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<sst xmlns="http://schemas.openxmlformats.org/spreadsheetml/2006/main" count="1885" uniqueCount="1587">
  <si>
    <t>ticker</t>
  </si>
  <si>
    <t>4912</t>
  </si>
  <si>
    <t>nombre</t>
  </si>
  <si>
    <t>LION CORPORATION</t>
  </si>
  <si>
    <t>empresa</t>
  </si>
  <si>
    <t>Household Products</t>
  </si>
  <si>
    <t>Open</t>
  </si>
  <si>
    <t>Target Price</t>
  </si>
  <si>
    <t>Upside</t>
  </si>
  <si>
    <t>-73.39%</t>
  </si>
  <si>
    <t>Country</t>
  </si>
  <si>
    <t>No encontrado</t>
  </si>
  <si>
    <t>Market Cap</t>
  </si>
  <si>
    <t>Book Value</t>
  </si>
  <si>
    <t>Pe ratio</t>
  </si>
  <si>
    <t>Dividend Ratio</t>
  </si>
  <si>
    <t>Net Debt Growth</t>
  </si>
  <si>
    <t>-74.28%</t>
  </si>
  <si>
    <t>Total Assets Growth</t>
  </si>
  <si>
    <t>0.35%</t>
  </si>
  <si>
    <t>Net Property, Plant and Equipment Growth</t>
  </si>
  <si>
    <t>5.62%</t>
  </si>
  <si>
    <t>EBITDA Growth</t>
  </si>
  <si>
    <t>31.47%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</si>
  <si>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</si>
  <si>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</si>
  <si>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</si>
  <si>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</si>
  <si>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</si>
  <si>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</si>
  <si>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(Income) Loss On Equity Investments - (CF)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</si>
  <si>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</si>
  <si>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</si>
  <si>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</si>
  <si>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</si>
  <si>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</si>
  <si>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</si>
  <si>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</si>
  <si>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</si>
  <si>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</si>
  <si>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</si>
  <si>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Intangible assets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</si>
  <si>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</si>
  <si>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</si>
  <si>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</si>
  <si>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</si>
  <si>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</si>
  <si>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</si>
  <si>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</si>
  <si>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</si>
  <si>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</si>
  <si>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</si>
  <si>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</si>
  <si>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</si>
  <si>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&amp; Preferred Stock Dividends Paid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</si>
  <si>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</si>
  <si>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</si>
  <si>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</si>
  <si>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</si>
  <si>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</si>
  <si>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</si>
  <si>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</si>
  <si>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</si>
  <si>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</si>
  <si>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</si>
  <si>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</si>
  <si>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</si>
  <si>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</si>
  <si>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</si>
  <si>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</si>
  <si>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</si>
  <si>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</si>
  <si>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</si>
  <si>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Inventory</t>
  </si>
  <si>
    <t>Deferred Tax Assets Current</t>
  </si>
  <si>
    <t>Other Current Assets, Total</t>
  </si>
  <si>
    <t>Total Current Assets</t>
  </si>
  <si>
    <t>Net Property Plant And Equipment</t>
  </si>
  <si>
    <t>Long-term Investments</t>
  </si>
  <si>
    <t>Goodwill</t>
  </si>
  <si>
    <t>Other Intangibles, Total</t>
  </si>
  <si>
    <t>Loans Receivable Long-Term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</si>
  <si>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</si>
  <si>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</si>
  <si>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</si>
  <si>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</si>
  <si>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</si>
  <si>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</si>
  <si>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</si>
  <si>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</si>
  <si>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</si>
  <si>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</si>
  <si>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</si>
  <si>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</si>
  <si>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</si>
  <si>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</si>
  <si>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</si>
  <si>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</si>
  <si>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</si>
  <si>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</si>
  <si>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</si>
  <si>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</si>
  <si>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</si>
  <si>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</si>
  <si>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</si>
  <si>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</si>
  <si>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</si>
  <si>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</si>
  <si>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</si>
  <si>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</si>
  <si>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</si>
  <si>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</si>
  <si>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453.33</t>
  </si>
  <si>
    <t>470.46</t>
  </si>
  <si>
    <t>514.52</t>
  </si>
  <si>
    <t>608.33</t>
  </si>
  <si>
    <t>657.5</t>
  </si>
  <si>
    <t>716.94</t>
  </si>
  <si>
    <t>797.08</t>
  </si>
  <si>
    <t>865.3</t>
  </si>
  <si>
    <t>929.72</t>
  </si>
  <si>
    <t>985.43</t>
  </si>
  <si>
    <t>Tangible Book Value</t>
  </si>
  <si>
    <t>Tangible Book Value Per Share</t>
  </si>
  <si>
    <t>419.37</t>
  </si>
  <si>
    <t>449.8</t>
  </si>
  <si>
    <t>504.8</t>
  </si>
  <si>
    <t>602.52</t>
  </si>
  <si>
    <t>621.92</t>
  </si>
  <si>
    <t>669.93</t>
  </si>
  <si>
    <t>731.37</t>
  </si>
  <si>
    <t>782.21</t>
  </si>
  <si>
    <t>844.42</t>
  </si>
  <si>
    <t>904.44</t>
  </si>
  <si>
    <t>Total Debt</t>
  </si>
  <si>
    <t>Net Debt</t>
  </si>
  <si>
    <t>Debt Equivalent of Unfunded Proj. Benefit Obligation</t>
  </si>
  <si>
    <t>Minority Interest, Total (Incl. Fin. Div)</t>
  </si>
  <si>
    <t>Equity Method Investments, Total</t>
  </si>
  <si>
    <t>Inventories - Raw Materials, Total</t>
  </si>
  <si>
    <t>Inventories - Work In Process, Total</t>
  </si>
  <si>
    <t>Inventories - Finished Goods, Total</t>
  </si>
  <si>
    <t>Inventories - Others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</si>
  <si>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</si>
  <si>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</si>
  <si>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</si>
  <si>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</si>
  <si>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</si>
  <si>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</si>
  <si>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</si>
  <si>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</si>
  <si>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Depreciation &amp; Amortization - (IS)</t>
  </si>
  <si>
    <t>Amortization of Goodwill and Intangible Assets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</si>
  <si>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</si>
  <si>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</si>
  <si>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</si>
  <si>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</si>
  <si>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</si>
  <si>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</si>
  <si>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</si>
  <si>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</si>
  <si>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</si>
  <si>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</si>
  <si>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</si>
  <si>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</si>
  <si>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</si>
  <si>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</si>
  <si>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</si>
  <si>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</si>
  <si>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</si>
  <si>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</si>
  <si>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</si>
  <si>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</si>
  <si>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</si>
  <si>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</si>
  <si>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</si>
  <si>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27.47</t>
  </si>
  <si>
    <t>39.35</t>
  </si>
  <si>
    <t>55.13</t>
  </si>
  <si>
    <t>68.23</t>
  </si>
  <si>
    <t>88.11</t>
  </si>
  <si>
    <t>70.72</t>
  </si>
  <si>
    <t>102.75</t>
  </si>
  <si>
    <t>81.72</t>
  </si>
  <si>
    <t>77.04</t>
  </si>
  <si>
    <t>51.42</t>
  </si>
  <si>
    <t>Basic EPS - Continuing Operations</t>
  </si>
  <si>
    <t>Basic Weighted Average Shares Outstanding</t>
  </si>
  <si>
    <t>Net EPS - Diluted</t>
  </si>
  <si>
    <t>26.16</t>
  </si>
  <si>
    <t>36.84</t>
  </si>
  <si>
    <t>55.04</t>
  </si>
  <si>
    <t>68.15</t>
  </si>
  <si>
    <t>87.99</t>
  </si>
  <si>
    <t>70.63</t>
  </si>
  <si>
    <t>102.61</t>
  </si>
  <si>
    <t>81.59</t>
  </si>
  <si>
    <t>76.91</t>
  </si>
  <si>
    <t>51.35</t>
  </si>
  <si>
    <t>Diluted EPS - Continuing Operations</t>
  </si>
  <si>
    <t>Diluted Weighted Average Shares Outstanding</t>
  </si>
  <si>
    <t>Normalized Basic EPS</t>
  </si>
  <si>
    <t>30.88</t>
  </si>
  <si>
    <t>54.63</t>
  </si>
  <si>
    <t>51.22</t>
  </si>
  <si>
    <t>72.99</t>
  </si>
  <si>
    <t>68.89</t>
  </si>
  <si>
    <t>55.55</t>
  </si>
  <si>
    <t>45.45</t>
  </si>
  <si>
    <t>Normalized Diluted EPS</t>
  </si>
  <si>
    <t>29.2</t>
  </si>
  <si>
    <t>34.39</t>
  </si>
  <si>
    <t>51.92</t>
  </si>
  <si>
    <t>54.57</t>
  </si>
  <si>
    <t>51.15</t>
  </si>
  <si>
    <t>60.93</t>
  </si>
  <si>
    <t>72.89</t>
  </si>
  <si>
    <t>68.78</t>
  </si>
  <si>
    <t>55.46</t>
  </si>
  <si>
    <t>45.38</t>
  </si>
  <si>
    <t>Dividend Per Share</t>
  </si>
  <si>
    <t>Payout Ratio</t>
  </si>
  <si>
    <t>36.48</t>
  </si>
  <si>
    <t>24.91</t>
  </si>
  <si>
    <t>18.11</t>
  </si>
  <si>
    <t>21.99</t>
  </si>
  <si>
    <t>22.68</t>
  </si>
  <si>
    <t>28.26</t>
  </si>
  <si>
    <t>21.4</t>
  </si>
  <si>
    <t>29.35</t>
  </si>
  <si>
    <t>31.43</t>
  </si>
  <si>
    <t>50.5</t>
  </si>
  <si>
    <t>American Depositary Receipts Ratio (ADR)</t>
  </si>
  <si>
    <t>EBITDA</t>
  </si>
  <si>
    <t>EBITA</t>
  </si>
  <si>
    <t>EBIT</t>
  </si>
  <si>
    <t>Effective Tax Rate - (Ratio)</t>
  </si>
  <si>
    <t>38.08</t>
  </si>
  <si>
    <t>27.6</t>
  </si>
  <si>
    <t>26.96</t>
  </si>
  <si>
    <t>16.48</t>
  </si>
  <si>
    <t>26.82</t>
  </si>
  <si>
    <t>28.18</t>
  </si>
  <si>
    <t>25.4</t>
  </si>
  <si>
    <t>26.15</t>
  </si>
  <si>
    <t>25.42</t>
  </si>
  <si>
    <t>Normalized Net Income</t>
  </si>
  <si>
    <t>Non-Cash Pension Expense</t>
  </si>
  <si>
    <t>Supplemental Operating Expense Items</t>
  </si>
  <si>
    <t>Advertising Expense</t>
  </si>
  <si>
    <t>Selling and Marketing Expenses</t>
  </si>
  <si>
    <t>Research And Development Expense From Footnotes</t>
  </si>
  <si>
    <t>Profitability</t>
  </si>
  <si>
    <t>Return on Assets</t>
  </si>
  <si>
    <t>2.74</t>
  </si>
  <si>
    <t>3.62</t>
  </si>
  <si>
    <t>5.27</t>
  </si>
  <si>
    <t>5.4</t>
  </si>
  <si>
    <t>5.28</t>
  </si>
  <si>
    <t>5.21</t>
  </si>
  <si>
    <t>5.65</t>
  </si>
  <si>
    <t>4.6</t>
  </si>
  <si>
    <t>3.45</t>
  </si>
  <si>
    <t>2.89</t>
  </si>
  <si>
    <t>Return on Total Capital</t>
  </si>
  <si>
    <t>4.95</t>
  </si>
  <si>
    <t>6.51</t>
  </si>
  <si>
    <t>9.53</t>
  </si>
  <si>
    <t>9.09</t>
  </si>
  <si>
    <t>8.77</t>
  </si>
  <si>
    <t>7.55</t>
  </si>
  <si>
    <t>5.29</t>
  </si>
  <si>
    <t>4.32</t>
  </si>
  <si>
    <t>Return On Equity %</t>
  </si>
  <si>
    <t>6.31</t>
  </si>
  <si>
    <t>8.89</t>
  </si>
  <si>
    <t>11.58</t>
  </si>
  <si>
    <t>12.94</t>
  </si>
  <si>
    <t>15.22</t>
  </si>
  <si>
    <t>10.8</t>
  </si>
  <si>
    <t>13.71</t>
  </si>
  <si>
    <t>9.98</t>
  </si>
  <si>
    <t>8.49</t>
  </si>
  <si>
    <t>5.78</t>
  </si>
  <si>
    <t>Return on Common Equity</t>
  </si>
  <si>
    <t>6.14</t>
  </si>
  <si>
    <t>8.33</t>
  </si>
  <si>
    <t>11.22</t>
  </si>
  <si>
    <t>12.15</t>
  </si>
  <si>
    <t>13.92</t>
  </si>
  <si>
    <t>10.29</t>
  </si>
  <si>
    <t>13.57</t>
  </si>
  <si>
    <t>9.83</t>
  </si>
  <si>
    <t>8.51</t>
  </si>
  <si>
    <t>5.37</t>
  </si>
  <si>
    <t>Margin Analysis</t>
  </si>
  <si>
    <t>Gross Profit Margin %</t>
  </si>
  <si>
    <t>56.27</t>
  </si>
  <si>
    <t>57.1</t>
  </si>
  <si>
    <t>59.05</t>
  </si>
  <si>
    <t>58.29</t>
  </si>
  <si>
    <t>49.15</t>
  </si>
  <si>
    <t>49.47</t>
  </si>
  <si>
    <t>50.62</t>
  </si>
  <si>
    <t>48.9</t>
  </si>
  <si>
    <t>44.79</t>
  </si>
  <si>
    <t>44.84</t>
  </si>
  <si>
    <t>SG&amp;A Margin</t>
  </si>
  <si>
    <t>49.08</t>
  </si>
  <si>
    <t>49.14</t>
  </si>
  <si>
    <t>49.34</t>
  </si>
  <si>
    <t>48.47</t>
  </si>
  <si>
    <t>41.03</t>
  </si>
  <si>
    <t>40.83</t>
  </si>
  <si>
    <t>40.5</t>
  </si>
  <si>
    <t>40.46</t>
  </si>
  <si>
    <t>38.74</t>
  </si>
  <si>
    <t>39.84</t>
  </si>
  <si>
    <t>EBITDA Margin %</t>
  </si>
  <si>
    <t>6.18</t>
  </si>
  <si>
    <t>7.27</t>
  </si>
  <si>
    <t>8.78</t>
  </si>
  <si>
    <t>8.91</t>
  </si>
  <si>
    <t>11.85</t>
  </si>
  <si>
    <t>13.68</t>
  </si>
  <si>
    <t>12.58</t>
  </si>
  <si>
    <t>10.88</t>
  </si>
  <si>
    <t>10.51</t>
  </si>
  <si>
    <t>EBITA Margin %</t>
  </si>
  <si>
    <t>3.38</t>
  </si>
  <si>
    <t>6.19</t>
  </si>
  <si>
    <t>6.63</t>
  </si>
  <si>
    <t>8.31</t>
  </si>
  <si>
    <t>8.83</t>
  </si>
  <si>
    <t>10.38</t>
  </si>
  <si>
    <t>8.69</t>
  </si>
  <si>
    <t>6.35</t>
  </si>
  <si>
    <t>5.49</t>
  </si>
  <si>
    <t>EBIT Margin %</t>
  </si>
  <si>
    <t>Income From Continuing Operations Margin %</t>
  </si>
  <si>
    <t>2.16</t>
  </si>
  <si>
    <t>3.17</t>
  </si>
  <si>
    <t>4.4</t>
  </si>
  <si>
    <t>5.44</t>
  </si>
  <si>
    <t>8.52</t>
  </si>
  <si>
    <t>6.61</t>
  </si>
  <si>
    <t>8.99</t>
  </si>
  <si>
    <t>6.94</t>
  </si>
  <si>
    <t>5.93</t>
  </si>
  <si>
    <t>4.14</t>
  </si>
  <si>
    <t>Net Income Margin %</t>
  </si>
  <si>
    <t>2.01</t>
  </si>
  <si>
    <t>2.82</t>
  </si>
  <si>
    <t>4.03</t>
  </si>
  <si>
    <t>4.83</t>
  </si>
  <si>
    <t>7.33</t>
  </si>
  <si>
    <t>5.92</t>
  </si>
  <si>
    <t>8.41</t>
  </si>
  <si>
    <t>6.49</t>
  </si>
  <si>
    <t>5.63</t>
  </si>
  <si>
    <t>3.63</t>
  </si>
  <si>
    <t>Net Avail. For Common Margin %</t>
  </si>
  <si>
    <t>Normalized Net Income Margin</t>
  </si>
  <si>
    <t>2.25</t>
  </si>
  <si>
    <t>2.65</t>
  </si>
  <si>
    <t>3.8</t>
  </si>
  <si>
    <t>3.87</t>
  </si>
  <si>
    <t>4.26</t>
  </si>
  <si>
    <t>5.1</t>
  </si>
  <si>
    <t>5.97</t>
  </si>
  <si>
    <t>5.47</t>
  </si>
  <si>
    <t>4.06</t>
  </si>
  <si>
    <t>3.21</t>
  </si>
  <si>
    <t>Levered Free Cash Flow Margin</t>
  </si>
  <si>
    <t>0.29</t>
  </si>
  <si>
    <t>4.96</t>
  </si>
  <si>
    <t>3.67</t>
  </si>
  <si>
    <t>3.47</t>
  </si>
  <si>
    <t>7.59</t>
  </si>
  <si>
    <t>-12.94</t>
  </si>
  <si>
    <t>2.62</t>
  </si>
  <si>
    <t>Unlevered Free Cash Flow Margin</t>
  </si>
  <si>
    <t>0.41</t>
  </si>
  <si>
    <t>5.74</t>
  </si>
  <si>
    <t>3.7</t>
  </si>
  <si>
    <t>4.42</t>
  </si>
  <si>
    <t>3.5</t>
  </si>
  <si>
    <t>7.62</t>
  </si>
  <si>
    <t>-12.92</t>
  </si>
  <si>
    <t>Asset Turnover</t>
  </si>
  <si>
    <t>1.3</t>
  </si>
  <si>
    <t>1.34</t>
  </si>
  <si>
    <t>1.36</t>
  </si>
  <si>
    <t>1.02</t>
  </si>
  <si>
    <t>0.94</t>
  </si>
  <si>
    <t>0.87</t>
  </si>
  <si>
    <t>0.85</t>
  </si>
  <si>
    <t>0.84</t>
  </si>
  <si>
    <t>Fixed Assets Turnover</t>
  </si>
  <si>
    <t>4.91</t>
  </si>
  <si>
    <t>4.3</t>
  </si>
  <si>
    <t>3.9</t>
  </si>
  <si>
    <t>3.23</t>
  </si>
  <si>
    <t>2.94</t>
  </si>
  <si>
    <t>2.71</t>
  </si>
  <si>
    <t>2.41</t>
  </si>
  <si>
    <t>Receivables Turnover (Average Receivables)</t>
  </si>
  <si>
    <t>6.33</t>
  </si>
  <si>
    <t>6.44</t>
  </si>
  <si>
    <t>6.66</t>
  </si>
  <si>
    <t>5.43</t>
  </si>
  <si>
    <t>5.5</t>
  </si>
  <si>
    <t>5.72</t>
  </si>
  <si>
    <t>5.53</t>
  </si>
  <si>
    <t>5.52</t>
  </si>
  <si>
    <t>Inventory Turnover (Average Inventory)</t>
  </si>
  <si>
    <t>4.22</t>
  </si>
  <si>
    <t>4.19</t>
  </si>
  <si>
    <t>4.28</t>
  </si>
  <si>
    <t>4.1</t>
  </si>
  <si>
    <t>3.96</t>
  </si>
  <si>
    <t>3.86</t>
  </si>
  <si>
    <t>4.08</t>
  </si>
  <si>
    <t>4.04</t>
  </si>
  <si>
    <t>Short Term Liquidity</t>
  </si>
  <si>
    <t>Current Ratio</t>
  </si>
  <si>
    <t>1.27</t>
  </si>
  <si>
    <t>1.38</t>
  </si>
  <si>
    <t>1.5</t>
  </si>
  <si>
    <t>1.6</t>
  </si>
  <si>
    <t>1.66</t>
  </si>
  <si>
    <t>1.64</t>
  </si>
  <si>
    <t>1.47</t>
  </si>
  <si>
    <t>1.67</t>
  </si>
  <si>
    <t>1.68</t>
  </si>
  <si>
    <t>1.62</t>
  </si>
  <si>
    <t>Quick Ratio</t>
  </si>
  <si>
    <t>0.88</t>
  </si>
  <si>
    <t>1.01</t>
  </si>
  <si>
    <t>1.13</t>
  </si>
  <si>
    <t>1.23</t>
  </si>
  <si>
    <t>1.31</t>
  </si>
  <si>
    <t>1.1</t>
  </si>
  <si>
    <t>1.2</t>
  </si>
  <si>
    <t>1.22</t>
  </si>
  <si>
    <t>1.12</t>
  </si>
  <si>
    <t>Operating Cash Flow to Current Liabilities</t>
  </si>
  <si>
    <t>0.1</t>
  </si>
  <si>
    <t>0.26</t>
  </si>
  <si>
    <t>0.22</t>
  </si>
  <si>
    <t>0.25</t>
  </si>
  <si>
    <t>0.27</t>
  </si>
  <si>
    <t>0.24</t>
  </si>
  <si>
    <t>0.14</t>
  </si>
  <si>
    <t>0.3</t>
  </si>
  <si>
    <t>0.21</t>
  </si>
  <si>
    <t>Days Sales Outstanding (Average Receivables)</t>
  </si>
  <si>
    <t>57.7</t>
  </si>
  <si>
    <t>56.64</t>
  </si>
  <si>
    <t>54.95</t>
  </si>
  <si>
    <t>55.26</t>
  </si>
  <si>
    <t>67.25</t>
  </si>
  <si>
    <t>66.41</t>
  </si>
  <si>
    <t>63.95</t>
  </si>
  <si>
    <t>66.04</t>
  </si>
  <si>
    <t>66.18</t>
  </si>
  <si>
    <t>66.38</t>
  </si>
  <si>
    <t>Days Outstanding Inventory (Average Inventory)</t>
  </si>
  <si>
    <t>84.56</t>
  </si>
  <si>
    <t>86.42</t>
  </si>
  <si>
    <t>87.3</t>
  </si>
  <si>
    <t>85.2</t>
  </si>
  <si>
    <t>84.5</t>
  </si>
  <si>
    <t>88.98</t>
  </si>
  <si>
    <t>92.51</t>
  </si>
  <si>
    <t>94.48</t>
  </si>
  <si>
    <t>89.55</t>
  </si>
  <si>
    <t>90.36</t>
  </si>
  <si>
    <t>Average Days Payable Outstanding</t>
  </si>
  <si>
    <t>199.94</t>
  </si>
  <si>
    <t>214.57</t>
  </si>
  <si>
    <t>223.02</t>
  </si>
  <si>
    <t>220.52</t>
  </si>
  <si>
    <t>225.19</t>
  </si>
  <si>
    <t>240.38</t>
  </si>
  <si>
    <t>266.13</t>
  </si>
  <si>
    <t>249.14</t>
  </si>
  <si>
    <t>209.11</t>
  </si>
  <si>
    <t>205.14</t>
  </si>
  <si>
    <t>Cash Conversion Cycle (Average Days)</t>
  </si>
  <si>
    <t>-57.68</t>
  </si>
  <si>
    <t>-71.52</t>
  </si>
  <si>
    <t>-80.77</t>
  </si>
  <si>
    <t>-80.06</t>
  </si>
  <si>
    <t>-73.44</t>
  </si>
  <si>
    <t>-84.99</t>
  </si>
  <si>
    <t>-109.67</t>
  </si>
  <si>
    <t>-88.62</t>
  </si>
  <si>
    <t>-53.39</t>
  </si>
  <si>
    <t>-48.4</t>
  </si>
  <si>
    <t>Long Term Solvency</t>
  </si>
  <si>
    <t>Total Debt/Equity</t>
  </si>
  <si>
    <t>23.22</t>
  </si>
  <si>
    <t>10.16</t>
  </si>
  <si>
    <t>3.92</t>
  </si>
  <si>
    <t>1.28</t>
  </si>
  <si>
    <t>4.2</t>
  </si>
  <si>
    <t>3.31</t>
  </si>
  <si>
    <t>3.16</t>
  </si>
  <si>
    <t>11.52</t>
  </si>
  <si>
    <t>10.18</t>
  </si>
  <si>
    <t>Total Debt / Total Capital</t>
  </si>
  <si>
    <t>18.85</t>
  </si>
  <si>
    <t>9.23</t>
  </si>
  <si>
    <t>3.78</t>
  </si>
  <si>
    <t>2.91</t>
  </si>
  <si>
    <t>3.06</t>
  </si>
  <si>
    <t>10.33</t>
  </si>
  <si>
    <t>9.24</t>
  </si>
  <si>
    <t>LT Debt/Equity</t>
  </si>
  <si>
    <t>13.24</t>
  </si>
  <si>
    <t>1.07</t>
  </si>
  <si>
    <t>0.59</t>
  </si>
  <si>
    <t>2.17</t>
  </si>
  <si>
    <t>2.07</t>
  </si>
  <si>
    <t>9.44</t>
  </si>
  <si>
    <t>Long-Term Debt / Total Capital</t>
  </si>
  <si>
    <t>10.75</t>
  </si>
  <si>
    <t>2.87</t>
  </si>
  <si>
    <t>1.03</t>
  </si>
  <si>
    <t>0.81</t>
  </si>
  <si>
    <t>0.58</t>
  </si>
  <si>
    <t>2.78</t>
  </si>
  <si>
    <t>2.1</t>
  </si>
  <si>
    <t>9.31</t>
  </si>
  <si>
    <t>8.57</t>
  </si>
  <si>
    <t>Total Liabilities / Total Assets</t>
  </si>
  <si>
    <t>55.03</t>
  </si>
  <si>
    <t>49.46</t>
  </si>
  <si>
    <t>47.11</t>
  </si>
  <si>
    <t>43.63</t>
  </si>
  <si>
    <t>42.52</t>
  </si>
  <si>
    <t>41.9</t>
  </si>
  <si>
    <t>43.78</t>
  </si>
  <si>
    <t>40.51</t>
  </si>
  <si>
    <t>38.7</t>
  </si>
  <si>
    <t>EBIT / Interest Expense</t>
  </si>
  <si>
    <t>17.57</t>
  </si>
  <si>
    <t>29.88</t>
  </si>
  <si>
    <t>85.98</t>
  </si>
  <si>
    <t>132.72</t>
  </si>
  <si>
    <t>211.98</t>
  </si>
  <si>
    <t>201.83</t>
  </si>
  <si>
    <t>259.63</t>
  </si>
  <si>
    <t>233.9</t>
  </si>
  <si>
    <t>138.2</t>
  </si>
  <si>
    <t>28.57</t>
  </si>
  <si>
    <t>EBITDA / Interest Expense</t>
  </si>
  <si>
    <t>32.16</t>
  </si>
  <si>
    <t>50.26</t>
  </si>
  <si>
    <t>121.92</t>
  </si>
  <si>
    <t>178.5</t>
  </si>
  <si>
    <t>275.53</t>
  </si>
  <si>
    <t>270.93</t>
  </si>
  <si>
    <t>342.25</t>
  </si>
  <si>
    <t>338.69</t>
  </si>
  <si>
    <t>236.89</t>
  </si>
  <si>
    <t>54.67</t>
  </si>
  <si>
    <t>(EBITDA - Capex) / Interest Expense</t>
  </si>
  <si>
    <t>13.58</t>
  </si>
  <si>
    <t>33.23</t>
  </si>
  <si>
    <t>90.53</t>
  </si>
  <si>
    <t>125.75</t>
  </si>
  <si>
    <t>166.05</t>
  </si>
  <si>
    <t>160.78</t>
  </si>
  <si>
    <t>185.48</t>
  </si>
  <si>
    <t>64.56</t>
  </si>
  <si>
    <t>133.59</t>
  </si>
  <si>
    <t>24.02</t>
  </si>
  <si>
    <t>Total Debt / EBITDA</t>
  </si>
  <si>
    <t>0.53</t>
  </si>
  <si>
    <t>0.18</t>
  </si>
  <si>
    <t>0.15</t>
  </si>
  <si>
    <t>0.07</t>
  </si>
  <si>
    <t>0.23</t>
  </si>
  <si>
    <t>0.17</t>
  </si>
  <si>
    <t>0.76</t>
  </si>
  <si>
    <t>0.72</t>
  </si>
  <si>
    <t>Net Debt / EBITDA</t>
  </si>
  <si>
    <t>-0.57</t>
  </si>
  <si>
    <t>-1.82</t>
  </si>
  <si>
    <t>-2.09</t>
  </si>
  <si>
    <t>-2.39</t>
  </si>
  <si>
    <t>-2.71</t>
  </si>
  <si>
    <t>-2.46</t>
  </si>
  <si>
    <t>-2.33</t>
  </si>
  <si>
    <t>-1.93</t>
  </si>
  <si>
    <t>-1.63</t>
  </si>
  <si>
    <t>-1.3</t>
  </si>
  <si>
    <t>Total Debt / (EBITDA - Capex)</t>
  </si>
  <si>
    <t>3.09</t>
  </si>
  <si>
    <t>0.8</t>
  </si>
  <si>
    <t>0.12</t>
  </si>
  <si>
    <t>0.38</t>
  </si>
  <si>
    <t>0.31</t>
  </si>
  <si>
    <t>0.95</t>
  </si>
  <si>
    <t>1.35</t>
  </si>
  <si>
    <t>1.63</t>
  </si>
  <si>
    <t>Net Debt / (EBITDA - Capex)</t>
  </si>
  <si>
    <t>-1.34</t>
  </si>
  <si>
    <t>-2.75</t>
  </si>
  <si>
    <t>-2.82</t>
  </si>
  <si>
    <t>-3.39</t>
  </si>
  <si>
    <t>-4.5</t>
  </si>
  <si>
    <t>-4.14</t>
  </si>
  <si>
    <t>-4.31</t>
  </si>
  <si>
    <t>-10.12</t>
  </si>
  <si>
    <t>-2.88</t>
  </si>
  <si>
    <t>-2.97</t>
  </si>
  <si>
    <t>Growth Over Prior Year</t>
  </si>
  <si>
    <t>Total Revenues, 1 Yr. Growth %</t>
  </si>
  <si>
    <t>4.37</t>
  </si>
  <si>
    <t>3.07</t>
  </si>
  <si>
    <t>4.48</t>
  </si>
  <si>
    <t>3.76</t>
  </si>
  <si>
    <t>-14.88</t>
  </si>
  <si>
    <t>-0.54</t>
  </si>
  <si>
    <t>6.45</t>
  </si>
  <si>
    <t>Gross Profit, 1 Yr. Growth %</t>
  </si>
  <si>
    <t>4.05</t>
  </si>
  <si>
    <t>8.04</t>
  </si>
  <si>
    <t>2.42</t>
  </si>
  <si>
    <t>-28.23</t>
  </si>
  <si>
    <t>4.62</t>
  </si>
  <si>
    <t>-0.43</t>
  </si>
  <si>
    <t>-2.51</t>
  </si>
  <si>
    <t>3.43</t>
  </si>
  <si>
    <t>EBITDA, 1 Yr. Growth %</t>
  </si>
  <si>
    <t>21.29</t>
  </si>
  <si>
    <t>5.31</t>
  </si>
  <si>
    <t>9.1</t>
  </si>
  <si>
    <t>18.01</t>
  </si>
  <si>
    <t>-5.22</t>
  </si>
  <si>
    <t>-7.94</t>
  </si>
  <si>
    <t>-0.21</t>
  </si>
  <si>
    <t>EBITA, 1 Yr. Growth %</t>
  </si>
  <si>
    <t>14.67</t>
  </si>
  <si>
    <t>31.99</t>
  </si>
  <si>
    <t>49.63</t>
  </si>
  <si>
    <t>11.04</t>
  </si>
  <si>
    <t>6.74</t>
  </si>
  <si>
    <t>5.64</t>
  </si>
  <si>
    <t>20.18</t>
  </si>
  <si>
    <t>-13.72</t>
  </si>
  <si>
    <t>-22.23</t>
  </si>
  <si>
    <t>-10.61</t>
  </si>
  <si>
    <t>EBIT, 1 Yr. Growth %</t>
  </si>
  <si>
    <t>Earnings From Cont. Operations, 1 Yr. Growth %</t>
  </si>
  <si>
    <t>18.22</t>
  </si>
  <si>
    <t>51.28</t>
  </si>
  <si>
    <t>44.95</t>
  </si>
  <si>
    <t>28.28</t>
  </si>
  <si>
    <t>33.43</t>
  </si>
  <si>
    <t>-22.84</t>
  </si>
  <si>
    <t>39.06</t>
  </si>
  <si>
    <t>-20.42</t>
  </si>
  <si>
    <t>-9.13</t>
  </si>
  <si>
    <t>-27.79</t>
  </si>
  <si>
    <t>Net Income, 1 Yr. Growth %</t>
  </si>
  <si>
    <t>20.85</t>
  </si>
  <si>
    <t>49.35</t>
  </si>
  <si>
    <t>24.3</t>
  </si>
  <si>
    <t>29.15</t>
  </si>
  <si>
    <t>-19.71</t>
  </si>
  <si>
    <t>45.29</t>
  </si>
  <si>
    <t>-20.46</t>
  </si>
  <si>
    <t>-7.66</t>
  </si>
  <si>
    <t>-33.34</t>
  </si>
  <si>
    <t>Normalized Net Income, 1 Yr. Growth %</t>
  </si>
  <si>
    <t>16.55</t>
  </si>
  <si>
    <t>21.22</t>
  </si>
  <si>
    <t>49.84</t>
  </si>
  <si>
    <t>-6.23</t>
  </si>
  <si>
    <t>19.13</t>
  </si>
  <si>
    <t>19.65</t>
  </si>
  <si>
    <t>-5.61</t>
  </si>
  <si>
    <t>-21.01</t>
  </si>
  <si>
    <t>-18.3</t>
  </si>
  <si>
    <t>Diluted EPS Before Extra, 1 Yr. Growth %</t>
  </si>
  <si>
    <t>15.34</t>
  </si>
  <si>
    <t>40.82</t>
  </si>
  <si>
    <t>49.42</t>
  </si>
  <si>
    <t>23.82</t>
  </si>
  <si>
    <t>29.11</t>
  </si>
  <si>
    <t>-19.73</t>
  </si>
  <si>
    <t>45.28</t>
  </si>
  <si>
    <t>-20.49</t>
  </si>
  <si>
    <t>-5.74</t>
  </si>
  <si>
    <t>-33.23</t>
  </si>
  <si>
    <t>Accounts Receivable, 1 Yr. Growth %</t>
  </si>
  <si>
    <t>3.08</t>
  </si>
  <si>
    <t>-0.68</t>
  </si>
  <si>
    <t>2.86</t>
  </si>
  <si>
    <t>6.36</t>
  </si>
  <si>
    <t>-4.54</t>
  </si>
  <si>
    <t>12.33</t>
  </si>
  <si>
    <t>5.57</t>
  </si>
  <si>
    <t>Inventory, 1 Yr. Growth %</t>
  </si>
  <si>
    <t>12.2</t>
  </si>
  <si>
    <t>-4.6</t>
  </si>
  <si>
    <t>3.56</t>
  </si>
  <si>
    <t>3.68</t>
  </si>
  <si>
    <t>14.52</t>
  </si>
  <si>
    <t>4.24</t>
  </si>
  <si>
    <t>Net Property, Plant and Equip., 1 Yr. Growth %</t>
  </si>
  <si>
    <t>14.91</t>
  </si>
  <si>
    <t>-5.32</t>
  </si>
  <si>
    <t>-0.88</t>
  </si>
  <si>
    <t>8.84</t>
  </si>
  <si>
    <t>0.7</t>
  </si>
  <si>
    <t>18.76</t>
  </si>
  <si>
    <t>27.27</t>
  </si>
  <si>
    <t>2.3</t>
  </si>
  <si>
    <t>28.21</t>
  </si>
  <si>
    <t>6.39</t>
  </si>
  <si>
    <t>Total Assets, 1 Yr. Growth %</t>
  </si>
  <si>
    <t>0.44</t>
  </si>
  <si>
    <t>-0.32</t>
  </si>
  <si>
    <t>5.69</t>
  </si>
  <si>
    <t>11.14</t>
  </si>
  <si>
    <t>7.12</t>
  </si>
  <si>
    <t>7.13</t>
  </si>
  <si>
    <t>14.39</t>
  </si>
  <si>
    <t>-1.72</t>
  </si>
  <si>
    <t>9.64</t>
  </si>
  <si>
    <t>3.64</t>
  </si>
  <si>
    <t>Tangible Book Value, 1 Yr. Growth %</t>
  </si>
  <si>
    <t>6.04</t>
  </si>
  <si>
    <t>13.76</t>
  </si>
  <si>
    <t>19.36</t>
  </si>
  <si>
    <t>3.25</t>
  </si>
  <si>
    <t>7.74</t>
  </si>
  <si>
    <t>9.17</t>
  </si>
  <si>
    <t>6.96</t>
  </si>
  <si>
    <t>5.54</t>
  </si>
  <si>
    <t>7.19</t>
  </si>
  <si>
    <t>Common Equity, 1 Yr. Growth %</t>
  </si>
  <si>
    <t>2.45</t>
  </si>
  <si>
    <t>10.95</t>
  </si>
  <si>
    <t>10.86</t>
  </si>
  <si>
    <t>18.24</t>
  </si>
  <si>
    <t>8.11</t>
  </si>
  <si>
    <t>9.06</t>
  </si>
  <si>
    <t>11.18</t>
  </si>
  <si>
    <t>5.04</t>
  </si>
  <si>
    <t>6.08</t>
  </si>
  <si>
    <t>Cash From Operations, 1 Yr. Growth %</t>
  </si>
  <si>
    <t>-48.76</t>
  </si>
  <si>
    <t>202.77</t>
  </si>
  <si>
    <t>-9.2</t>
  </si>
  <si>
    <t>-11.49</t>
  </si>
  <si>
    <t>11.61</t>
  </si>
  <si>
    <t>15.32</t>
  </si>
  <si>
    <t>10.79</t>
  </si>
  <si>
    <t>-52.62</t>
  </si>
  <si>
    <t>117.46</t>
  </si>
  <si>
    <t>-28.34</t>
  </si>
  <si>
    <t>Capital Expenditures, 1 Yr. Growth %</t>
  </si>
  <si>
    <t>-10.41</t>
  </si>
  <si>
    <t>-28.88</t>
  </si>
  <si>
    <t>-4.17</t>
  </si>
  <si>
    <t>20.89</t>
  </si>
  <si>
    <t>11.63</t>
  </si>
  <si>
    <t>32.96</t>
  </si>
  <si>
    <t>67.47</t>
  </si>
  <si>
    <t>-50.41</t>
  </si>
  <si>
    <t>28.3</t>
  </si>
  <si>
    <t>Levered Free Cash Flow, 1 Yr. Growth %</t>
  </si>
  <si>
    <t>-82.26</t>
  </si>
  <si>
    <t>-8.32</t>
  </si>
  <si>
    <t>-23.17</t>
  </si>
  <si>
    <t>-21.56</t>
  </si>
  <si>
    <t>123.8</t>
  </si>
  <si>
    <t>-275.71</t>
  </si>
  <si>
    <t>-121.58</t>
  </si>
  <si>
    <t>Unlevered Free Cash Flow, 1 Yr. Growth %</t>
  </si>
  <si>
    <t>-76.63</t>
  </si>
  <si>
    <t>-8.95</t>
  </si>
  <si>
    <t>-23.21</t>
  </si>
  <si>
    <t>1.71</t>
  </si>
  <si>
    <t>-21.38</t>
  </si>
  <si>
    <t>122.78</t>
  </si>
  <si>
    <t>-274.82</t>
  </si>
  <si>
    <t>-121.85</t>
  </si>
  <si>
    <t>-84.06</t>
  </si>
  <si>
    <t>Dividend Per Share, 1 Yr. Growth %</t>
  </si>
  <si>
    <t>0</t>
  </si>
  <si>
    <t>30.77</t>
  </si>
  <si>
    <t>17.65</t>
  </si>
  <si>
    <t>9.52</t>
  </si>
  <si>
    <t>4.35</t>
  </si>
  <si>
    <t>4.17</t>
  </si>
  <si>
    <t>Compound Annual Growth Rate Over Two Years</t>
  </si>
  <si>
    <t>Total Revenues, 2 Yr. CAGR %</t>
  </si>
  <si>
    <t>4.7</t>
  </si>
  <si>
    <t>3.72</t>
  </si>
  <si>
    <t>3.77</t>
  </si>
  <si>
    <t>4.12</t>
  </si>
  <si>
    <t>-6.02</t>
  </si>
  <si>
    <t>-7.99</t>
  </si>
  <si>
    <t>2.66</t>
  </si>
  <si>
    <t>4.74</t>
  </si>
  <si>
    <t>4.87</t>
  </si>
  <si>
    <t>Gross Profit, 2 Yr. CAGR %</t>
  </si>
  <si>
    <t>5.2</t>
  </si>
  <si>
    <t>-14.26</t>
  </si>
  <si>
    <t>-15.23</t>
  </si>
  <si>
    <t>2.34</t>
  </si>
  <si>
    <t>2.06</t>
  </si>
  <si>
    <t>-1.48</t>
  </si>
  <si>
    <t>0.42</t>
  </si>
  <si>
    <t>EBITDA, 2 Yr. CAGR %</t>
  </si>
  <si>
    <t>9.19</t>
  </si>
  <si>
    <t>11.77</t>
  </si>
  <si>
    <t>23.7</t>
  </si>
  <si>
    <t>15.27</t>
  </si>
  <si>
    <t>4.23</t>
  </si>
  <si>
    <t>6.09</t>
  </si>
  <si>
    <t>13.47</t>
  </si>
  <si>
    <t>5.76</t>
  </si>
  <si>
    <t>-6.59</t>
  </si>
  <si>
    <t>-4.15</t>
  </si>
  <si>
    <t>EBITA, 2 Yr. CAGR %</t>
  </si>
  <si>
    <t>31.15</t>
  </si>
  <si>
    <t>23.02</t>
  </si>
  <si>
    <t>40.53</t>
  </si>
  <si>
    <t>28.9</t>
  </si>
  <si>
    <t>8.87</t>
  </si>
  <si>
    <t>12.67</t>
  </si>
  <si>
    <t>1.83</t>
  </si>
  <si>
    <t>-18.09</t>
  </si>
  <si>
    <t>-16.62</t>
  </si>
  <si>
    <t>EBIT, 2 Yr. CAGR %</t>
  </si>
  <si>
    <t>Earnings From Cont. Operations, 2 Yr. CAGR %</t>
  </si>
  <si>
    <t>27.33</t>
  </si>
  <si>
    <t>33.73</t>
  </si>
  <si>
    <t>48.08</t>
  </si>
  <si>
    <t>36.36</t>
  </si>
  <si>
    <t>30.83</t>
  </si>
  <si>
    <t>3.58</t>
  </si>
  <si>
    <t>-14.96</t>
  </si>
  <si>
    <t>Net Income, 2 Yr. CAGR %</t>
  </si>
  <si>
    <t>31.9</t>
  </si>
  <si>
    <t>32.35</t>
  </si>
  <si>
    <t>47.14</t>
  </si>
  <si>
    <t>36.25</t>
  </si>
  <si>
    <t>26.7</t>
  </si>
  <si>
    <t>8.01</t>
  </si>
  <si>
    <t>7.5</t>
  </si>
  <si>
    <t>-14.3</t>
  </si>
  <si>
    <t>-21.55</t>
  </si>
  <si>
    <t>Normalized Net Income, 2 Yr. CAGR %</t>
  </si>
  <si>
    <t>31.85</t>
  </si>
  <si>
    <t>18.86</t>
  </si>
  <si>
    <t>34.77</t>
  </si>
  <si>
    <t>25.75</t>
  </si>
  <si>
    <t>-0.53</t>
  </si>
  <si>
    <t>19.39</t>
  </si>
  <si>
    <t>6.27</t>
  </si>
  <si>
    <t>-13.65</t>
  </si>
  <si>
    <t>-19.66</t>
  </si>
  <si>
    <t>Diluted EPS Before Extra, 2 Yr. CAGR %</t>
  </si>
  <si>
    <t>28.88</t>
  </si>
  <si>
    <t>27.44</t>
  </si>
  <si>
    <t>45.05</t>
  </si>
  <si>
    <t>36.02</t>
  </si>
  <si>
    <t>26.44</t>
  </si>
  <si>
    <t>1.8</t>
  </si>
  <si>
    <t>7.99</t>
  </si>
  <si>
    <t>7.48</t>
  </si>
  <si>
    <t>-13.42</t>
  </si>
  <si>
    <t>-20.67</t>
  </si>
  <si>
    <t>Accounts Receivable, 2 Yr. CAGR %</t>
  </si>
  <si>
    <t>1.18</t>
  </si>
  <si>
    <t>4.59</t>
  </si>
  <si>
    <t>-1.81</t>
  </si>
  <si>
    <t>-1.77</t>
  </si>
  <si>
    <t>6.55</t>
  </si>
  <si>
    <t>6.85</t>
  </si>
  <si>
    <t>Inventory, 2 Yr. CAGR %</t>
  </si>
  <si>
    <t>11.2</t>
  </si>
  <si>
    <t>3.46</t>
  </si>
  <si>
    <t>0.46</t>
  </si>
  <si>
    <t>8.96</t>
  </si>
  <si>
    <t>9.26</t>
  </si>
  <si>
    <t>Net Property, Plant and Equip., 2 Yr. CAGR %</t>
  </si>
  <si>
    <t>13.12</t>
  </si>
  <si>
    <t>4.31</t>
  </si>
  <si>
    <t>-3.12</t>
  </si>
  <si>
    <t>4.69</t>
  </si>
  <si>
    <t>9.36</t>
  </si>
  <si>
    <t>22.94</t>
  </si>
  <si>
    <t>14.1</t>
  </si>
  <si>
    <t>16.79</t>
  </si>
  <si>
    <t>Total Assets, 2 Yr. CAGR %</t>
  </si>
  <si>
    <t>4.88</t>
  </si>
  <si>
    <t>0.06</t>
  </si>
  <si>
    <t>2.64</t>
  </si>
  <si>
    <t>8.38</t>
  </si>
  <si>
    <t>9.11</t>
  </si>
  <si>
    <t>10.7</t>
  </si>
  <si>
    <t>6.03</t>
  </si>
  <si>
    <t>3.81</t>
  </si>
  <si>
    <t>6.6</t>
  </si>
  <si>
    <t>Tangible Book Value, 2 Yr. CAGR %</t>
  </si>
  <si>
    <t>10.77</t>
  </si>
  <si>
    <t>10.27</t>
  </si>
  <si>
    <t>14.22</t>
  </si>
  <si>
    <t>16.53</t>
  </si>
  <si>
    <t>11.01</t>
  </si>
  <si>
    <t>8.45</t>
  </si>
  <si>
    <t>8.06</t>
  </si>
  <si>
    <t>6.25</t>
  </si>
  <si>
    <t>Common Equity, 2 Yr. CAGR %</t>
  </si>
  <si>
    <t>5.41</t>
  </si>
  <si>
    <t>10.91</t>
  </si>
  <si>
    <t>14.49</t>
  </si>
  <si>
    <t>13.06</t>
  </si>
  <si>
    <t>8.58</t>
  </si>
  <si>
    <t>10.11</t>
  </si>
  <si>
    <t>9.87</t>
  </si>
  <si>
    <t>6.79</t>
  </si>
  <si>
    <t>5.56</t>
  </si>
  <si>
    <t>Cash From Operations, 2 Yr. CAGR %</t>
  </si>
  <si>
    <t>-20.9</t>
  </si>
  <si>
    <t>24.55</t>
  </si>
  <si>
    <t>65.8</t>
  </si>
  <si>
    <t>-10.35</t>
  </si>
  <si>
    <t>-0.61</t>
  </si>
  <si>
    <t>13.45</t>
  </si>
  <si>
    <t>13.03</t>
  </si>
  <si>
    <t>-27.55</t>
  </si>
  <si>
    <t>24.83</t>
  </si>
  <si>
    <t>Capital Expenditures, 2 Yr. CAGR %</t>
  </si>
  <si>
    <t>-20.18</t>
  </si>
  <si>
    <t>-17.44</t>
  </si>
  <si>
    <t>7.64</t>
  </si>
  <si>
    <t>29.49</t>
  </si>
  <si>
    <t>24.43</t>
  </si>
  <si>
    <t>21.83</t>
  </si>
  <si>
    <t>49.22</t>
  </si>
  <si>
    <t>-8.86</t>
  </si>
  <si>
    <t>-20.23</t>
  </si>
  <si>
    <t>Levered Free Cash Flow, 2 Yr. CAGR %</t>
  </si>
  <si>
    <t>-68.34</t>
  </si>
  <si>
    <t>89.61</t>
  </si>
  <si>
    <t>331.07</t>
  </si>
  <si>
    <t>-16.07</t>
  </si>
  <si>
    <t>-11.47</t>
  </si>
  <si>
    <t>-10.55</t>
  </si>
  <si>
    <t>32.5</t>
  </si>
  <si>
    <t>98.3</t>
  </si>
  <si>
    <t>-38.43</t>
  </si>
  <si>
    <t>-84.33</t>
  </si>
  <si>
    <t>Unlevered Free Cash Flow, 2 Yr. CAGR %</t>
  </si>
  <si>
    <t>-63.06</t>
  </si>
  <si>
    <t>84.22</t>
  </si>
  <si>
    <t>263.61</t>
  </si>
  <si>
    <t>-16.38</t>
  </si>
  <si>
    <t>-11.63</t>
  </si>
  <si>
    <t>-10.58</t>
  </si>
  <si>
    <t>97.35</t>
  </si>
  <si>
    <t>-38.19</t>
  </si>
  <si>
    <t>-81.34</t>
  </si>
  <si>
    <t>Dividend Per Share, 2 Yr. CAGR %</t>
  </si>
  <si>
    <t>14.02</t>
  </si>
  <si>
    <t>30.38</t>
  </si>
  <si>
    <t>24.03</t>
  </si>
  <si>
    <t>7.24</t>
  </si>
  <si>
    <t>6.9</t>
  </si>
  <si>
    <t>Compound Annual Growth Rate Over Three Years</t>
  </si>
  <si>
    <t>Total Revenues, 3 Yr. CAGR %</t>
  </si>
  <si>
    <t>3.91</t>
  </si>
  <si>
    <t>4.15</t>
  </si>
  <si>
    <t>3.97</t>
  </si>
  <si>
    <t>-2.64</t>
  </si>
  <si>
    <t>-4.23</t>
  </si>
  <si>
    <t>-4.69</t>
  </si>
  <si>
    <t>1.58</t>
  </si>
  <si>
    <t>Gross Profit, 3 Yr. CAGR %</t>
  </si>
  <si>
    <t>3.24</t>
  </si>
  <si>
    <t>4.44</t>
  </si>
  <si>
    <t>5.55</t>
  </si>
  <si>
    <t>-7.39</t>
  </si>
  <si>
    <t>-9.71</t>
  </si>
  <si>
    <t>-9.07</t>
  </si>
  <si>
    <t>1.41</t>
  </si>
  <si>
    <t>0.52</t>
  </si>
  <si>
    <t>0.13</t>
  </si>
  <si>
    <t>EBITDA, 3 Yr. CAGR %</t>
  </si>
  <si>
    <t>-0.71</t>
  </si>
  <si>
    <t>13.08</t>
  </si>
  <si>
    <t>16.37</t>
  </si>
  <si>
    <t>17.24</t>
  </si>
  <si>
    <t>11.08</t>
  </si>
  <si>
    <t>5.83</t>
  </si>
  <si>
    <t>9.92</t>
  </si>
  <si>
    <t>6.86</t>
  </si>
  <si>
    <t>0.98</t>
  </si>
  <si>
    <t>-4.51</t>
  </si>
  <si>
    <t>EBITA, 3 Yr. CAGR %</t>
  </si>
  <si>
    <t>31.32</t>
  </si>
  <si>
    <t>29.92</t>
  </si>
  <si>
    <t>21.04</t>
  </si>
  <si>
    <t>7.78</t>
  </si>
  <si>
    <t>10.66</t>
  </si>
  <si>
    <t>-6.92</t>
  </si>
  <si>
    <t>-15.67</t>
  </si>
  <si>
    <t>EBIT, 3 Yr. CAGR %</t>
  </si>
  <si>
    <t>Earnings From Cont. Operations, 3 Yr. CAGR %</t>
  </si>
  <si>
    <t>19.64</t>
  </si>
  <si>
    <t>34.86</t>
  </si>
  <si>
    <t>37.37</t>
  </si>
  <si>
    <t>41.16</t>
  </si>
  <si>
    <t>35.38</t>
  </si>
  <si>
    <t>9.71</t>
  </si>
  <si>
    <t>12.71</t>
  </si>
  <si>
    <t>-5.13</t>
  </si>
  <si>
    <t>0.19</t>
  </si>
  <si>
    <t>-19.47</t>
  </si>
  <si>
    <t>Net Income, 3 Yr. CAGR %</t>
  </si>
  <si>
    <t>21.81</t>
  </si>
  <si>
    <t>36.12</t>
  </si>
  <si>
    <t>37.79</t>
  </si>
  <si>
    <t>39.09</t>
  </si>
  <si>
    <t>33.84</t>
  </si>
  <si>
    <t>14.64</t>
  </si>
  <si>
    <t>2.19</t>
  </si>
  <si>
    <t>-21.18</t>
  </si>
  <si>
    <t>Normalized Net Income, 3 Yr. CAGR %</t>
  </si>
  <si>
    <t>4.98</t>
  </si>
  <si>
    <t>28.2</t>
  </si>
  <si>
    <t>28.4</t>
  </si>
  <si>
    <t>24.22</t>
  </si>
  <si>
    <t>14.03</t>
  </si>
  <si>
    <t>10.15</t>
  </si>
  <si>
    <t>10.39</t>
  </si>
  <si>
    <t>-3.74</t>
  </si>
  <si>
    <t>Diluted EPS Before Extra, 3 Yr. CAGR %</t>
  </si>
  <si>
    <t>19.94</t>
  </si>
  <si>
    <t>32.74</t>
  </si>
  <si>
    <t>34.38</t>
  </si>
  <si>
    <t>37.6</t>
  </si>
  <si>
    <t>33.68</t>
  </si>
  <si>
    <t>8.67</t>
  </si>
  <si>
    <t>14.61</t>
  </si>
  <si>
    <t>-2.49</t>
  </si>
  <si>
    <t>2.88</t>
  </si>
  <si>
    <t>-20.61</t>
  </si>
  <si>
    <t>Accounts Receivable, 3 Yr. CAGR %</t>
  </si>
  <si>
    <t>2.26</t>
  </si>
  <si>
    <t>1.74</t>
  </si>
  <si>
    <t>2.8</t>
  </si>
  <si>
    <t>-0.86</t>
  </si>
  <si>
    <t>2.72</t>
  </si>
  <si>
    <t>4.89</t>
  </si>
  <si>
    <t>6.42</t>
  </si>
  <si>
    <t>Inventory, 3 Yr. CAGR %</t>
  </si>
  <si>
    <t>5.66</t>
  </si>
  <si>
    <t>0.71</t>
  </si>
  <si>
    <t>3.85</t>
  </si>
  <si>
    <t>3.12</t>
  </si>
  <si>
    <t>3.95</t>
  </si>
  <si>
    <t>7.37</t>
  </si>
  <si>
    <t>7.49</t>
  </si>
  <si>
    <t>Net Property, Plant and Equip., 3 Yr. CAGR %</t>
  </si>
  <si>
    <t>2.55</t>
  </si>
  <si>
    <t>9.18</t>
  </si>
  <si>
    <t>15.03</t>
  </si>
  <si>
    <t>15.64</t>
  </si>
  <si>
    <t>18.62</t>
  </si>
  <si>
    <t>11.75</t>
  </si>
  <si>
    <t>Total Assets, 3 Yr. CAGR %</t>
  </si>
  <si>
    <t>4.36</t>
  </si>
  <si>
    <t>1.9</t>
  </si>
  <si>
    <t>7.96</t>
  </si>
  <si>
    <t>8.44</t>
  </si>
  <si>
    <t>9.49</t>
  </si>
  <si>
    <t>6.4</t>
  </si>
  <si>
    <t>7.22</t>
  </si>
  <si>
    <t>3.75</t>
  </si>
  <si>
    <t>Tangible Book Value, 3 Yr. CAGR %</t>
  </si>
  <si>
    <t>11.67</t>
  </si>
  <si>
    <t>12.06</t>
  </si>
  <si>
    <t>11.42</t>
  </si>
  <si>
    <t>15.91</t>
  </si>
  <si>
    <t>11.92</t>
  </si>
  <si>
    <t>9.91</t>
  </si>
  <si>
    <t>6.69</t>
  </si>
  <si>
    <t>7.95</t>
  </si>
  <si>
    <t>7.21</t>
  </si>
  <si>
    <t>6.56</t>
  </si>
  <si>
    <t>Common Equity, 3 Yr. CAGR %</t>
  </si>
  <si>
    <t>5.94</t>
  </si>
  <si>
    <t>7.23</t>
  </si>
  <si>
    <t>13.3</t>
  </si>
  <si>
    <t>12.32</t>
  </si>
  <si>
    <t>11.71</t>
  </si>
  <si>
    <t>9.6</t>
  </si>
  <si>
    <t>8.23</t>
  </si>
  <si>
    <t>Cash From Operations, 3 Yr. CAGR %</t>
  </si>
  <si>
    <t>1.78</t>
  </si>
  <si>
    <t>23.73</t>
  </si>
  <si>
    <t>12.1</t>
  </si>
  <si>
    <t>34.5</t>
  </si>
  <si>
    <t>-3.56</t>
  </si>
  <si>
    <t>12.56</t>
  </si>
  <si>
    <t>-15.41</t>
  </si>
  <si>
    <t>4.51</t>
  </si>
  <si>
    <t>-9.62</t>
  </si>
  <si>
    <t>Capital Expenditures, 3 Yr. CAGR %</t>
  </si>
  <si>
    <t>22.74</t>
  </si>
  <si>
    <t>5.39</t>
  </si>
  <si>
    <t>-15.16</t>
  </si>
  <si>
    <t>-6.25</t>
  </si>
  <si>
    <t>17.13</t>
  </si>
  <si>
    <t>23.24</t>
  </si>
  <si>
    <t>27.21</t>
  </si>
  <si>
    <t>35.46</t>
  </si>
  <si>
    <t>3.36</t>
  </si>
  <si>
    <t>2.14</t>
  </si>
  <si>
    <t>Levered Free Cash Flow, 3 Yr. CAGR %</t>
  </si>
  <si>
    <t>-36.91</t>
  </si>
  <si>
    <t>26.64</t>
  </si>
  <si>
    <t>48.82</t>
  </si>
  <si>
    <t>142.59</t>
  </si>
  <si>
    <t>-10.43</t>
  </si>
  <si>
    <t>-14.97</t>
  </si>
  <si>
    <t>21.44</t>
  </si>
  <si>
    <t>45.57</t>
  </si>
  <si>
    <t>-5.33</t>
  </si>
  <si>
    <t>-64.93</t>
  </si>
  <si>
    <t>Unlevered Free Cash Flow, 3 Yr. CAGR %</t>
  </si>
  <si>
    <t>-31.94</t>
  </si>
  <si>
    <t>25.61</t>
  </si>
  <si>
    <t>45.65</t>
  </si>
  <si>
    <t>116.54</t>
  </si>
  <si>
    <t>-10.74</t>
  </si>
  <si>
    <t>21.23</t>
  </si>
  <si>
    <t>45.21</t>
  </si>
  <si>
    <t>-5.23</t>
  </si>
  <si>
    <t>-60.66</t>
  </si>
  <si>
    <t>Dividend Per Share, 3 Yr. CAGR %</t>
  </si>
  <si>
    <t>9.14</t>
  </si>
  <si>
    <t>19.35</t>
  </si>
  <si>
    <t>25.99</t>
  </si>
  <si>
    <t>17.33</t>
  </si>
  <si>
    <t>10.6</t>
  </si>
  <si>
    <t>5.98</t>
  </si>
  <si>
    <t>Compound Annual Growth Rate Over Five Years</t>
  </si>
  <si>
    <t>Total Revenues, 5 Yr. CAGR %</t>
  </si>
  <si>
    <t>2.68</t>
  </si>
  <si>
    <t>-0.15</t>
  </si>
  <si>
    <t>-1.11</t>
  </si>
  <si>
    <t>-1.26</t>
  </si>
  <si>
    <t>-1.53</t>
  </si>
  <si>
    <t>-1.03</t>
  </si>
  <si>
    <t>Gross Profit, 5 Yr. CAGR %</t>
  </si>
  <si>
    <t>2.24</t>
  </si>
  <si>
    <t>2.56</t>
  </si>
  <si>
    <t>4.46</t>
  </si>
  <si>
    <t>-2.87</t>
  </si>
  <si>
    <t>-3.62</t>
  </si>
  <si>
    <t>-3.61</t>
  </si>
  <si>
    <t>-5.18</t>
  </si>
  <si>
    <t>-6.11</t>
  </si>
  <si>
    <t>EBITDA, 5 Yr. CAGR %</t>
  </si>
  <si>
    <t>8.42</t>
  </si>
  <si>
    <t>13.95</t>
  </si>
  <si>
    <t>11.35</t>
  </si>
  <si>
    <t>12.64</t>
  </si>
  <si>
    <t>12.03</t>
  </si>
  <si>
    <t>5.8</t>
  </si>
  <si>
    <t>2.99</t>
  </si>
  <si>
    <t>2.31</t>
  </si>
  <si>
    <t>EBITA, 5 Yr. CAGR %</t>
  </si>
  <si>
    <t>3.99</t>
  </si>
  <si>
    <t>16.97</t>
  </si>
  <si>
    <t>30.41</t>
  </si>
  <si>
    <t>19.85</t>
  </si>
  <si>
    <t>17.62</t>
  </si>
  <si>
    <t>5.36</t>
  </si>
  <si>
    <t>-1.88</t>
  </si>
  <si>
    <t>-5.3</t>
  </si>
  <si>
    <t>EBIT, 5 Yr. CAGR %</t>
  </si>
  <si>
    <t>Earnings From Cont. Operations, 5 Yr. CAGR %</t>
  </si>
  <si>
    <t>30.29</t>
  </si>
  <si>
    <t>34.72</t>
  </si>
  <si>
    <t>21.63</t>
  </si>
  <si>
    <t>7.88</t>
  </si>
  <si>
    <t>-10.94</t>
  </si>
  <si>
    <t>Net Income, 5 Yr. CAGR %</t>
  </si>
  <si>
    <t>6.16</t>
  </si>
  <si>
    <t>12.07</t>
  </si>
  <si>
    <t>31.37</t>
  </si>
  <si>
    <t>36.17</t>
  </si>
  <si>
    <t>33.24</t>
  </si>
  <si>
    <t>22.78</t>
  </si>
  <si>
    <t>22.84</t>
  </si>
  <si>
    <t>8.29</t>
  </si>
  <si>
    <t>2.04</t>
  </si>
  <si>
    <t>-10.6</t>
  </si>
  <si>
    <t>Normalized Net Income, 5 Yr. CAGR %</t>
  </si>
  <si>
    <t>4.9</t>
  </si>
  <si>
    <t>7.7</t>
  </si>
  <si>
    <t>16.01</t>
  </si>
  <si>
    <t>27.22</t>
  </si>
  <si>
    <t>15.94</t>
  </si>
  <si>
    <t>16.45</t>
  </si>
  <si>
    <t>16.14</t>
  </si>
  <si>
    <t>5.89</t>
  </si>
  <si>
    <t>-0.07</t>
  </si>
  <si>
    <t>-2.79</t>
  </si>
  <si>
    <t>Diluted EPS Before Extra, 5 Yr. CAGR %</t>
  </si>
  <si>
    <t>5.32</t>
  </si>
  <si>
    <t>10.49</t>
  </si>
  <si>
    <t>29.42</t>
  </si>
  <si>
    <t>34.04</t>
  </si>
  <si>
    <t>21.98</t>
  </si>
  <si>
    <t>8.19</t>
  </si>
  <si>
    <t>-10.21</t>
  </si>
  <si>
    <t>Accounts Receivable, 5 Yr. CAGR %</t>
  </si>
  <si>
    <t>2.5</t>
  </si>
  <si>
    <t>0.93</t>
  </si>
  <si>
    <t>1.29</t>
  </si>
  <si>
    <t>Inventory, 5 Yr. CAGR %</t>
  </si>
  <si>
    <t>6.13</t>
  </si>
  <si>
    <t>5.6</t>
  </si>
  <si>
    <t>4.78</t>
  </si>
  <si>
    <t>3.69</t>
  </si>
  <si>
    <t>5.42</t>
  </si>
  <si>
    <t>Net Property, Plant and Equip., 5 Yr. CAGR %</t>
  </si>
  <si>
    <t>4.75</t>
  </si>
  <si>
    <t>4.93</t>
  </si>
  <si>
    <t>3.4</t>
  </si>
  <si>
    <t>10.43</t>
  </si>
  <si>
    <t>11.13</t>
  </si>
  <si>
    <t>14.83</t>
  </si>
  <si>
    <t>16.1</t>
  </si>
  <si>
    <t>Total Assets, 5 Yr. CAGR %</t>
  </si>
  <si>
    <t>2.03</t>
  </si>
  <si>
    <t>5.19</t>
  </si>
  <si>
    <t>4.73</t>
  </si>
  <si>
    <t>9.05</t>
  </si>
  <si>
    <t>7.47</t>
  </si>
  <si>
    <t>7.18</t>
  </si>
  <si>
    <t>6.48</t>
  </si>
  <si>
    <t>Tangible Book Value, 5 Yr. CAGR %</t>
  </si>
  <si>
    <t>10.54</t>
  </si>
  <si>
    <t>12.68</t>
  </si>
  <si>
    <t>13.82</t>
  </si>
  <si>
    <t>11.26</t>
  </si>
  <si>
    <t>10.52</t>
  </si>
  <si>
    <t>7.31</t>
  </si>
  <si>
    <t>Common Equity, 5 Yr. CAGR %</t>
  </si>
  <si>
    <t>5.58</t>
  </si>
  <si>
    <t>7.9</t>
  </si>
  <si>
    <t>10.07</t>
  </si>
  <si>
    <t>11.39</t>
  </si>
  <si>
    <t>11.43</t>
  </si>
  <si>
    <t>10.97</t>
  </si>
  <si>
    <t>8.37</t>
  </si>
  <si>
    <t>Cash From Operations, 5 Yr. CAGR %</t>
  </si>
  <si>
    <t>-14.02</t>
  </si>
  <si>
    <t>23.72</t>
  </si>
  <si>
    <t>6.83</t>
  </si>
  <si>
    <t>25.65</t>
  </si>
  <si>
    <t>2.76</t>
  </si>
  <si>
    <t>-9.77</t>
  </si>
  <si>
    <t>-1.16</t>
  </si>
  <si>
    <t>Capital Expenditures, 5 Yr. CAGR %</t>
  </si>
  <si>
    <t>14.08</t>
  </si>
  <si>
    <t>6.29</t>
  </si>
  <si>
    <t>0.47</t>
  </si>
  <si>
    <t>4.99</t>
  </si>
  <si>
    <t>18.99</t>
  </si>
  <si>
    <t>33.04</t>
  </si>
  <si>
    <t>11.32</t>
  </si>
  <si>
    <t>Levered Free Cash Flow, 5 Yr. CAGR %</t>
  </si>
  <si>
    <t>-36.18</t>
  </si>
  <si>
    <t>36.08</t>
  </si>
  <si>
    <t>7.43</t>
  </si>
  <si>
    <t>20.9</t>
  </si>
  <si>
    <t>62.77</t>
  </si>
  <si>
    <t>19.31</t>
  </si>
  <si>
    <t>-7.45</t>
  </si>
  <si>
    <t>-40.31</t>
  </si>
  <si>
    <t>Unlevered Free Cash Flow, 5 Yr. CAGR %</t>
  </si>
  <si>
    <t>-32.42</t>
  </si>
  <si>
    <t>19.27</t>
  </si>
  <si>
    <t>52.02</t>
  </si>
  <si>
    <t>4.49</t>
  </si>
  <si>
    <t>19.05</t>
  </si>
  <si>
    <t>-7.41</t>
  </si>
  <si>
    <t>-36.09</t>
  </si>
  <si>
    <t>Dividend Per Share, 5 Yr. CAGR %</t>
  </si>
  <si>
    <t>14.87</t>
  </si>
  <si>
    <t>18.13</t>
  </si>
  <si>
    <t>13.05</t>
  </si>
  <si>
    <t>8.02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</si>
  <si>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</si>
  <si>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</si>
  <si>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</si>
  <si>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</si>
  <si>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</si>
  <si>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</si>
  <si>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</si>
  <si>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</si>
  <si>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</si>
  <si>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617,760</t>
  </si>
  <si>
    <t>726,191</t>
  </si>
  <si>
    <t>446,857</t>
  </si>
  <si>
    <t>430,328</t>
  </si>
  <si>
    <t>372,218</t>
  </si>
  <si>
    <t>463,226</t>
  </si>
  <si>
    <t>-</t>
  </si>
  <si>
    <t>Change</t>
  </si>
  <si>
    <t>17.55%</t>
  </si>
  <si>
    <t>-38.47%</t>
  </si>
  <si>
    <t>-3.7%</t>
  </si>
  <si>
    <t>-13.5%</t>
  </si>
  <si>
    <t>24.45%</t>
  </si>
  <si>
    <t>0%</t>
  </si>
  <si>
    <t>Enterprise Value (EV)
                                    1</t>
  </si>
  <si>
    <t>512,628</t>
  </si>
  <si>
    <t>612,773</t>
  </si>
  <si>
    <t>351,410</t>
  </si>
  <si>
    <t>361,419</t>
  </si>
  <si>
    <t>317,033</t>
  </si>
  <si>
    <t>378,183</t>
  </si>
  <si>
    <t>370,765</t>
  </si>
  <si>
    <t>353,449</t>
  </si>
  <si>
    <t>19.54%</t>
  </si>
  <si>
    <t>-42.65%</t>
  </si>
  <si>
    <t>2.85%</t>
  </si>
  <si>
    <t>-12.28%</t>
  </si>
  <si>
    <t>19.29%</t>
  </si>
  <si>
    <t>-1.96%</t>
  </si>
  <si>
    <t>-4.67%</t>
  </si>
  <si>
    <t>P/E ratio</t>
  </si>
  <si>
    <t>30x</t>
  </si>
  <si>
    <t>24.3x</t>
  </si>
  <si>
    <t>18.8x</t>
  </si>
  <si>
    <t>19.7x</t>
  </si>
  <si>
    <t>25.4x</t>
  </si>
  <si>
    <t>23.5x</t>
  </si>
  <si>
    <t>22.3x</t>
  </si>
  <si>
    <t>20.4x</t>
  </si>
  <si>
    <t>PBR</t>
  </si>
  <si>
    <t>2.96x</t>
  </si>
  <si>
    <t>3.13x</t>
  </si>
  <si>
    <t>1.78x</t>
  </si>
  <si>
    <t>1.63x</t>
  </si>
  <si>
    <t>1.33x</t>
  </si>
  <si>
    <t>1.62x</t>
  </si>
  <si>
    <t>1.54x</t>
  </si>
  <si>
    <t>1.46x</t>
  </si>
  <si>
    <t>PEG</t>
  </si>
  <si>
    <t>0.5x</t>
  </si>
  <si>
    <t>-0.9x</t>
  </si>
  <si>
    <t>-3.43x</t>
  </si>
  <si>
    <t>-0.8x</t>
  </si>
  <si>
    <t>0.6x</t>
  </si>
  <si>
    <t>4.12x</t>
  </si>
  <si>
    <t>2.28x</t>
  </si>
  <si>
    <t>Capitalization / Revenue</t>
  </si>
  <si>
    <t>2.04x</t>
  </si>
  <si>
    <t>1.22x</t>
  </si>
  <si>
    <t>1.1x</t>
  </si>
  <si>
    <t>0.92x</t>
  </si>
  <si>
    <t>1.13x</t>
  </si>
  <si>
    <t>1.09x</t>
  </si>
  <si>
    <t>1.06x</t>
  </si>
  <si>
    <t>EV / Revenue</t>
  </si>
  <si>
    <t>1.48x</t>
  </si>
  <si>
    <t>1.72x</t>
  </si>
  <si>
    <t>0.96x</t>
  </si>
  <si>
    <t>0.93x</t>
  </si>
  <si>
    <t>0.79x</t>
  </si>
  <si>
    <t>0.87x</t>
  </si>
  <si>
    <t>0.81x</t>
  </si>
  <si>
    <t>EV / EBITDA</t>
  </si>
  <si>
    <t>12.7x</t>
  </si>
  <si>
    <t>11x</t>
  </si>
  <si>
    <t>7.79x</t>
  </si>
  <si>
    <t>9.06x</t>
  </si>
  <si>
    <t>8.34x</t>
  </si>
  <si>
    <t>8.07x</t>
  </si>
  <si>
    <t>7.41x</t>
  </si>
  <si>
    <t>6.67x</t>
  </si>
  <si>
    <t>EV / EBIT</t>
  </si>
  <si>
    <t>17.2x</t>
  </si>
  <si>
    <t>13.9x</t>
  </si>
  <si>
    <t>11.3x</t>
  </si>
  <si>
    <t>12.5x</t>
  </si>
  <si>
    <t>15.5x</t>
  </si>
  <si>
    <t>13.7x</t>
  </si>
  <si>
    <t>12.6x</t>
  </si>
  <si>
    <t>EV / FCF</t>
  </si>
  <si>
    <t>25.6x</t>
  </si>
  <si>
    <t>-90.5x</t>
  </si>
  <si>
    <t>-19.5x</t>
  </si>
  <si>
    <t>16.1x</t>
  </si>
  <si>
    <t>-67.1x</t>
  </si>
  <si>
    <t>15.8x</t>
  </si>
  <si>
    <t>18.9x</t>
  </si>
  <si>
    <t>15.2x</t>
  </si>
  <si>
    <t>FCF Yield</t>
  </si>
  <si>
    <t>3.91%</t>
  </si>
  <si>
    <t>-1.1%</t>
  </si>
  <si>
    <t>-5.12%</t>
  </si>
  <si>
    <t>6.21%</t>
  </si>
  <si>
    <t>-1.49%</t>
  </si>
  <si>
    <t>6.35%</t>
  </si>
  <si>
    <t>5.29%</t>
  </si>
  <si>
    <t>6.56%</t>
  </si>
  <si>
    <t>Dividend per Share
                                    2</t>
  </si>
  <si>
    <t>21</t>
  </si>
  <si>
    <t>23</t>
  </si>
  <si>
    <t>24</t>
  </si>
  <si>
    <t>25</t>
  </si>
  <si>
    <t>26</t>
  </si>
  <si>
    <t>27</t>
  </si>
  <si>
    <t>28.14</t>
  </si>
  <si>
    <t>29.29</t>
  </si>
  <si>
    <t>Rate of return</t>
  </si>
  <si>
    <t>0.99%</t>
  </si>
  <si>
    <t>0.92%</t>
  </si>
  <si>
    <t>1.56%</t>
  </si>
  <si>
    <t>1.65%</t>
  </si>
  <si>
    <t>1.99%</t>
  </si>
  <si>
    <t>1.61%</t>
  </si>
  <si>
    <t>1.68%</t>
  </si>
  <si>
    <t>1.75%</t>
  </si>
  <si>
    <t>EPS
                                    2</t>
  </si>
  <si>
    <t>102.8</t>
  </si>
  <si>
    <t>81.73</t>
  </si>
  <si>
    <t>71.41</t>
  </si>
  <si>
    <t>75.28</t>
  </si>
  <si>
    <t>82</t>
  </si>
  <si>
    <t>Distribution rate</t>
  </si>
  <si>
    <t>29.7%</t>
  </si>
  <si>
    <t>22.4%</t>
  </si>
  <si>
    <t>29.4%</t>
  </si>
  <si>
    <t>32.5%</t>
  </si>
  <si>
    <t>50.6%</t>
  </si>
  <si>
    <t>37.8%</t>
  </si>
  <si>
    <t>37.4%</t>
  </si>
  <si>
    <t>35.7%</t>
  </si>
  <si>
    <t>Net sales
                                    1</t>
  </si>
  <si>
    <t>347,519</t>
  </si>
  <si>
    <t>355,300</t>
  </si>
  <si>
    <t>366,200</t>
  </si>
  <si>
    <t>389,800</t>
  </si>
  <si>
    <t>402,700</t>
  </si>
  <si>
    <t>410,080</t>
  </si>
  <si>
    <t>423,966</t>
  </si>
  <si>
    <t>436,817</t>
  </si>
  <si>
    <t>EBITDA
                                    1</t>
  </si>
  <si>
    <t>40,336</t>
  </si>
  <si>
    <t>55,700</t>
  </si>
  <si>
    <t>45,100</t>
  </si>
  <si>
    <t>39,900</t>
  </si>
  <si>
    <t>38,000</t>
  </si>
  <si>
    <t>46,878</t>
  </si>
  <si>
    <t>50,006</t>
  </si>
  <si>
    <t>53,029</t>
  </si>
  <si>
    <t>EBIT
                                    1</t>
  </si>
  <si>
    <t>29,832</t>
  </si>
  <si>
    <t>44,000</t>
  </si>
  <si>
    <t>31,100</t>
  </si>
  <si>
    <t>28,800</t>
  </si>
  <si>
    <t>20,500</t>
  </si>
  <si>
    <t>27,606</t>
  </si>
  <si>
    <t>29,520</t>
  </si>
  <si>
    <t>32,109</t>
  </si>
  <si>
    <t>Net income
                                    1</t>
  </si>
  <si>
    <t>20,559</t>
  </si>
  <si>
    <t>29,800</t>
  </si>
  <si>
    <t>23,700</t>
  </si>
  <si>
    <t>21,900</t>
  </si>
  <si>
    <t>14,600</t>
  </si>
  <si>
    <t>20,033</t>
  </si>
  <si>
    <t>21,015</t>
  </si>
  <si>
    <t>22,894</t>
  </si>
  <si>
    <t>Net Debt
                                    1</t>
  </si>
  <si>
    <t>-105,132</t>
  </si>
  <si>
    <t>-113,418</t>
  </si>
  <si>
    <t>-95,447</t>
  </si>
  <si>
    <t>-68,909</t>
  </si>
  <si>
    <t>-55,185</t>
  </si>
  <si>
    <t>-85,043</t>
  </si>
  <si>
    <t>-92,460</t>
  </si>
  <si>
    <t>-109,777</t>
  </si>
  <si>
    <t>Reference price
                                    2</t>
  </si>
  <si>
    <t>2,125.00</t>
  </si>
  <si>
    <t>2,498.00</t>
  </si>
  <si>
    <t>1,537.00</t>
  </si>
  <si>
    <t>1,514.00</t>
  </si>
  <si>
    <t>1,308.50</t>
  </si>
  <si>
    <t>1,676.00</t>
  </si>
  <si>
    <t>Nbr of stocks (in thousands)</t>
  </si>
  <si>
    <t>290,710</t>
  </si>
  <si>
    <t>290,709</t>
  </si>
  <si>
    <t>290,733</t>
  </si>
  <si>
    <t>284,233</t>
  </si>
  <si>
    <t>284,462</t>
  </si>
  <si>
    <t>276,388</t>
  </si>
  <si>
    <t>Announcement Date</t>
  </si>
  <si>
    <t>2/13/20</t>
  </si>
  <si>
    <t>2/12/21</t>
  </si>
  <si>
    <t>2/14/22</t>
  </si>
  <si>
    <t>2/13/23</t>
  </si>
  <si>
    <t>2/14/24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</si>
  <si>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</si>
  <si>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</si>
  <si>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</si>
  <si>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</si>
  <si>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</si>
  <si>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</si>
  <si>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</si>
  <si>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</si>
  <si>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</si>
  <si>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</si>
  <si>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</si>
  <si>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</si>
  <si>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</si>
  <si>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</si>
  <si>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</si>
  <si>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</si>
  <si>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</si>
  <si>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</si>
  <si>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</si>
  <si>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</si>
  <si>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</si>
  <si>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</si>
  <si>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</si>
  <si>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</si>
  <si>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</si>
  <si>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</si>
  <si>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</si>
  <si>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exchange</t>
  </si>
  <si>
    <t>NMS</t>
  </si>
  <si>
    <t>quoteType</t>
  </si>
  <si>
    <t>EQUITY</t>
  </si>
  <si>
    <t>symbol</t>
  </si>
  <si>
    <t>LION</t>
  </si>
  <si>
    <t>underlyingSymbol</t>
  </si>
  <si>
    <t>shortName</t>
  </si>
  <si>
    <t>Lionsgate Studios Corp.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</si>
  <si>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</si>
  <si>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</si>
  <si>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</si>
  <si>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</si>
  <si>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</si>
  <si>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</si>
  <si>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</si>
  <si>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049fed08-304a-3078-9555-6d593538ae0c</t>
  </si>
  <si>
    <t>messageBoardId</t>
  </si>
  <si>
    <t>finmb_1847842771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</si>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</sst>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7.71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2.051657554521117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2.110258048E9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11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15.891304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82.79639999999999</v>
      </c>
      <c r="C2" s="1">
        <v>122.7387</v>
      </c>
      <c r="D2" s="1">
        <v>152.1732</v>
      </c>
      <c r="E2" s="1">
        <v>193.4448</v>
      </c>
      <c r="F2" s="1">
        <v>225.7278</v>
      </c>
      <c r="G2" s="1">
        <v>198.762</v>
      </c>
      <c r="H2" s="1">
        <v>281.6217</v>
      </c>
      <c r="I2" s="1">
        <v>215.7897</v>
      </c>
      <c r="J2" s="1">
        <v>198.0657</v>
      </c>
      <c r="K2" s="1">
        <v>141.6654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65.199</v>
      </c>
      <c r="C3" s="1">
        <v>70.70609999999999</v>
      </c>
      <c r="D3" s="1">
        <v>64.8192</v>
      </c>
      <c r="E3" s="1">
        <v>59.4387</v>
      </c>
      <c r="F3" s="1">
        <v>55.1343</v>
      </c>
      <c r="G3" s="1">
        <v>66.465</v>
      </c>
      <c r="H3" s="1">
        <v>74.2509</v>
      </c>
      <c r="I3" s="1">
        <v>90.2025</v>
      </c>
      <c r="J3" s="1">
        <v>111.7878</v>
      </c>
      <c r="K3" s="1">
        <v>127.866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65.199</v>
      </c>
      <c r="C4" s="1">
        <v>70.70609999999999</v>
      </c>
      <c r="D4" s="1">
        <v>64.8192</v>
      </c>
      <c r="E4" s="1">
        <v>59.4387</v>
      </c>
      <c r="F4" s="1">
        <v>55.1343</v>
      </c>
      <c r="G4" s="1">
        <v>66.465</v>
      </c>
      <c r="H4" s="1">
        <v>74.2509</v>
      </c>
      <c r="I4" s="1">
        <v>90.2025</v>
      </c>
      <c r="J4" s="1">
        <v>111.7878</v>
      </c>
      <c r="K4" s="1">
        <v>127.866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9.5583</v>
      </c>
      <c r="C5" s="1">
        <v>36.3975</v>
      </c>
      <c r="D5" s="1">
        <v>10.5078</v>
      </c>
      <c r="E5" s="1">
        <v>-6.773099999999999</v>
      </c>
      <c r="F5" s="1">
        <v>-30.5106</v>
      </c>
      <c r="G5" s="1">
        <v>2.98776</v>
      </c>
      <c r="H5" s="1">
        <v>-48.1713</v>
      </c>
      <c r="I5" s="1">
        <v>2.45604</v>
      </c>
      <c r="J5" s="1">
        <v>-28.0419</v>
      </c>
      <c r="K5" s="1">
        <v>5.71599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0.45576</v>
      </c>
      <c r="C6" s="1">
        <v>-1.23435</v>
      </c>
      <c r="D6" s="1">
        <v>-0.19623</v>
      </c>
      <c r="E6" s="1">
        <v>-2.30412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-5.336189999999999</v>
      </c>
      <c r="C7" s="1">
        <v>-4.76016</v>
      </c>
      <c r="D7" s="1">
        <v>-4.58925</v>
      </c>
      <c r="E7" s="1">
        <v>-4.66521</v>
      </c>
      <c r="F7" s="1">
        <v>-5.12097</v>
      </c>
      <c r="G7" s="1">
        <v>-6.241379999999999</v>
      </c>
      <c r="H7" s="1">
        <v>0.7089599999999999</v>
      </c>
      <c r="I7" s="1">
        <v>-14.1159</v>
      </c>
      <c r="J7" s="1">
        <v>-11.5206</v>
      </c>
      <c r="K7" s="1">
        <v>-10.1913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-23.7375</v>
      </c>
      <c r="C8" s="1">
        <v>-26.9658</v>
      </c>
      <c r="D8" s="1">
        <v>-46.3356</v>
      </c>
      <c r="E8" s="1">
        <v>-50.4501</v>
      </c>
      <c r="F8" s="1">
        <v>-45.6393</v>
      </c>
      <c r="G8" s="1">
        <v>-36.7773</v>
      </c>
      <c r="H8" s="1">
        <v>-65.7054</v>
      </c>
      <c r="I8" s="1">
        <v>-121.0296</v>
      </c>
      <c r="J8" s="1">
        <v>-25.3833</v>
      </c>
      <c r="K8" s="1">
        <v>-20.7624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0.23421</v>
      </c>
      <c r="C9" s="1">
        <v>14.559</v>
      </c>
      <c r="D9" s="1">
        <v>-15.5718</v>
      </c>
      <c r="E9" s="1">
        <v>-17.2176</v>
      </c>
      <c r="F9" s="1">
        <v>-8.1024</v>
      </c>
      <c r="G9" s="1">
        <v>22.2816</v>
      </c>
      <c r="H9" s="1">
        <v>-8.6721</v>
      </c>
      <c r="I9" s="1">
        <v>-45.0063</v>
      </c>
      <c r="J9" s="1">
        <v>6.27936</v>
      </c>
      <c r="K9" s="1">
        <v>-15.5085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-15.7617</v>
      </c>
      <c r="C10" s="1">
        <v>13.1664</v>
      </c>
      <c r="D10" s="1">
        <v>-18.8001</v>
      </c>
      <c r="E10" s="1">
        <v>0.8672099999999999</v>
      </c>
      <c r="F10" s="1">
        <v>-24.5604</v>
      </c>
      <c r="G10" s="1">
        <v>-9.874799999999999</v>
      </c>
      <c r="H10" s="1">
        <v>-11.9637</v>
      </c>
      <c r="I10" s="1">
        <v>-36.9672</v>
      </c>
      <c r="J10" s="1">
        <v>-6.7098</v>
      </c>
      <c r="K10" s="1">
        <v>-8.355599999999999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-10.8243</v>
      </c>
      <c r="C11" s="1">
        <v>26.8392</v>
      </c>
      <c r="D11" s="1">
        <v>39.879</v>
      </c>
      <c r="E11" s="1">
        <v>-11.5206</v>
      </c>
      <c r="F11" s="1">
        <v>32.4729</v>
      </c>
      <c r="G11" s="1">
        <v>-23.6742</v>
      </c>
      <c r="H11" s="1">
        <v>35.9544</v>
      </c>
      <c r="I11" s="1">
        <v>24.9402</v>
      </c>
      <c r="J11" s="1">
        <v>-5.507099999999999</v>
      </c>
      <c r="K11" s="1">
        <v>-25.1934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-28.2318</v>
      </c>
      <c r="C12" s="1">
        <v>-26.4594</v>
      </c>
      <c r="D12" s="1">
        <v>22.4082</v>
      </c>
      <c r="E12" s="1">
        <v>20.0028</v>
      </c>
      <c r="F12" s="1">
        <v>2.48769</v>
      </c>
      <c r="G12" s="1">
        <v>18.7368</v>
      </c>
      <c r="H12" s="1">
        <v>-0.27852</v>
      </c>
      <c r="I12" s="1">
        <v>5.85525</v>
      </c>
      <c r="J12" s="1">
        <v>26.6493</v>
      </c>
      <c r="K12" s="1">
        <v>-4.84878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74.3142</v>
      </c>
      <c r="C13" s="1">
        <v>224.9682</v>
      </c>
      <c r="D13" s="1">
        <v>204.2691</v>
      </c>
      <c r="E13" s="1">
        <v>180.7848</v>
      </c>
      <c r="F13" s="1">
        <v>201.8004</v>
      </c>
      <c r="G13" s="1">
        <v>232.6908</v>
      </c>
      <c r="H13" s="1">
        <v>257.8209</v>
      </c>
      <c r="I13" s="1">
        <v>122.169</v>
      </c>
      <c r="J13" s="1">
        <v>265.6068</v>
      </c>
      <c r="K13" s="1">
        <v>190.3431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-83.0496</v>
      </c>
      <c r="C14" s="1">
        <v>-59.05889999999999</v>
      </c>
      <c r="D14" s="1">
        <v>-56.5902</v>
      </c>
      <c r="E14" s="1">
        <v>-68.4273</v>
      </c>
      <c r="F14" s="1">
        <v>-94.94999999999999</v>
      </c>
      <c r="G14" s="1">
        <v>-105.9642</v>
      </c>
      <c r="H14" s="1">
        <v>-140.9058</v>
      </c>
      <c r="I14" s="1">
        <v>-235.9824</v>
      </c>
      <c r="J14" s="1">
        <v>-117.0417</v>
      </c>
      <c r="K14" s="1">
        <v>-150.1476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0.8925299999999999</v>
      </c>
      <c r="C15" s="1">
        <v>4.98171</v>
      </c>
      <c r="D15" s="1">
        <v>0.32283</v>
      </c>
      <c r="E15" s="1">
        <v>17.724</v>
      </c>
      <c r="F15" s="1">
        <v>43.044</v>
      </c>
      <c r="G15" s="1">
        <v>0.09494999999999999</v>
      </c>
      <c r="H15" s="1">
        <v>71.21249999999999</v>
      </c>
      <c r="I15" s="1">
        <v>0.35448</v>
      </c>
      <c r="J15" s="1">
        <v>34.9416</v>
      </c>
      <c r="K15" s="1">
        <v>3.02574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-11.394</v>
      </c>
      <c r="C16" s="1">
        <v>2.22183</v>
      </c>
      <c r="D16" s="1">
        <v>-3.05739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-0.60768</v>
      </c>
      <c r="K16" s="1">
        <v>-44.8797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0.0</v>
      </c>
      <c r="C17" s="1">
        <v>0.0</v>
      </c>
      <c r="D17" s="1">
        <v>-1.15839</v>
      </c>
      <c r="E17" s="1">
        <v>0.0</v>
      </c>
      <c r="F17" s="1">
        <v>0.0</v>
      </c>
      <c r="G17" s="1">
        <v>0.0</v>
      </c>
      <c r="H17" s="1">
        <v>0.0</v>
      </c>
      <c r="I17" s="1">
        <v>19.4964</v>
      </c>
      <c r="J17" s="1">
        <v>0.22155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-0.7469399999999999</v>
      </c>
      <c r="C18" s="1">
        <v>-1.0128</v>
      </c>
      <c r="D18" s="1">
        <v>-1.6458</v>
      </c>
      <c r="E18" s="1">
        <v>-4.51962</v>
      </c>
      <c r="F18" s="1">
        <v>-6.899699999999999</v>
      </c>
      <c r="G18" s="1">
        <v>-26.2695</v>
      </c>
      <c r="H18" s="1">
        <v>-29.5611</v>
      </c>
      <c r="I18" s="1">
        <v>-35.7012</v>
      </c>
      <c r="J18" s="1">
        <v>-29.4978</v>
      </c>
      <c r="K18" s="1">
        <v>-7.9758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-13.293</v>
      </c>
      <c r="C19" s="1">
        <v>9.2418</v>
      </c>
      <c r="D19" s="1">
        <v>12.84357</v>
      </c>
      <c r="E19" s="1">
        <v>2.09523</v>
      </c>
      <c r="F19" s="1">
        <v>-5.04501</v>
      </c>
      <c r="G19" s="1">
        <v>-7.3428</v>
      </c>
      <c r="H19" s="1">
        <v>-29.4978</v>
      </c>
      <c r="I19" s="1">
        <v>17.9772</v>
      </c>
      <c r="J19" s="1">
        <v>-8.2923</v>
      </c>
      <c r="K19" s="1">
        <v>-23.5476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-0.03165</v>
      </c>
      <c r="C20" s="1">
        <v>-0.05697</v>
      </c>
      <c r="D20" s="1">
        <v>-0.00633</v>
      </c>
      <c r="E20" s="1">
        <v>-0.03165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1.11408</v>
      </c>
      <c r="C21" s="1">
        <v>-0.4431</v>
      </c>
      <c r="D21" s="1">
        <v>-0.36714</v>
      </c>
      <c r="E21" s="1">
        <v>-2.20284</v>
      </c>
      <c r="F21" s="1">
        <v>6.899699999999999</v>
      </c>
      <c r="G21" s="1">
        <v>8.1657</v>
      </c>
      <c r="H21" s="1">
        <v>3.01308</v>
      </c>
      <c r="I21" s="1">
        <v>17.5341</v>
      </c>
      <c r="J21" s="1">
        <v>-3.40554</v>
      </c>
      <c r="K21" s="1">
        <v>3.2916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-106.5972</v>
      </c>
      <c r="C22" s="1">
        <v>-44.1201</v>
      </c>
      <c r="D22" s="1">
        <v>-49.62719999999999</v>
      </c>
      <c r="E22" s="1">
        <v>-55.3875</v>
      </c>
      <c r="F22" s="1">
        <v>-56.9067</v>
      </c>
      <c r="G22" s="1">
        <v>-131.3475</v>
      </c>
      <c r="H22" s="1">
        <v>-125.7771</v>
      </c>
      <c r="I22" s="1">
        <v>-216.3594</v>
      </c>
      <c r="J22" s="1">
        <v>-123.6882</v>
      </c>
      <c r="K22" s="1">
        <v>-220.2207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134.3859</v>
      </c>
      <c r="C23" s="1">
        <v>39.6891</v>
      </c>
      <c r="D23" s="1">
        <v>9.621599999999999</v>
      </c>
      <c r="E23" s="1">
        <v>37.7901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108.6228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243.0087</v>
      </c>
      <c r="C25" s="1">
        <v>39.6891</v>
      </c>
      <c r="D25" s="1">
        <v>9.621599999999999</v>
      </c>
      <c r="E25" s="1">
        <v>37.7901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-121.2828</v>
      </c>
      <c r="C26" s="1">
        <v>-48.741</v>
      </c>
      <c r="D26" s="1">
        <v>-30.3207</v>
      </c>
      <c r="E26" s="1">
        <v>-42.0945</v>
      </c>
      <c r="F26" s="1">
        <v>-9.495</v>
      </c>
      <c r="G26" s="1">
        <v>0.0</v>
      </c>
      <c r="H26" s="1">
        <v>0.0</v>
      </c>
      <c r="I26" s="1">
        <v>0.0</v>
      </c>
      <c r="J26" s="1">
        <v>0.0</v>
      </c>
      <c r="K26" s="1">
        <v>-7.2795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-142.2351</v>
      </c>
      <c r="C27" s="1">
        <v>-0.7342799999999999</v>
      </c>
      <c r="D27" s="1">
        <v>-1.35462</v>
      </c>
      <c r="E27" s="1">
        <v>-1.69644</v>
      </c>
      <c r="F27" s="1">
        <v>-1.70277</v>
      </c>
      <c r="G27" s="1">
        <v>-1.59516</v>
      </c>
      <c r="H27" s="1">
        <v>-1.53819</v>
      </c>
      <c r="I27" s="1">
        <v>-1.63947</v>
      </c>
      <c r="J27" s="1">
        <v>-1.73442</v>
      </c>
      <c r="K27" s="1">
        <v>-1.8357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-263.5179</v>
      </c>
      <c r="C28" s="1">
        <v>-49.5006</v>
      </c>
      <c r="D28" s="1">
        <v>-31.7133</v>
      </c>
      <c r="E28" s="1">
        <v>-43.7403</v>
      </c>
      <c r="F28" s="1">
        <v>-11.2041</v>
      </c>
      <c r="G28" s="1">
        <v>-1.59516</v>
      </c>
      <c r="H28" s="1">
        <v>-1.53819</v>
      </c>
      <c r="I28" s="1">
        <v>-1.63947</v>
      </c>
      <c r="J28" s="1">
        <v>-1.73442</v>
      </c>
      <c r="K28" s="1">
        <v>-9.1152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0.01899</v>
      </c>
      <c r="C29" s="1">
        <v>0.0</v>
      </c>
      <c r="D29" s="1">
        <v>0.0</v>
      </c>
      <c r="E29" s="1">
        <v>6.899699999999999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-0.51906</v>
      </c>
      <c r="C30" s="1">
        <v>-0.8925299999999999</v>
      </c>
      <c r="D30" s="1">
        <v>-1.20903</v>
      </c>
      <c r="E30" s="1">
        <v>-7.0896</v>
      </c>
      <c r="F30" s="1">
        <v>0.0</v>
      </c>
      <c r="G30" s="1">
        <v>0.0</v>
      </c>
      <c r="H30" s="1">
        <v>0.0</v>
      </c>
      <c r="I30" s="1">
        <v>0.0</v>
      </c>
      <c r="J30" s="1">
        <v>-63.3</v>
      </c>
      <c r="K30" s="1">
        <v>-0.00633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-17.0277</v>
      </c>
      <c r="C31" s="1">
        <v>-16.8378</v>
      </c>
      <c r="D31" s="1">
        <v>-18.2937</v>
      </c>
      <c r="E31" s="1">
        <v>-27.5988</v>
      </c>
      <c r="F31" s="1">
        <v>-36.7773</v>
      </c>
      <c r="G31" s="1">
        <v>-36.7773</v>
      </c>
      <c r="H31" s="1">
        <v>-40.4487</v>
      </c>
      <c r="I31" s="1">
        <v>-44.1201</v>
      </c>
      <c r="J31" s="1">
        <v>-43.677</v>
      </c>
      <c r="K31" s="1">
        <v>-46.7154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-17.0277</v>
      </c>
      <c r="C32" s="1">
        <v>-16.8378</v>
      </c>
      <c r="D32" s="1">
        <v>-18.2937</v>
      </c>
      <c r="E32" s="1">
        <v>-27.5988</v>
      </c>
      <c r="F32" s="1">
        <v>-36.7773</v>
      </c>
      <c r="G32" s="1">
        <v>-36.7773</v>
      </c>
      <c r="H32" s="1">
        <v>-40.4487</v>
      </c>
      <c r="I32" s="1">
        <v>-44.1201</v>
      </c>
      <c r="J32" s="1">
        <v>-43.677</v>
      </c>
      <c r="K32" s="1">
        <v>-46.7154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-3.28527</v>
      </c>
      <c r="C33" s="1">
        <v>-4.53228</v>
      </c>
      <c r="D33" s="1">
        <v>-5.48178</v>
      </c>
      <c r="E33" s="1">
        <v>-8.9886</v>
      </c>
      <c r="F33" s="1">
        <v>-7.406099999999999</v>
      </c>
      <c r="G33" s="1">
        <v>-28.485</v>
      </c>
      <c r="H33" s="1">
        <v>-15.8883</v>
      </c>
      <c r="I33" s="1">
        <v>-18.9267</v>
      </c>
      <c r="J33" s="1">
        <v>-16.7745</v>
      </c>
      <c r="K33" s="1">
        <v>-18.6102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1">
        <v>-41.2716</v>
      </c>
      <c r="C34" s="1">
        <v>-32.0298</v>
      </c>
      <c r="D34" s="1">
        <v>-47.0952</v>
      </c>
      <c r="E34" s="1">
        <v>-42.7275</v>
      </c>
      <c r="F34" s="1">
        <v>-55.3875</v>
      </c>
      <c r="G34" s="1">
        <v>-66.84479999999999</v>
      </c>
      <c r="H34" s="1">
        <v>-57.85619999999999</v>
      </c>
      <c r="I34" s="1">
        <v>-64.6926</v>
      </c>
      <c r="J34" s="1">
        <v>-125.4606</v>
      </c>
      <c r="K34" s="1">
        <v>-74.4408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</v>
      </c>
      <c r="B35" s="1">
        <v>5.24757</v>
      </c>
      <c r="C35" s="1">
        <v>-2.36742</v>
      </c>
      <c r="D35" s="1">
        <v>-3.32958</v>
      </c>
      <c r="E35" s="1">
        <v>3.81699</v>
      </c>
      <c r="F35" s="1">
        <v>-3.57012</v>
      </c>
      <c r="G35" s="1">
        <v>-0.07596</v>
      </c>
      <c r="H35" s="1">
        <v>-3.75369</v>
      </c>
      <c r="I35" s="1">
        <v>5.203259999999999</v>
      </c>
      <c r="J35" s="1">
        <v>7.7226</v>
      </c>
      <c r="K35" s="1">
        <v>5.89323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58</v>
      </c>
      <c r="B36" s="1">
        <v>0.0</v>
      </c>
      <c r="C36" s="1">
        <v>-0.00633</v>
      </c>
      <c r="D36" s="1">
        <v>0.0</v>
      </c>
      <c r="E36" s="1">
        <v>0.0</v>
      </c>
      <c r="F36" s="1">
        <v>-0.01266</v>
      </c>
      <c r="G36" s="1">
        <v>-0.01266</v>
      </c>
      <c r="H36" s="1">
        <v>-0.00633</v>
      </c>
      <c r="I36" s="1">
        <v>0.00633</v>
      </c>
      <c r="J36" s="1">
        <v>-0.00633</v>
      </c>
      <c r="K36" s="1">
        <v>0.00633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59</v>
      </c>
      <c r="B37" s="1">
        <v>-68.30069999999999</v>
      </c>
      <c r="C37" s="1">
        <v>146.4129</v>
      </c>
      <c r="D37" s="1">
        <v>104.1918</v>
      </c>
      <c r="E37" s="1">
        <v>86.4678</v>
      </c>
      <c r="F37" s="1">
        <v>85.8981</v>
      </c>
      <c r="G37" s="1">
        <v>34.3719</v>
      </c>
      <c r="H37" s="1">
        <v>70.4529</v>
      </c>
      <c r="I37" s="1">
        <v>-153.6924</v>
      </c>
      <c r="J37" s="1">
        <v>24.2439</v>
      </c>
      <c r="K37" s="1">
        <v>-98.4315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60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61</v>
      </c>
      <c r="B39" s="1">
        <v>4.905749999999999</v>
      </c>
      <c r="C39" s="1">
        <v>2.75988</v>
      </c>
      <c r="D39" s="1">
        <v>1.67112</v>
      </c>
      <c r="E39" s="1">
        <v>1.21536</v>
      </c>
      <c r="F39" s="1">
        <v>0.77226</v>
      </c>
      <c r="G39" s="1">
        <v>0.53805</v>
      </c>
      <c r="H39" s="1">
        <v>0.35448</v>
      </c>
      <c r="I39" s="1">
        <v>0.21522</v>
      </c>
      <c r="J39" s="1">
        <v>0.25953</v>
      </c>
      <c r="K39" s="1">
        <v>0.11394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62</v>
      </c>
      <c r="B40" s="1">
        <v>27.219</v>
      </c>
      <c r="C40" s="1">
        <v>29.2446</v>
      </c>
      <c r="D40" s="1">
        <v>47.47499999999999</v>
      </c>
      <c r="E40" s="1">
        <v>51.2097</v>
      </c>
      <c r="F40" s="1">
        <v>47.0952</v>
      </c>
      <c r="G40" s="1">
        <v>38.4231</v>
      </c>
      <c r="H40" s="1">
        <v>67.4778</v>
      </c>
      <c r="I40" s="1">
        <v>126.6633</v>
      </c>
      <c r="J40" s="1">
        <v>32.0931</v>
      </c>
      <c r="K40" s="1">
        <v>29.8776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63</v>
      </c>
      <c r="B41" s="1">
        <v>6.7098</v>
      </c>
      <c r="C41" s="1">
        <v>135.3987</v>
      </c>
      <c r="D41" s="1">
        <v>124.1313</v>
      </c>
      <c r="E41" s="1">
        <v>95.32979999999999</v>
      </c>
      <c r="F41" s="1">
        <v>97.29209999999999</v>
      </c>
      <c r="G41" s="1">
        <v>76.2765</v>
      </c>
      <c r="H41" s="1">
        <v>170.7834</v>
      </c>
      <c r="I41" s="1">
        <v>-300.042</v>
      </c>
      <c r="J41" s="1">
        <v>64.7559</v>
      </c>
      <c r="K41" s="1">
        <v>7.3428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64</v>
      </c>
      <c r="B42" s="1">
        <v>9.495</v>
      </c>
      <c r="C42" s="1">
        <v>137.5509</v>
      </c>
      <c r="D42" s="1">
        <v>125.2074</v>
      </c>
      <c r="E42" s="1">
        <v>96.1527</v>
      </c>
      <c r="F42" s="1">
        <v>97.79849999999999</v>
      </c>
      <c r="G42" s="1">
        <v>76.9095</v>
      </c>
      <c r="H42" s="1">
        <v>171.3531</v>
      </c>
      <c r="I42" s="1">
        <v>-299.4723</v>
      </c>
      <c r="J42" s="1">
        <v>65.45219999999999</v>
      </c>
      <c r="K42" s="1">
        <v>10.4445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65</v>
      </c>
      <c r="B43" s="1">
        <v>21.0156</v>
      </c>
      <c r="C43" s="1">
        <v>-62.1606</v>
      </c>
      <c r="D43" s="1">
        <v>-21.7119</v>
      </c>
      <c r="E43" s="1">
        <v>-2.0889</v>
      </c>
      <c r="F43" s="1">
        <v>-29.6244</v>
      </c>
      <c r="G43" s="1">
        <v>-21.2688</v>
      </c>
      <c r="H43" s="1">
        <v>-121.6626</v>
      </c>
      <c r="I43" s="1">
        <v>243.8949</v>
      </c>
      <c r="J43" s="1">
        <v>-2.26614</v>
      </c>
      <c r="K43" s="1">
        <v>46.7787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66</v>
      </c>
      <c r="B44" s="1">
        <v>-20.4459</v>
      </c>
      <c r="C44" s="1">
        <v>-9.748199999999999</v>
      </c>
      <c r="D44" s="1">
        <v>-22.0917</v>
      </c>
      <c r="E44" s="1">
        <v>-5.95653</v>
      </c>
      <c r="F44" s="1">
        <v>-11.2041</v>
      </c>
      <c r="G44" s="1">
        <v>-1.59516</v>
      </c>
      <c r="H44" s="1">
        <v>-1.53819</v>
      </c>
      <c r="I44" s="1">
        <v>-1.63947</v>
      </c>
      <c r="J44" s="1">
        <v>-1.73442</v>
      </c>
      <c r="K44" s="1">
        <v>-9.1152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68</v>
      </c>
      <c r="B3" s="1">
        <v>114.0033</v>
      </c>
      <c r="C3" s="1">
        <v>117.6114</v>
      </c>
      <c r="D3" s="1">
        <v>113.1804</v>
      </c>
      <c r="E3" s="1">
        <v>150.5274</v>
      </c>
      <c r="F3" s="1">
        <v>664.65</v>
      </c>
      <c r="G3" s="1">
        <v>696.3</v>
      </c>
      <c r="H3" s="1">
        <v>772.26</v>
      </c>
      <c r="I3" s="1">
        <v>615.5925</v>
      </c>
      <c r="J3" s="1">
        <v>639.3299999999999</v>
      </c>
      <c r="K3" s="1">
        <v>541.4049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69</v>
      </c>
      <c r="B4" s="1">
        <v>154.7685</v>
      </c>
      <c r="C4" s="1">
        <v>290.6736</v>
      </c>
      <c r="D4" s="1">
        <v>386.1933</v>
      </c>
      <c r="E4" s="1">
        <v>438.0993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70</v>
      </c>
      <c r="B5" s="1">
        <v>268.7718</v>
      </c>
      <c r="C5" s="1">
        <v>408.285</v>
      </c>
      <c r="D5" s="1">
        <v>499.3737</v>
      </c>
      <c r="E5" s="1">
        <v>588.6266999999999</v>
      </c>
      <c r="F5" s="1">
        <v>664.65</v>
      </c>
      <c r="G5" s="1">
        <v>696.3</v>
      </c>
      <c r="H5" s="1">
        <v>772.26</v>
      </c>
      <c r="I5" s="1">
        <v>615.5925</v>
      </c>
      <c r="J5" s="1">
        <v>639.3299999999999</v>
      </c>
      <c r="K5" s="1">
        <v>541.4049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71</v>
      </c>
      <c r="B6" s="1">
        <v>373.2168</v>
      </c>
      <c r="C6" s="1">
        <v>370.6848</v>
      </c>
      <c r="D6" s="1">
        <v>381.2559</v>
      </c>
      <c r="E6" s="1">
        <v>405.4998</v>
      </c>
      <c r="F6" s="1">
        <v>409.551</v>
      </c>
      <c r="G6" s="1">
        <v>390.9408</v>
      </c>
      <c r="H6" s="1">
        <v>395.1186</v>
      </c>
      <c r="I6" s="1">
        <v>443.8596</v>
      </c>
      <c r="J6" s="1">
        <v>451.0758</v>
      </c>
      <c r="K6" s="1">
        <v>476.2059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72</v>
      </c>
      <c r="B7" s="1">
        <v>373.2168</v>
      </c>
      <c r="C7" s="1">
        <v>370.6848</v>
      </c>
      <c r="D7" s="1">
        <v>381.2559</v>
      </c>
      <c r="E7" s="1">
        <v>405.4998</v>
      </c>
      <c r="F7" s="1">
        <v>409.551</v>
      </c>
      <c r="G7" s="1">
        <v>390.9408</v>
      </c>
      <c r="H7" s="1">
        <v>395.1186</v>
      </c>
      <c r="I7" s="1">
        <v>443.8596</v>
      </c>
      <c r="J7" s="1">
        <v>451.0758</v>
      </c>
      <c r="K7" s="1">
        <v>476.2059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73</v>
      </c>
      <c r="B8" s="1">
        <v>249.1488</v>
      </c>
      <c r="C8" s="1">
        <v>237.6915</v>
      </c>
      <c r="D8" s="1">
        <v>251.4276</v>
      </c>
      <c r="E8" s="1">
        <v>254.5293</v>
      </c>
      <c r="F8" s="1">
        <v>266.2398</v>
      </c>
      <c r="G8" s="1">
        <v>275.7348</v>
      </c>
      <c r="H8" s="1">
        <v>285.8628</v>
      </c>
      <c r="I8" s="1">
        <v>327.3243</v>
      </c>
      <c r="J8" s="1">
        <v>341.2503</v>
      </c>
      <c r="K8" s="1">
        <v>355.0497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</v>
      </c>
      <c r="B9" s="1">
        <v>19.9395</v>
      </c>
      <c r="C9" s="1">
        <v>22.5348</v>
      </c>
      <c r="D9" s="1">
        <v>26.3328</v>
      </c>
      <c r="E9" s="1">
        <v>23.421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</v>
      </c>
      <c r="B10" s="1">
        <v>14.2425</v>
      </c>
      <c r="C10" s="1">
        <v>16.8378</v>
      </c>
      <c r="D10" s="1">
        <v>15.6351</v>
      </c>
      <c r="E10" s="1">
        <v>16.0149</v>
      </c>
      <c r="F10" s="1">
        <v>26.6493</v>
      </c>
      <c r="G10" s="1">
        <v>42.9174</v>
      </c>
      <c r="H10" s="1">
        <v>103.23597</v>
      </c>
      <c r="I10" s="1">
        <v>82.7331</v>
      </c>
      <c r="J10" s="1">
        <v>72.4152</v>
      </c>
      <c r="K10" s="1">
        <v>97.6719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</v>
      </c>
      <c r="B11" s="1">
        <v>924.18</v>
      </c>
      <c r="C11" s="1">
        <v>1057.11</v>
      </c>
      <c r="D11" s="1">
        <v>1171.05</v>
      </c>
      <c r="E11" s="1">
        <v>1284.99</v>
      </c>
      <c r="F11" s="1">
        <v>1367.28</v>
      </c>
      <c r="G11" s="1">
        <v>1405.26</v>
      </c>
      <c r="H11" s="1">
        <v>1550.85</v>
      </c>
      <c r="I11" s="1">
        <v>1468.56</v>
      </c>
      <c r="J11" s="1">
        <v>1506.54</v>
      </c>
      <c r="K11" s="1">
        <v>1468.56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77</v>
      </c>
      <c r="B12" s="1">
        <v>501.8424</v>
      </c>
      <c r="C12" s="1">
        <v>475.1298</v>
      </c>
      <c r="D12" s="1">
        <v>470.952</v>
      </c>
      <c r="E12" s="1">
        <v>512.6034</v>
      </c>
      <c r="F12" s="1">
        <v>516.2115</v>
      </c>
      <c r="G12" s="1">
        <v>612.9972</v>
      </c>
      <c r="H12" s="1">
        <v>778.5899999999999</v>
      </c>
      <c r="I12" s="1">
        <v>797.5799999999999</v>
      </c>
      <c r="J12" s="1">
        <v>1025.46</v>
      </c>
      <c r="K12" s="1">
        <v>1088.76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</v>
      </c>
      <c r="B13" s="1">
        <v>295.9908</v>
      </c>
      <c r="C13" s="1">
        <v>200.2812</v>
      </c>
      <c r="D13" s="1">
        <v>210.2193</v>
      </c>
      <c r="E13" s="1">
        <v>280.1658</v>
      </c>
      <c r="F13" s="1">
        <v>263.6445</v>
      </c>
      <c r="G13" s="1">
        <v>285.5463</v>
      </c>
      <c r="H13" s="1">
        <v>266.4297</v>
      </c>
      <c r="I13" s="1">
        <v>250.7946</v>
      </c>
      <c r="J13" s="1">
        <v>264.4041</v>
      </c>
      <c r="K13" s="1">
        <v>346.251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79</v>
      </c>
      <c r="B14" s="1">
        <v>2.18385</v>
      </c>
      <c r="C14" s="1">
        <v>1.66479</v>
      </c>
      <c r="D14" s="1">
        <v>1.15206</v>
      </c>
      <c r="E14" s="1">
        <v>0.63933</v>
      </c>
      <c r="F14" s="1">
        <v>1.15206</v>
      </c>
      <c r="G14" s="1">
        <v>1.15206</v>
      </c>
      <c r="H14" s="1">
        <v>1.15206</v>
      </c>
      <c r="I14" s="1">
        <v>1.15206</v>
      </c>
      <c r="J14" s="1">
        <v>2.06991</v>
      </c>
      <c r="K14" s="1">
        <v>2.06991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80</v>
      </c>
      <c r="B15" s="1">
        <v>55.45079999999999</v>
      </c>
      <c r="C15" s="1">
        <v>35.8278</v>
      </c>
      <c r="D15" s="1">
        <v>16.7112</v>
      </c>
      <c r="E15" s="1">
        <v>10.0647</v>
      </c>
      <c r="F15" s="1">
        <v>64.3128</v>
      </c>
      <c r="G15" s="1">
        <v>85.3284</v>
      </c>
      <c r="H15" s="1">
        <v>119.7636</v>
      </c>
      <c r="I15" s="1">
        <v>151.7934</v>
      </c>
      <c r="J15" s="1">
        <v>151.4136</v>
      </c>
      <c r="K15" s="1">
        <v>143.7543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81</v>
      </c>
      <c r="B16" s="1">
        <v>0.14559</v>
      </c>
      <c r="C16" s="1">
        <v>0.1899</v>
      </c>
      <c r="D16" s="1">
        <v>0.17724</v>
      </c>
      <c r="E16" s="1">
        <v>0.22788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82</v>
      </c>
      <c r="B17" s="1">
        <v>12.7866</v>
      </c>
      <c r="C17" s="1">
        <v>18.6735</v>
      </c>
      <c r="D17" s="1">
        <v>16.3314</v>
      </c>
      <c r="E17" s="1">
        <v>8.1657</v>
      </c>
      <c r="F17" s="1">
        <v>37.2837</v>
      </c>
      <c r="G17" s="1">
        <v>16.3314</v>
      </c>
      <c r="H17" s="1">
        <v>35.63789999999999</v>
      </c>
      <c r="I17" s="1">
        <v>37.98</v>
      </c>
      <c r="J17" s="1">
        <v>24.7503</v>
      </c>
      <c r="K17" s="1">
        <v>27.5988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83</v>
      </c>
      <c r="B18" s="1">
        <v>0.01266</v>
      </c>
      <c r="C18" s="1">
        <v>0.00633</v>
      </c>
      <c r="D18" s="1">
        <v>0.01266</v>
      </c>
      <c r="E18" s="1">
        <v>0.00633</v>
      </c>
      <c r="F18" s="1">
        <v>0.02532</v>
      </c>
      <c r="G18" s="1">
        <v>0.03165</v>
      </c>
      <c r="H18" s="1">
        <v>0.02532</v>
      </c>
      <c r="I18" s="1">
        <v>0.03798</v>
      </c>
      <c r="J18" s="1">
        <v>0.01899</v>
      </c>
      <c r="K18" s="1">
        <v>0.02532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84</v>
      </c>
      <c r="B19" s="1">
        <v>1791.39</v>
      </c>
      <c r="C19" s="1">
        <v>1785.06</v>
      </c>
      <c r="D19" s="1">
        <v>1892.67</v>
      </c>
      <c r="E19" s="1">
        <v>2101.56</v>
      </c>
      <c r="F19" s="1">
        <v>2247.15</v>
      </c>
      <c r="G19" s="1">
        <v>2411.73</v>
      </c>
      <c r="H19" s="1">
        <v>2759.88</v>
      </c>
      <c r="I19" s="1">
        <v>2709.24</v>
      </c>
      <c r="J19" s="1">
        <v>2968.77</v>
      </c>
      <c r="K19" s="1">
        <v>3076.38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85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86</v>
      </c>
      <c r="B21" s="1">
        <v>580.5242999999999</v>
      </c>
      <c r="C21" s="1">
        <v>614.8962</v>
      </c>
      <c r="D21" s="1">
        <v>651.99</v>
      </c>
      <c r="E21" s="1">
        <v>664.65</v>
      </c>
      <c r="F21" s="1">
        <v>740.61</v>
      </c>
      <c r="G21" s="1">
        <v>734.28</v>
      </c>
      <c r="H21" s="1">
        <v>892.53</v>
      </c>
      <c r="I21" s="1">
        <v>778.5899999999999</v>
      </c>
      <c r="J21" s="1">
        <v>797.5799999999999</v>
      </c>
      <c r="K21" s="1">
        <v>797.5799999999999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87</v>
      </c>
      <c r="B22" s="1">
        <v>18.2937</v>
      </c>
      <c r="C22" s="1">
        <v>21.0789</v>
      </c>
      <c r="D22" s="1">
        <v>26.4594</v>
      </c>
      <c r="E22" s="1">
        <v>26.4594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88</v>
      </c>
      <c r="B23" s="1">
        <v>79.758</v>
      </c>
      <c r="C23" s="1">
        <v>61.8441</v>
      </c>
      <c r="D23" s="1">
        <v>26.8392</v>
      </c>
      <c r="E23" s="1">
        <v>23.7375</v>
      </c>
      <c r="F23" s="1">
        <v>7.2795</v>
      </c>
      <c r="G23" s="1">
        <v>7.2795</v>
      </c>
      <c r="H23" s="1">
        <v>7.2795</v>
      </c>
      <c r="I23" s="1">
        <v>7.2795</v>
      </c>
      <c r="J23" s="1">
        <v>7.2795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89</v>
      </c>
      <c r="B24" s="1">
        <v>0.7342799999999999</v>
      </c>
      <c r="C24" s="1">
        <v>1.43058</v>
      </c>
      <c r="D24" s="1">
        <v>1.6458</v>
      </c>
      <c r="E24" s="1">
        <v>1.80405</v>
      </c>
      <c r="F24" s="1">
        <v>1.69011</v>
      </c>
      <c r="G24" s="1">
        <v>1.60782</v>
      </c>
      <c r="H24" s="1">
        <v>1.61415</v>
      </c>
      <c r="I24" s="1">
        <v>1.65213</v>
      </c>
      <c r="J24" s="1">
        <v>1.79139</v>
      </c>
      <c r="K24" s="1">
        <v>0.93684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90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9.495</v>
      </c>
      <c r="H25" s="1">
        <v>8.7987</v>
      </c>
      <c r="I25" s="1">
        <v>9.3684</v>
      </c>
      <c r="J25" s="1">
        <v>11.0775</v>
      </c>
      <c r="K25" s="1">
        <v>12.9132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91</v>
      </c>
      <c r="B26" s="1">
        <v>21.1422</v>
      </c>
      <c r="C26" s="1">
        <v>29.1813</v>
      </c>
      <c r="D26" s="1">
        <v>29.6244</v>
      </c>
      <c r="E26" s="1">
        <v>28.6749</v>
      </c>
      <c r="F26" s="1">
        <v>16.9011</v>
      </c>
      <c r="G26" s="1">
        <v>41.5881</v>
      </c>
      <c r="H26" s="1">
        <v>73.2381</v>
      </c>
      <c r="I26" s="1">
        <v>15.6351</v>
      </c>
      <c r="J26" s="1">
        <v>13.7994</v>
      </c>
      <c r="K26" s="1">
        <v>15.8883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92</v>
      </c>
      <c r="B27" s="1">
        <v>30.8904</v>
      </c>
      <c r="C27" s="1">
        <v>39.0561</v>
      </c>
      <c r="D27" s="1">
        <v>45.2595</v>
      </c>
      <c r="E27" s="1">
        <v>62.92019999999999</v>
      </c>
      <c r="F27" s="1">
        <v>54.8811</v>
      </c>
      <c r="G27" s="1">
        <v>63.17339999999999</v>
      </c>
      <c r="H27" s="1">
        <v>69.6933</v>
      </c>
      <c r="I27" s="1">
        <v>67.79429999999999</v>
      </c>
      <c r="J27" s="1">
        <v>64.50269999999999</v>
      </c>
      <c r="K27" s="1">
        <v>78.99839999999999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93</v>
      </c>
      <c r="B28" s="1">
        <v>734.28</v>
      </c>
      <c r="C28" s="1">
        <v>765.93</v>
      </c>
      <c r="D28" s="1">
        <v>778.5899999999999</v>
      </c>
      <c r="E28" s="1">
        <v>803.91</v>
      </c>
      <c r="F28" s="1">
        <v>822.9</v>
      </c>
      <c r="G28" s="1">
        <v>860.88</v>
      </c>
      <c r="H28" s="1">
        <v>1057.11</v>
      </c>
      <c r="I28" s="1">
        <v>879.87</v>
      </c>
      <c r="J28" s="1">
        <v>898.8599999999999</v>
      </c>
      <c r="K28" s="1">
        <v>905.1899999999999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94</v>
      </c>
      <c r="B29" s="1">
        <v>106.8504</v>
      </c>
      <c r="C29" s="1">
        <v>28.5483</v>
      </c>
      <c r="D29" s="1">
        <v>10.6977</v>
      </c>
      <c r="E29" s="1">
        <v>9.9381</v>
      </c>
      <c r="F29" s="1">
        <v>7.595999999999999</v>
      </c>
      <c r="G29" s="1">
        <v>5.62737</v>
      </c>
      <c r="H29" s="1">
        <v>4.04487</v>
      </c>
      <c r="I29" s="1">
        <v>2.48136</v>
      </c>
      <c r="J29" s="1">
        <v>0.8925299999999999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95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34.8783</v>
      </c>
      <c r="H30" s="1">
        <v>29.6244</v>
      </c>
      <c r="I30" s="1">
        <v>32.2197</v>
      </c>
      <c r="J30" s="1">
        <v>182.6205</v>
      </c>
      <c r="K30" s="1">
        <v>178.1895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96</v>
      </c>
      <c r="B31" s="1">
        <v>120.0801</v>
      </c>
      <c r="C31" s="1">
        <v>57.9828</v>
      </c>
      <c r="D31" s="1">
        <v>67.9209</v>
      </c>
      <c r="E31" s="1">
        <v>47.7915</v>
      </c>
      <c r="F31" s="1">
        <v>69.3768</v>
      </c>
      <c r="G31" s="1">
        <v>76.52969999999999</v>
      </c>
      <c r="H31" s="1">
        <v>82.35329999999999</v>
      </c>
      <c r="I31" s="1">
        <v>80.2644</v>
      </c>
      <c r="J31" s="1">
        <v>66.0219</v>
      </c>
      <c r="K31" s="1">
        <v>28.6749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97</v>
      </c>
      <c r="B32" s="1">
        <v>0.0</v>
      </c>
      <c r="C32" s="1">
        <v>0.0</v>
      </c>
      <c r="D32" s="1">
        <v>0.0</v>
      </c>
      <c r="E32" s="1">
        <v>27.4722</v>
      </c>
      <c r="F32" s="1">
        <v>26.7759</v>
      </c>
      <c r="G32" s="1">
        <v>5.52609</v>
      </c>
      <c r="H32" s="1">
        <v>8.1024</v>
      </c>
      <c r="I32" s="1">
        <v>8.0391</v>
      </c>
      <c r="J32" s="1">
        <v>17.091</v>
      </c>
      <c r="K32" s="1">
        <v>37.0305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98</v>
      </c>
      <c r="B33" s="1">
        <v>28.6749</v>
      </c>
      <c r="C33" s="1">
        <v>30.3207</v>
      </c>
      <c r="D33" s="1">
        <v>30.1941</v>
      </c>
      <c r="E33" s="1">
        <v>25.6365</v>
      </c>
      <c r="F33" s="1">
        <v>31.3968</v>
      </c>
      <c r="G33" s="1">
        <v>27.9786</v>
      </c>
      <c r="H33" s="1">
        <v>27.9153</v>
      </c>
      <c r="I33" s="1">
        <v>27.5988</v>
      </c>
      <c r="J33" s="1">
        <v>40.6386</v>
      </c>
      <c r="K33" s="1">
        <v>40.3221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99</v>
      </c>
      <c r="B34" s="1">
        <v>987.4799999999999</v>
      </c>
      <c r="C34" s="1">
        <v>886.1999999999999</v>
      </c>
      <c r="D34" s="1">
        <v>892.53</v>
      </c>
      <c r="E34" s="1">
        <v>917.8499999999999</v>
      </c>
      <c r="F34" s="1">
        <v>955.8299999999999</v>
      </c>
      <c r="G34" s="1">
        <v>1012.8</v>
      </c>
      <c r="H34" s="1">
        <v>1209.03</v>
      </c>
      <c r="I34" s="1">
        <v>1031.79</v>
      </c>
      <c r="J34" s="1">
        <v>1202.7</v>
      </c>
      <c r="K34" s="1">
        <v>1190.04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100</v>
      </c>
      <c r="B35" s="1">
        <v>217.9419</v>
      </c>
      <c r="C35" s="1">
        <v>217.9419</v>
      </c>
      <c r="D35" s="1">
        <v>217.9419</v>
      </c>
      <c r="E35" s="1">
        <v>217.9419</v>
      </c>
      <c r="F35" s="1">
        <v>217.9419</v>
      </c>
      <c r="G35" s="1">
        <v>217.9419</v>
      </c>
      <c r="H35" s="1">
        <v>217.9419</v>
      </c>
      <c r="I35" s="1">
        <v>217.9419</v>
      </c>
      <c r="J35" s="1">
        <v>217.9419</v>
      </c>
      <c r="K35" s="1">
        <v>217.9419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101</v>
      </c>
      <c r="B36" s="1">
        <v>199.395</v>
      </c>
      <c r="C36" s="1">
        <v>215.4099</v>
      </c>
      <c r="D36" s="1">
        <v>218.4483</v>
      </c>
      <c r="E36" s="1">
        <v>223.5756</v>
      </c>
      <c r="F36" s="1">
        <v>219.7776</v>
      </c>
      <c r="G36" s="1">
        <v>220.2207</v>
      </c>
      <c r="H36" s="1">
        <v>221.4867</v>
      </c>
      <c r="I36" s="1">
        <v>222.7527</v>
      </c>
      <c r="J36" s="1">
        <v>196.6731</v>
      </c>
      <c r="K36" s="1">
        <v>196.9896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102</v>
      </c>
      <c r="B37" s="1">
        <v>418.413</v>
      </c>
      <c r="C37" s="1">
        <v>439.3653</v>
      </c>
      <c r="D37" s="1">
        <v>522.0984</v>
      </c>
      <c r="E37" s="1">
        <v>619.9602</v>
      </c>
      <c r="F37" s="1">
        <v>734.28</v>
      </c>
      <c r="G37" s="1">
        <v>841.89</v>
      </c>
      <c r="H37" s="1">
        <v>993.81</v>
      </c>
      <c r="I37" s="1">
        <v>1120.41</v>
      </c>
      <c r="J37" s="1">
        <v>1221.69</v>
      </c>
      <c r="K37" s="1">
        <v>1291.32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103</v>
      </c>
      <c r="B38" s="1">
        <v>-106.5339</v>
      </c>
      <c r="C38" s="1">
        <v>-43.044</v>
      </c>
      <c r="D38" s="1">
        <v>-30.2574</v>
      </c>
      <c r="E38" s="1">
        <v>-35.3847</v>
      </c>
      <c r="F38" s="1">
        <v>-30.1941</v>
      </c>
      <c r="G38" s="1">
        <v>-30.0042</v>
      </c>
      <c r="H38" s="1">
        <v>-30.0042</v>
      </c>
      <c r="I38" s="1">
        <v>-29.9409</v>
      </c>
      <c r="J38" s="1">
        <v>-51.0198</v>
      </c>
      <c r="K38" s="1">
        <v>-49.8171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104</v>
      </c>
      <c r="B39" s="1">
        <v>40.1322</v>
      </c>
      <c r="C39" s="1">
        <v>23.9274</v>
      </c>
      <c r="D39" s="1">
        <v>18.1038</v>
      </c>
      <c r="E39" s="1">
        <v>92.8611</v>
      </c>
      <c r="F39" s="1">
        <v>69.1236</v>
      </c>
      <c r="G39" s="1">
        <v>71.65559999999999</v>
      </c>
      <c r="H39" s="1">
        <v>63.8064</v>
      </c>
      <c r="I39" s="1">
        <v>58.9323</v>
      </c>
      <c r="J39" s="1">
        <v>88.4301</v>
      </c>
      <c r="K39" s="1">
        <v>116.3454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105</v>
      </c>
      <c r="B40" s="1">
        <v>772.26</v>
      </c>
      <c r="C40" s="1">
        <v>854.55</v>
      </c>
      <c r="D40" s="1">
        <v>949.5</v>
      </c>
      <c r="E40" s="1">
        <v>1120.41</v>
      </c>
      <c r="F40" s="1">
        <v>1209.03</v>
      </c>
      <c r="G40" s="1">
        <v>1316.64</v>
      </c>
      <c r="H40" s="1">
        <v>1468.56</v>
      </c>
      <c r="I40" s="1">
        <v>1595.16</v>
      </c>
      <c r="J40" s="1">
        <v>1671.12</v>
      </c>
      <c r="K40" s="1">
        <v>1772.4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106</v>
      </c>
      <c r="B41" s="1">
        <v>37.2837</v>
      </c>
      <c r="C41" s="1">
        <v>49.8171</v>
      </c>
      <c r="D41" s="1">
        <v>53.0454</v>
      </c>
      <c r="E41" s="1">
        <v>64.8192</v>
      </c>
      <c r="F41" s="1">
        <v>83.30279999999999</v>
      </c>
      <c r="G41" s="1">
        <v>80.89739999999999</v>
      </c>
      <c r="H41" s="1">
        <v>83.1129</v>
      </c>
      <c r="I41" s="1">
        <v>85.0752</v>
      </c>
      <c r="J41" s="1">
        <v>94.38029999999999</v>
      </c>
      <c r="K41" s="1">
        <v>112.8006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107</v>
      </c>
      <c r="B42" s="1">
        <v>803.91</v>
      </c>
      <c r="C42" s="1">
        <v>905.1899999999999</v>
      </c>
      <c r="D42" s="1">
        <v>1000.14</v>
      </c>
      <c r="E42" s="1">
        <v>1183.71</v>
      </c>
      <c r="F42" s="1">
        <v>1291.32</v>
      </c>
      <c r="G42" s="1">
        <v>1398.93</v>
      </c>
      <c r="H42" s="1">
        <v>1550.85</v>
      </c>
      <c r="I42" s="1">
        <v>1677.45</v>
      </c>
      <c r="J42" s="1">
        <v>1766.07</v>
      </c>
      <c r="K42" s="1">
        <v>1886.34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108</v>
      </c>
      <c r="B43" s="1">
        <v>1791.39</v>
      </c>
      <c r="C43" s="1">
        <v>1785.06</v>
      </c>
      <c r="D43" s="1">
        <v>1892.67</v>
      </c>
      <c r="E43" s="1">
        <v>2101.56</v>
      </c>
      <c r="F43" s="1">
        <v>2247.15</v>
      </c>
      <c r="G43" s="1">
        <v>2411.73</v>
      </c>
      <c r="H43" s="1">
        <v>2759.88</v>
      </c>
      <c r="I43" s="1">
        <v>2709.24</v>
      </c>
      <c r="J43" s="1">
        <v>2968.77</v>
      </c>
      <c r="K43" s="1">
        <v>3076.38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109</v>
      </c>
      <c r="B45" s="1">
        <v>1.69644</v>
      </c>
      <c r="C45" s="1">
        <v>1.81671</v>
      </c>
      <c r="D45" s="1">
        <v>1.84203</v>
      </c>
      <c r="E45" s="1">
        <v>1.84203</v>
      </c>
      <c r="F45" s="1">
        <v>1.84203</v>
      </c>
      <c r="G45" s="1">
        <v>1.84203</v>
      </c>
      <c r="H45" s="1">
        <v>1.84203</v>
      </c>
      <c r="I45" s="1">
        <v>1.84203</v>
      </c>
      <c r="J45" s="1">
        <v>1.79772</v>
      </c>
      <c r="K45" s="1">
        <v>1.74708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110</v>
      </c>
      <c r="B46" s="1">
        <v>1.69644</v>
      </c>
      <c r="C46" s="1">
        <v>1.81671</v>
      </c>
      <c r="D46" s="1">
        <v>1.84203</v>
      </c>
      <c r="E46" s="1">
        <v>1.84203</v>
      </c>
      <c r="F46" s="1">
        <v>1.84203</v>
      </c>
      <c r="G46" s="1">
        <v>1.84203</v>
      </c>
      <c r="H46" s="1">
        <v>1.84203</v>
      </c>
      <c r="I46" s="1">
        <v>1.84203</v>
      </c>
      <c r="J46" s="1">
        <v>1.79772</v>
      </c>
      <c r="K46" s="1">
        <v>1.79772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111</v>
      </c>
      <c r="B47" s="1" t="s">
        <v>112</v>
      </c>
      <c r="C47" s="1" t="s">
        <v>113</v>
      </c>
      <c r="D47" s="1" t="s">
        <v>114</v>
      </c>
      <c r="E47" s="1" t="s">
        <v>115</v>
      </c>
      <c r="F47" s="1" t="s">
        <v>116</v>
      </c>
      <c r="G47" s="1" t="s">
        <v>117</v>
      </c>
      <c r="H47" s="1" t="s">
        <v>118</v>
      </c>
      <c r="I47" s="1" t="s">
        <v>119</v>
      </c>
      <c r="J47" s="1" t="s">
        <v>120</v>
      </c>
      <c r="K47" s="1" t="s">
        <v>121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122</v>
      </c>
      <c r="B48" s="1">
        <v>708.9599999999999</v>
      </c>
      <c r="C48" s="1">
        <v>816.5699999999999</v>
      </c>
      <c r="D48" s="1">
        <v>930.51</v>
      </c>
      <c r="E48" s="1">
        <v>1107.75</v>
      </c>
      <c r="F48" s="1">
        <v>1145.73</v>
      </c>
      <c r="G48" s="1">
        <v>1234.35</v>
      </c>
      <c r="H48" s="1">
        <v>1348.29</v>
      </c>
      <c r="I48" s="1">
        <v>1436.91</v>
      </c>
      <c r="J48" s="1">
        <v>1519.2</v>
      </c>
      <c r="K48" s="1">
        <v>1626.81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123</v>
      </c>
      <c r="B49" s="1" t="s">
        <v>124</v>
      </c>
      <c r="C49" s="1" t="s">
        <v>125</v>
      </c>
      <c r="D49" s="1" t="s">
        <v>126</v>
      </c>
      <c r="E49" s="1" t="s">
        <v>127</v>
      </c>
      <c r="F49" s="1" t="s">
        <v>128</v>
      </c>
      <c r="G49" s="1" t="s">
        <v>129</v>
      </c>
      <c r="H49" s="1" t="s">
        <v>130</v>
      </c>
      <c r="I49" s="1" t="s">
        <v>131</v>
      </c>
      <c r="J49" s="1" t="s">
        <v>132</v>
      </c>
      <c r="K49" s="1" t="s">
        <v>133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134</v>
      </c>
      <c r="B50" s="1">
        <v>187.368</v>
      </c>
      <c r="C50" s="1">
        <v>91.8483</v>
      </c>
      <c r="D50" s="1">
        <v>39.1827</v>
      </c>
      <c r="E50" s="1">
        <v>35.5113</v>
      </c>
      <c r="F50" s="1">
        <v>16.5846</v>
      </c>
      <c r="G50" s="1">
        <v>58.869</v>
      </c>
      <c r="H50" s="1">
        <v>51.39326999999999</v>
      </c>
      <c r="I50" s="1">
        <v>52.9821</v>
      </c>
      <c r="J50" s="1">
        <v>203.6361</v>
      </c>
      <c r="K50" s="1">
        <v>192.0522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135</v>
      </c>
      <c r="B51" s="1">
        <v>-81.40379999999999</v>
      </c>
      <c r="C51" s="1">
        <v>-316.5</v>
      </c>
      <c r="D51" s="1">
        <v>-460.1277</v>
      </c>
      <c r="E51" s="1">
        <v>-553.1154</v>
      </c>
      <c r="F51" s="1">
        <v>-645.66</v>
      </c>
      <c r="G51" s="1">
        <v>-639.3299999999999</v>
      </c>
      <c r="H51" s="1">
        <v>-715.29</v>
      </c>
      <c r="I51" s="1">
        <v>-562.6104</v>
      </c>
      <c r="J51" s="1">
        <v>-436.2003</v>
      </c>
      <c r="K51" s="1">
        <v>-349.2894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136</v>
      </c>
      <c r="B52" s="1">
        <v>47.3484</v>
      </c>
      <c r="C52" s="1">
        <v>-3.07005</v>
      </c>
      <c r="D52" s="1">
        <v>15.6351</v>
      </c>
      <c r="E52" s="1">
        <v>-19.1166</v>
      </c>
      <c r="F52" s="1">
        <v>20.0028</v>
      </c>
      <c r="G52" s="1">
        <v>15.7617</v>
      </c>
      <c r="H52" s="1">
        <v>19.4331</v>
      </c>
      <c r="I52" s="1">
        <v>18.4836</v>
      </c>
      <c r="J52" s="1">
        <v>8.1024</v>
      </c>
      <c r="K52" s="1">
        <v>-39.879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137</v>
      </c>
      <c r="B53" s="1">
        <v>37.2837</v>
      </c>
      <c r="C53" s="1">
        <v>49.8171</v>
      </c>
      <c r="D53" s="1">
        <v>53.0454</v>
      </c>
      <c r="E53" s="1">
        <v>64.8192</v>
      </c>
      <c r="F53" s="1">
        <v>83.30279999999999</v>
      </c>
      <c r="G53" s="1">
        <v>80.89739999999999</v>
      </c>
      <c r="H53" s="1">
        <v>83.1129</v>
      </c>
      <c r="I53" s="1">
        <v>85.0752</v>
      </c>
      <c r="J53" s="1">
        <v>94.38029999999999</v>
      </c>
      <c r="K53" s="1">
        <v>112.8006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138</v>
      </c>
      <c r="B54" s="1">
        <v>0.0</v>
      </c>
      <c r="C54" s="1">
        <v>0.0</v>
      </c>
      <c r="D54" s="1">
        <v>0.0</v>
      </c>
      <c r="E54" s="1">
        <v>0.0</v>
      </c>
      <c r="F54" s="1">
        <v>54.5013</v>
      </c>
      <c r="G54" s="1">
        <v>57.9828</v>
      </c>
      <c r="H54" s="1">
        <v>39.9423</v>
      </c>
      <c r="I54" s="1">
        <v>43.9302</v>
      </c>
      <c r="J54" s="1">
        <v>56.5902</v>
      </c>
      <c r="K54" s="1">
        <v>110.7117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139</v>
      </c>
      <c r="B55" s="1">
        <v>60.0717</v>
      </c>
      <c r="C55" s="1">
        <v>64.2495</v>
      </c>
      <c r="D55" s="1">
        <v>67.9842</v>
      </c>
      <c r="E55" s="1">
        <v>65.6421</v>
      </c>
      <c r="F55" s="1">
        <v>63.4899</v>
      </c>
      <c r="G55" s="1">
        <v>66.3384</v>
      </c>
      <c r="H55" s="1">
        <v>69.63</v>
      </c>
      <c r="I55" s="1">
        <v>78.49199999999999</v>
      </c>
      <c r="J55" s="1">
        <v>84.6321</v>
      </c>
      <c r="K55" s="1">
        <v>82.6698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140</v>
      </c>
      <c r="B56" s="1">
        <v>29.118</v>
      </c>
      <c r="C56" s="1">
        <v>20.0661</v>
      </c>
      <c r="D56" s="1">
        <v>18.1038</v>
      </c>
      <c r="E56" s="1">
        <v>22.2816</v>
      </c>
      <c r="F56" s="1">
        <v>16.3314</v>
      </c>
      <c r="G56" s="1">
        <v>14.9388</v>
      </c>
      <c r="H56" s="1">
        <v>16.5846</v>
      </c>
      <c r="I56" s="1">
        <v>17.5974</v>
      </c>
      <c r="J56" s="1">
        <v>21.2688</v>
      </c>
      <c r="K56" s="1">
        <v>21.0156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141</v>
      </c>
      <c r="B57" s="1">
        <v>159.9591</v>
      </c>
      <c r="C57" s="1">
        <v>153.3759</v>
      </c>
      <c r="D57" s="1">
        <v>165.3396</v>
      </c>
      <c r="E57" s="1">
        <v>166.6056</v>
      </c>
      <c r="F57" s="1">
        <v>186.3552</v>
      </c>
      <c r="G57" s="1">
        <v>194.4576</v>
      </c>
      <c r="H57" s="1">
        <v>199.5849</v>
      </c>
      <c r="I57" s="1">
        <v>231.2349</v>
      </c>
      <c r="J57" s="1">
        <v>235.3494</v>
      </c>
      <c r="K57" s="1">
        <v>251.301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142</v>
      </c>
      <c r="B58" s="1">
        <v>0.0</v>
      </c>
      <c r="C58" s="1">
        <v>0.0</v>
      </c>
      <c r="D58" s="1">
        <v>0.0</v>
      </c>
      <c r="E58" s="1">
        <v>0.0</v>
      </c>
      <c r="F58" s="1">
        <v>0.00633</v>
      </c>
      <c r="G58" s="1">
        <v>0.0</v>
      </c>
      <c r="H58" s="1">
        <v>0.00633</v>
      </c>
      <c r="I58" s="1">
        <v>0.00633</v>
      </c>
      <c r="J58" s="1">
        <v>0.00633</v>
      </c>
      <c r="K58" s="1">
        <v>0.00633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143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144</v>
      </c>
      <c r="B60" s="1">
        <v>0.32283</v>
      </c>
      <c r="C60" s="1">
        <v>0.62034</v>
      </c>
      <c r="D60" s="1">
        <v>0.40512</v>
      </c>
      <c r="E60" s="1">
        <v>0.53172</v>
      </c>
      <c r="F60" s="1">
        <v>0.37347</v>
      </c>
      <c r="G60" s="1">
        <v>0.24687</v>
      </c>
      <c r="H60" s="1">
        <v>0.17091</v>
      </c>
      <c r="I60" s="1">
        <v>0.20256</v>
      </c>
      <c r="J60" s="1">
        <v>0.20256</v>
      </c>
      <c r="K60" s="1">
        <v>0.3165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145</v>
      </c>
      <c r="B2" s="1">
        <v>2323.11</v>
      </c>
      <c r="C2" s="1">
        <v>2399.07</v>
      </c>
      <c r="D2" s="1">
        <v>2506.68</v>
      </c>
      <c r="E2" s="1">
        <v>2595.3</v>
      </c>
      <c r="F2" s="1">
        <v>2209.17</v>
      </c>
      <c r="G2" s="1">
        <v>2202.84</v>
      </c>
      <c r="H2" s="1">
        <v>2247.15</v>
      </c>
      <c r="I2" s="1">
        <v>2316.78</v>
      </c>
      <c r="J2" s="1">
        <v>2468.7</v>
      </c>
      <c r="K2" s="1">
        <v>2550.99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146</v>
      </c>
      <c r="B3" s="1">
        <v>2323.11</v>
      </c>
      <c r="C3" s="1">
        <v>2399.07</v>
      </c>
      <c r="D3" s="1">
        <v>2506.68</v>
      </c>
      <c r="E3" s="1">
        <v>2595.3</v>
      </c>
      <c r="F3" s="1">
        <v>2209.17</v>
      </c>
      <c r="G3" s="1">
        <v>2202.84</v>
      </c>
      <c r="H3" s="1">
        <v>2247.15</v>
      </c>
      <c r="I3" s="1">
        <v>2316.78</v>
      </c>
      <c r="J3" s="1">
        <v>2468.7</v>
      </c>
      <c r="K3" s="1">
        <v>2550.99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147</v>
      </c>
      <c r="B4" s="1">
        <v>1019.13</v>
      </c>
      <c r="C4" s="1">
        <v>1025.46</v>
      </c>
      <c r="D4" s="1">
        <v>1025.46</v>
      </c>
      <c r="E4" s="1">
        <v>1082.43</v>
      </c>
      <c r="F4" s="1">
        <v>1126.74</v>
      </c>
      <c r="G4" s="1">
        <v>1114.08</v>
      </c>
      <c r="H4" s="1">
        <v>1107.75</v>
      </c>
      <c r="I4" s="1">
        <v>1183.71</v>
      </c>
      <c r="J4" s="1">
        <v>1360.95</v>
      </c>
      <c r="K4" s="1">
        <v>1405.26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148</v>
      </c>
      <c r="B5" s="1">
        <v>1310.31</v>
      </c>
      <c r="C5" s="1">
        <v>1367.28</v>
      </c>
      <c r="D5" s="1">
        <v>1481.22</v>
      </c>
      <c r="E5" s="1">
        <v>1512.87</v>
      </c>
      <c r="F5" s="1">
        <v>1088.76</v>
      </c>
      <c r="G5" s="1">
        <v>1088.76</v>
      </c>
      <c r="H5" s="1">
        <v>1139.4</v>
      </c>
      <c r="I5" s="1">
        <v>1133.07</v>
      </c>
      <c r="J5" s="1">
        <v>1107.75</v>
      </c>
      <c r="K5" s="1">
        <v>1145.73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149</v>
      </c>
      <c r="B6" s="1">
        <v>1139.4</v>
      </c>
      <c r="C6" s="1">
        <v>1177.38</v>
      </c>
      <c r="D6" s="1">
        <v>1234.35</v>
      </c>
      <c r="E6" s="1">
        <v>1259.67</v>
      </c>
      <c r="F6" s="1">
        <v>905.1899999999999</v>
      </c>
      <c r="G6" s="1">
        <v>898.8599999999999</v>
      </c>
      <c r="H6" s="1">
        <v>911.52</v>
      </c>
      <c r="I6" s="1">
        <v>936.8399999999999</v>
      </c>
      <c r="J6" s="1">
        <v>955.8299999999999</v>
      </c>
      <c r="K6" s="1">
        <v>1012.8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150</v>
      </c>
      <c r="B7" s="1">
        <v>59.75519999999999</v>
      </c>
      <c r="C7" s="1">
        <v>62.0973</v>
      </c>
      <c r="D7" s="1">
        <v>63.8064</v>
      </c>
      <c r="E7" s="1">
        <v>66.2751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151</v>
      </c>
      <c r="B8" s="1">
        <v>27.6621</v>
      </c>
      <c r="C8" s="1">
        <v>24.5604</v>
      </c>
      <c r="D8" s="1">
        <v>23.8641</v>
      </c>
      <c r="E8" s="1">
        <v>16.0782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152</v>
      </c>
      <c r="B9" s="1">
        <v>1.19637</v>
      </c>
      <c r="C9" s="1">
        <v>0.51273</v>
      </c>
      <c r="D9" s="1">
        <v>0.51273</v>
      </c>
      <c r="E9" s="1">
        <v>0.51273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153</v>
      </c>
      <c r="B10" s="1">
        <v>0.0</v>
      </c>
      <c r="C10" s="1">
        <v>0.0</v>
      </c>
      <c r="D10" s="1">
        <v>0.0</v>
      </c>
      <c r="E10" s="1">
        <v>0.0</v>
      </c>
      <c r="F10" s="1">
        <v>-4.20312</v>
      </c>
      <c r="G10" s="1">
        <v>-3.98157</v>
      </c>
      <c r="H10" s="1">
        <v>-5.88057</v>
      </c>
      <c r="I10" s="1">
        <v>-5.608379999999999</v>
      </c>
      <c r="J10" s="1">
        <v>-7.469399999999999</v>
      </c>
      <c r="K10" s="1">
        <v>-12.5334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154</v>
      </c>
      <c r="B11" s="1">
        <v>1228.02</v>
      </c>
      <c r="C11" s="1">
        <v>1266.0</v>
      </c>
      <c r="D11" s="1">
        <v>1322.97</v>
      </c>
      <c r="E11" s="1">
        <v>1341.96</v>
      </c>
      <c r="F11" s="1">
        <v>905.1899999999999</v>
      </c>
      <c r="G11" s="1">
        <v>892.53</v>
      </c>
      <c r="H11" s="1">
        <v>905.1899999999999</v>
      </c>
      <c r="I11" s="1">
        <v>930.51</v>
      </c>
      <c r="J11" s="1">
        <v>949.5</v>
      </c>
      <c r="K11" s="1">
        <v>1000.14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155</v>
      </c>
      <c r="B12" s="1">
        <v>78.5553</v>
      </c>
      <c r="C12" s="1">
        <v>103.67907</v>
      </c>
      <c r="D12" s="1">
        <v>155.085</v>
      </c>
      <c r="E12" s="1">
        <v>172.2393</v>
      </c>
      <c r="F12" s="1">
        <v>183.8232</v>
      </c>
      <c r="G12" s="1">
        <v>194.2044</v>
      </c>
      <c r="H12" s="1">
        <v>233.3871</v>
      </c>
      <c r="I12" s="1">
        <v>201.3573</v>
      </c>
      <c r="J12" s="1">
        <v>156.6042</v>
      </c>
      <c r="K12" s="1">
        <v>139.9563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156</v>
      </c>
      <c r="B13" s="1">
        <v>-4.46898</v>
      </c>
      <c r="C13" s="1">
        <v>-3.46884</v>
      </c>
      <c r="D13" s="1">
        <v>-1.80405</v>
      </c>
      <c r="E13" s="1">
        <v>-1.29765</v>
      </c>
      <c r="F13" s="1">
        <v>-0.8672099999999999</v>
      </c>
      <c r="G13" s="1">
        <v>-0.9621599999999999</v>
      </c>
      <c r="H13" s="1">
        <v>-0.89886</v>
      </c>
      <c r="I13" s="1">
        <v>-0.86088</v>
      </c>
      <c r="J13" s="1">
        <v>-1.13307</v>
      </c>
      <c r="K13" s="1">
        <v>-4.89942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157</v>
      </c>
      <c r="B14" s="1">
        <v>4.874099999999999</v>
      </c>
      <c r="C14" s="1">
        <v>5.21592</v>
      </c>
      <c r="D14" s="1">
        <v>3.55113</v>
      </c>
      <c r="E14" s="1">
        <v>4.56393</v>
      </c>
      <c r="F14" s="1">
        <v>4.709519999999999</v>
      </c>
      <c r="G14" s="1">
        <v>4.75383</v>
      </c>
      <c r="H14" s="1">
        <v>3.91194</v>
      </c>
      <c r="I14" s="1">
        <v>4.41834</v>
      </c>
      <c r="J14" s="1">
        <v>4.24743</v>
      </c>
      <c r="K14" s="1">
        <v>6.33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158</v>
      </c>
      <c r="B15" s="1">
        <v>0.40512</v>
      </c>
      <c r="C15" s="1">
        <v>1.74708</v>
      </c>
      <c r="D15" s="1">
        <v>1.74708</v>
      </c>
      <c r="E15" s="1">
        <v>3.26628</v>
      </c>
      <c r="F15" s="1">
        <v>3.84231</v>
      </c>
      <c r="G15" s="1">
        <v>3.79167</v>
      </c>
      <c r="H15" s="1">
        <v>3.01308</v>
      </c>
      <c r="I15" s="1">
        <v>3.55746</v>
      </c>
      <c r="J15" s="1">
        <v>3.11436</v>
      </c>
      <c r="K15" s="1">
        <v>1.44324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159</v>
      </c>
      <c r="B16" s="1">
        <v>5.336189999999999</v>
      </c>
      <c r="C16" s="1">
        <v>4.76016</v>
      </c>
      <c r="D16" s="1">
        <v>4.58925</v>
      </c>
      <c r="E16" s="1">
        <v>4.66521</v>
      </c>
      <c r="F16" s="1">
        <v>5.12097</v>
      </c>
      <c r="G16" s="1">
        <v>6.241379999999999</v>
      </c>
      <c r="H16" s="1">
        <v>-0.7089599999999999</v>
      </c>
      <c r="I16" s="1">
        <v>14.1159</v>
      </c>
      <c r="J16" s="1">
        <v>11.5206</v>
      </c>
      <c r="K16" s="1">
        <v>10.1913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160</v>
      </c>
      <c r="B17" s="1">
        <v>1.10775</v>
      </c>
      <c r="C17" s="1">
        <v>0.5697</v>
      </c>
      <c r="D17" s="1">
        <v>1.266</v>
      </c>
      <c r="E17" s="1">
        <v>0.54438</v>
      </c>
      <c r="F17" s="1">
        <v>0.28485</v>
      </c>
      <c r="G17" s="1">
        <v>-0.09494999999999999</v>
      </c>
      <c r="H17" s="1">
        <v>0.3798</v>
      </c>
      <c r="I17" s="1">
        <v>0.7469399999999999</v>
      </c>
      <c r="J17" s="1">
        <v>0.29751</v>
      </c>
      <c r="K17" s="1">
        <v>0.64566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161</v>
      </c>
      <c r="B18" s="1">
        <v>4.24743</v>
      </c>
      <c r="C18" s="1">
        <v>4.36137</v>
      </c>
      <c r="D18" s="1">
        <v>4.33605</v>
      </c>
      <c r="E18" s="1">
        <v>5.342519999999999</v>
      </c>
      <c r="F18" s="1">
        <v>-0.01266</v>
      </c>
      <c r="G18" s="1">
        <v>-0.01266</v>
      </c>
      <c r="H18" s="1">
        <v>-0.04431</v>
      </c>
      <c r="I18" s="1">
        <v>-0.00633</v>
      </c>
      <c r="J18" s="1">
        <v>0.52539</v>
      </c>
      <c r="K18" s="1">
        <v>-0.4431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162</v>
      </c>
      <c r="B19" s="1">
        <v>89.63279999999999</v>
      </c>
      <c r="C19" s="1">
        <v>115.0794</v>
      </c>
      <c r="D19" s="1">
        <v>167.0487</v>
      </c>
      <c r="E19" s="1">
        <v>186.0387</v>
      </c>
      <c r="F19" s="1">
        <v>193.065</v>
      </c>
      <c r="G19" s="1">
        <v>204.1425</v>
      </c>
      <c r="H19" s="1">
        <v>235.9824</v>
      </c>
      <c r="I19" s="1">
        <v>219.7776</v>
      </c>
      <c r="J19" s="1">
        <v>172.0494</v>
      </c>
      <c r="K19" s="1">
        <v>151.7934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163</v>
      </c>
      <c r="B20" s="1">
        <v>3.17766</v>
      </c>
      <c r="C20" s="1">
        <v>0.10761</v>
      </c>
      <c r="D20" s="1">
        <v>-2.0256</v>
      </c>
      <c r="E20" s="1">
        <v>2.30412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164</v>
      </c>
      <c r="B21" s="1">
        <v>-4.93107</v>
      </c>
      <c r="C21" s="1">
        <v>-8.545499999999999</v>
      </c>
      <c r="D21" s="1">
        <v>-4.06386</v>
      </c>
      <c r="E21" s="1">
        <v>9.4317</v>
      </c>
      <c r="F21" s="1">
        <v>33.0426</v>
      </c>
      <c r="G21" s="1">
        <v>-4.65255</v>
      </c>
      <c r="H21" s="1">
        <v>64.6926</v>
      </c>
      <c r="I21" s="1">
        <v>-3.89928</v>
      </c>
      <c r="J21" s="1">
        <v>29.1813</v>
      </c>
      <c r="K21" s="1">
        <v>-8.9886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165</v>
      </c>
      <c r="B22" s="1">
        <v>-5.272889999999999</v>
      </c>
      <c r="C22" s="1">
        <v>-28.3584</v>
      </c>
      <c r="D22" s="1">
        <v>-7.0263</v>
      </c>
      <c r="E22" s="1">
        <v>-4.32339</v>
      </c>
      <c r="F22" s="1">
        <v>-0.43044</v>
      </c>
      <c r="G22" s="1">
        <v>-0.6962999999999999</v>
      </c>
      <c r="H22" s="1">
        <v>-19.0533</v>
      </c>
      <c r="I22" s="1">
        <v>-0.09494999999999999</v>
      </c>
      <c r="J22" s="1">
        <v>-3.17133</v>
      </c>
      <c r="K22" s="1">
        <v>-1.18371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166</v>
      </c>
      <c r="B23" s="1">
        <v>0.21522</v>
      </c>
      <c r="C23" s="1">
        <v>44.4366</v>
      </c>
      <c r="D23" s="1">
        <v>-1.76607</v>
      </c>
      <c r="E23" s="1">
        <v>-0.00633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167</v>
      </c>
      <c r="B24" s="1">
        <v>82.79639999999999</v>
      </c>
      <c r="C24" s="1">
        <v>122.7387</v>
      </c>
      <c r="D24" s="1">
        <v>152.1099</v>
      </c>
      <c r="E24" s="1">
        <v>193.4448</v>
      </c>
      <c r="F24" s="1">
        <v>225.7278</v>
      </c>
      <c r="G24" s="1">
        <v>198.762</v>
      </c>
      <c r="H24" s="1">
        <v>281.6217</v>
      </c>
      <c r="I24" s="1">
        <v>215.7897</v>
      </c>
      <c r="J24" s="1">
        <v>198.0657</v>
      </c>
      <c r="K24" s="1">
        <v>141.6021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168</v>
      </c>
      <c r="B25" s="1">
        <v>32.5995</v>
      </c>
      <c r="C25" s="1">
        <v>46.7154</v>
      </c>
      <c r="D25" s="1">
        <v>41.9679</v>
      </c>
      <c r="E25" s="1">
        <v>52.1592</v>
      </c>
      <c r="F25" s="1">
        <v>37.2204</v>
      </c>
      <c r="G25" s="1">
        <v>53.2986</v>
      </c>
      <c r="H25" s="1">
        <v>79.37819999999999</v>
      </c>
      <c r="I25" s="1">
        <v>54.8178</v>
      </c>
      <c r="J25" s="1">
        <v>51.7794</v>
      </c>
      <c r="K25" s="1">
        <v>36.0177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169</v>
      </c>
      <c r="B26" s="1">
        <v>50.2602</v>
      </c>
      <c r="C26" s="1">
        <v>75.96</v>
      </c>
      <c r="D26" s="1">
        <v>110.142</v>
      </c>
      <c r="E26" s="1">
        <v>141.2856</v>
      </c>
      <c r="F26" s="1">
        <v>188.5074</v>
      </c>
      <c r="G26" s="1">
        <v>145.4634</v>
      </c>
      <c r="H26" s="1">
        <v>202.2435</v>
      </c>
      <c r="I26" s="1">
        <v>160.9719</v>
      </c>
      <c r="J26" s="1">
        <v>146.2863</v>
      </c>
      <c r="K26" s="1">
        <v>105.6477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170</v>
      </c>
      <c r="B27" s="1">
        <v>50.2602</v>
      </c>
      <c r="C27" s="1">
        <v>75.96</v>
      </c>
      <c r="D27" s="1">
        <v>110.142</v>
      </c>
      <c r="E27" s="1">
        <v>141.2856</v>
      </c>
      <c r="F27" s="1">
        <v>188.5074</v>
      </c>
      <c r="G27" s="1">
        <v>145.4634</v>
      </c>
      <c r="H27" s="1">
        <v>202.2435</v>
      </c>
      <c r="I27" s="1">
        <v>160.9719</v>
      </c>
      <c r="J27" s="1">
        <v>146.2863</v>
      </c>
      <c r="K27" s="1">
        <v>105.6477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106</v>
      </c>
      <c r="B28" s="1">
        <v>-3.58911</v>
      </c>
      <c r="C28" s="1">
        <v>-8.355599999999999</v>
      </c>
      <c r="D28" s="1">
        <v>-9.1785</v>
      </c>
      <c r="E28" s="1">
        <v>-15.7617</v>
      </c>
      <c r="F28" s="1">
        <v>-26.4594</v>
      </c>
      <c r="G28" s="1">
        <v>-15.3186</v>
      </c>
      <c r="H28" s="1">
        <v>-13.1664</v>
      </c>
      <c r="I28" s="1">
        <v>-10.5711</v>
      </c>
      <c r="J28" s="1">
        <v>-7.406099999999999</v>
      </c>
      <c r="K28" s="1">
        <v>-13.0398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171</v>
      </c>
      <c r="B29" s="1">
        <v>46.6521</v>
      </c>
      <c r="C29" s="1">
        <v>67.6044</v>
      </c>
      <c r="D29" s="1">
        <v>100.9635</v>
      </c>
      <c r="E29" s="1">
        <v>125.5239</v>
      </c>
      <c r="F29" s="1">
        <v>162.1113</v>
      </c>
      <c r="G29" s="1">
        <v>130.1448</v>
      </c>
      <c r="H29" s="1">
        <v>189.0771</v>
      </c>
      <c r="I29" s="1">
        <v>150.4008</v>
      </c>
      <c r="J29" s="1">
        <v>138.8802</v>
      </c>
      <c r="K29" s="1">
        <v>92.54459999999999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172</v>
      </c>
      <c r="B30" s="1">
        <v>46.6521</v>
      </c>
      <c r="C30" s="1">
        <v>67.6044</v>
      </c>
      <c r="D30" s="1">
        <v>100.9635</v>
      </c>
      <c r="E30" s="1">
        <v>125.5239</v>
      </c>
      <c r="F30" s="1">
        <v>162.1113</v>
      </c>
      <c r="G30" s="1">
        <v>130.1448</v>
      </c>
      <c r="H30" s="1">
        <v>189.0771</v>
      </c>
      <c r="I30" s="1">
        <v>150.4008</v>
      </c>
      <c r="J30" s="1">
        <v>138.8802</v>
      </c>
      <c r="K30" s="1">
        <v>92.54459999999999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173</v>
      </c>
      <c r="B31" s="1">
        <v>46.6521</v>
      </c>
      <c r="C31" s="1">
        <v>67.6044</v>
      </c>
      <c r="D31" s="1">
        <v>100.9635</v>
      </c>
      <c r="E31" s="1">
        <v>125.5239</v>
      </c>
      <c r="F31" s="1">
        <v>162.1113</v>
      </c>
      <c r="G31" s="1">
        <v>130.1448</v>
      </c>
      <c r="H31" s="1">
        <v>189.0771</v>
      </c>
      <c r="I31" s="1">
        <v>150.4008</v>
      </c>
      <c r="J31" s="1">
        <v>138.8802</v>
      </c>
      <c r="K31" s="1">
        <v>92.54459999999999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175</v>
      </c>
      <c r="B33" s="1" t="s">
        <v>176</v>
      </c>
      <c r="C33" s="1" t="s">
        <v>177</v>
      </c>
      <c r="D33" s="1" t="s">
        <v>178</v>
      </c>
      <c r="E33" s="1" t="s">
        <v>179</v>
      </c>
      <c r="F33" s="1" t="s">
        <v>180</v>
      </c>
      <c r="G33" s="1" t="s">
        <v>181</v>
      </c>
      <c r="H33" s="1" t="s">
        <v>182</v>
      </c>
      <c r="I33" s="1" t="s">
        <v>183</v>
      </c>
      <c r="J33" s="1" t="s">
        <v>184</v>
      </c>
      <c r="K33" s="1" t="s">
        <v>185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186</v>
      </c>
      <c r="B34" s="1" t="s">
        <v>176</v>
      </c>
      <c r="C34" s="1" t="s">
        <v>177</v>
      </c>
      <c r="D34" s="1" t="s">
        <v>178</v>
      </c>
      <c r="E34" s="1" t="s">
        <v>179</v>
      </c>
      <c r="F34" s="1" t="s">
        <v>180</v>
      </c>
      <c r="G34" s="1" t="s">
        <v>181</v>
      </c>
      <c r="H34" s="1" t="s">
        <v>182</v>
      </c>
      <c r="I34" s="1" t="s">
        <v>183</v>
      </c>
      <c r="J34" s="1" t="s">
        <v>184</v>
      </c>
      <c r="K34" s="1" t="s">
        <v>185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187</v>
      </c>
      <c r="B35" s="1">
        <v>268.0</v>
      </c>
      <c r="C35" s="1">
        <v>271.0</v>
      </c>
      <c r="D35" s="1">
        <v>289.0</v>
      </c>
      <c r="E35" s="1">
        <v>291.0</v>
      </c>
      <c r="F35" s="1">
        <v>291.0</v>
      </c>
      <c r="G35" s="1">
        <v>291.0</v>
      </c>
      <c r="H35" s="1">
        <v>291.0</v>
      </c>
      <c r="I35" s="1">
        <v>291.0</v>
      </c>
      <c r="J35" s="1">
        <v>285.0</v>
      </c>
      <c r="K35" s="1">
        <v>284.0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188</v>
      </c>
      <c r="B36" s="1" t="s">
        <v>189</v>
      </c>
      <c r="C36" s="1" t="s">
        <v>190</v>
      </c>
      <c r="D36" s="1" t="s">
        <v>191</v>
      </c>
      <c r="E36" s="1" t="s">
        <v>192</v>
      </c>
      <c r="F36" s="1" t="s">
        <v>193</v>
      </c>
      <c r="G36" s="1" t="s">
        <v>194</v>
      </c>
      <c r="H36" s="1" t="s">
        <v>195</v>
      </c>
      <c r="I36" s="1" t="s">
        <v>196</v>
      </c>
      <c r="J36" s="1" t="s">
        <v>197</v>
      </c>
      <c r="K36" s="1" t="s">
        <v>198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199</v>
      </c>
      <c r="B37" s="1" t="s">
        <v>189</v>
      </c>
      <c r="C37" s="1" t="s">
        <v>190</v>
      </c>
      <c r="D37" s="1" t="s">
        <v>191</v>
      </c>
      <c r="E37" s="1" t="s">
        <v>192</v>
      </c>
      <c r="F37" s="1" t="s">
        <v>193</v>
      </c>
      <c r="G37" s="1" t="s">
        <v>194</v>
      </c>
      <c r="H37" s="1" t="s">
        <v>195</v>
      </c>
      <c r="I37" s="1" t="s">
        <v>196</v>
      </c>
      <c r="J37" s="1" t="s">
        <v>197</v>
      </c>
      <c r="K37" s="1" t="s">
        <v>198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200</v>
      </c>
      <c r="B38" s="1">
        <v>284.0</v>
      </c>
      <c r="C38" s="1">
        <v>292.0</v>
      </c>
      <c r="D38" s="1">
        <v>290.0</v>
      </c>
      <c r="E38" s="1">
        <v>291.0</v>
      </c>
      <c r="F38" s="1">
        <v>291.0</v>
      </c>
      <c r="G38" s="1">
        <v>291.0</v>
      </c>
      <c r="H38" s="1">
        <v>291.0</v>
      </c>
      <c r="I38" s="1">
        <v>291.0</v>
      </c>
      <c r="J38" s="1">
        <v>285.0</v>
      </c>
      <c r="K38" s="1">
        <v>285.0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201</v>
      </c>
      <c r="B39" s="1" t="s">
        <v>202</v>
      </c>
      <c r="C39" s="1">
        <v>37.0</v>
      </c>
      <c r="D39" s="1">
        <v>52.0</v>
      </c>
      <c r="E39" s="1" t="s">
        <v>203</v>
      </c>
      <c r="F39" s="1" t="s">
        <v>204</v>
      </c>
      <c r="G39" s="1">
        <v>61.0</v>
      </c>
      <c r="H39" s="1" t="s">
        <v>205</v>
      </c>
      <c r="I39" s="1" t="s">
        <v>206</v>
      </c>
      <c r="J39" s="1" t="s">
        <v>207</v>
      </c>
      <c r="K39" s="1" t="s">
        <v>208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209</v>
      </c>
      <c r="B40" s="1" t="s">
        <v>210</v>
      </c>
      <c r="C40" s="1" t="s">
        <v>211</v>
      </c>
      <c r="D40" s="1" t="s">
        <v>212</v>
      </c>
      <c r="E40" s="1" t="s">
        <v>213</v>
      </c>
      <c r="F40" s="1" t="s">
        <v>214</v>
      </c>
      <c r="G40" s="1" t="s">
        <v>215</v>
      </c>
      <c r="H40" s="1" t="s">
        <v>216</v>
      </c>
      <c r="I40" s="1" t="s">
        <v>217</v>
      </c>
      <c r="J40" s="1" t="s">
        <v>218</v>
      </c>
      <c r="K40" s="1" t="s">
        <v>219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220</v>
      </c>
      <c r="B41" s="1">
        <v>0.0633</v>
      </c>
      <c r="C41" s="1">
        <v>0.0633</v>
      </c>
      <c r="D41" s="1">
        <v>0.08229</v>
      </c>
      <c r="E41" s="1">
        <v>0.10761</v>
      </c>
      <c r="F41" s="1">
        <v>0.1266</v>
      </c>
      <c r="G41" s="1">
        <v>0.13293</v>
      </c>
      <c r="H41" s="1">
        <v>0.14559</v>
      </c>
      <c r="I41" s="1">
        <v>0.15192</v>
      </c>
      <c r="J41" s="1">
        <v>0.15825</v>
      </c>
      <c r="K41" s="1">
        <v>0.16458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221</v>
      </c>
      <c r="B42" s="1" t="s">
        <v>222</v>
      </c>
      <c r="C42" s="1" t="s">
        <v>223</v>
      </c>
      <c r="D42" s="1" t="s">
        <v>224</v>
      </c>
      <c r="E42" s="1" t="s">
        <v>225</v>
      </c>
      <c r="F42" s="1" t="s">
        <v>226</v>
      </c>
      <c r="G42" s="1" t="s">
        <v>227</v>
      </c>
      <c r="H42" s="1" t="s">
        <v>228</v>
      </c>
      <c r="I42" s="1" t="s">
        <v>229</v>
      </c>
      <c r="J42" s="1" t="s">
        <v>230</v>
      </c>
      <c r="K42" s="1" t="s">
        <v>231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232</v>
      </c>
      <c r="B43" s="1">
        <v>2.0</v>
      </c>
      <c r="C43" s="1">
        <v>2.0</v>
      </c>
      <c r="D43" s="1">
        <v>2.0</v>
      </c>
      <c r="E43" s="1">
        <v>2.0</v>
      </c>
      <c r="F43" s="1">
        <v>2.0</v>
      </c>
      <c r="G43" s="1">
        <v>2.0</v>
      </c>
      <c r="H43" s="1">
        <v>2.0</v>
      </c>
      <c r="I43" s="1">
        <v>2.0</v>
      </c>
      <c r="J43" s="1">
        <v>2.0</v>
      </c>
      <c r="K43" s="1">
        <v>2.0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233</v>
      </c>
      <c r="B45" s="1">
        <v>143.7543</v>
      </c>
      <c r="C45" s="1">
        <v>174.3282</v>
      </c>
      <c r="D45" s="1">
        <v>219.9675</v>
      </c>
      <c r="E45" s="1">
        <v>231.6147</v>
      </c>
      <c r="F45" s="1">
        <v>238.9575</v>
      </c>
      <c r="G45" s="1">
        <v>260.6694</v>
      </c>
      <c r="H45" s="1">
        <v>307.638</v>
      </c>
      <c r="I45" s="1">
        <v>291.5598</v>
      </c>
      <c r="J45" s="1">
        <v>268.392</v>
      </c>
      <c r="K45" s="1">
        <v>267.8223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234</v>
      </c>
      <c r="B46" s="1">
        <v>78.5553</v>
      </c>
      <c r="C46" s="1">
        <v>103.67907</v>
      </c>
      <c r="D46" s="1">
        <v>155.085</v>
      </c>
      <c r="E46" s="1">
        <v>172.2393</v>
      </c>
      <c r="F46" s="1">
        <v>183.8232</v>
      </c>
      <c r="G46" s="1">
        <v>194.2044</v>
      </c>
      <c r="H46" s="1">
        <v>233.3871</v>
      </c>
      <c r="I46" s="1">
        <v>201.3573</v>
      </c>
      <c r="J46" s="1">
        <v>156.6042</v>
      </c>
      <c r="K46" s="1">
        <v>139.9563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235</v>
      </c>
      <c r="B47" s="1">
        <v>78.5553</v>
      </c>
      <c r="C47" s="1">
        <v>103.67907</v>
      </c>
      <c r="D47" s="1">
        <v>155.085</v>
      </c>
      <c r="E47" s="1">
        <v>172.2393</v>
      </c>
      <c r="F47" s="1">
        <v>183.8232</v>
      </c>
      <c r="G47" s="1">
        <v>194.2044</v>
      </c>
      <c r="H47" s="1">
        <v>233.3871</v>
      </c>
      <c r="I47" s="1">
        <v>201.3573</v>
      </c>
      <c r="J47" s="1">
        <v>156.6042</v>
      </c>
      <c r="K47" s="1">
        <v>139.9563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236</v>
      </c>
      <c r="B48" s="1" t="s">
        <v>177</v>
      </c>
      <c r="C48" s="1" t="s">
        <v>237</v>
      </c>
      <c r="D48" s="1" t="s">
        <v>238</v>
      </c>
      <c r="E48" s="1" t="s">
        <v>239</v>
      </c>
      <c r="F48" s="1" t="s">
        <v>240</v>
      </c>
      <c r="G48" s="1" t="s">
        <v>241</v>
      </c>
      <c r="H48" s="1" t="s">
        <v>242</v>
      </c>
      <c r="I48" s="1" t="s">
        <v>243</v>
      </c>
      <c r="J48" s="1" t="s">
        <v>244</v>
      </c>
      <c r="K48" s="1" t="s">
        <v>245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246</v>
      </c>
      <c r="B49" s="1">
        <v>52.4124</v>
      </c>
      <c r="C49" s="1">
        <v>63.5532</v>
      </c>
      <c r="D49" s="1">
        <v>95.2032</v>
      </c>
      <c r="E49" s="1">
        <v>100.5204</v>
      </c>
      <c r="F49" s="1">
        <v>94.2537</v>
      </c>
      <c r="G49" s="1">
        <v>112.2309</v>
      </c>
      <c r="H49" s="1">
        <v>134.3226</v>
      </c>
      <c r="I49" s="1">
        <v>126.7899</v>
      </c>
      <c r="J49" s="1">
        <v>100.1406</v>
      </c>
      <c r="K49" s="1">
        <v>81.84689999999999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247</v>
      </c>
      <c r="B50" s="1">
        <v>9.874799999999999</v>
      </c>
      <c r="C50" s="1">
        <v>3.91194</v>
      </c>
      <c r="D50" s="1">
        <v>2.26614</v>
      </c>
      <c r="E50" s="1">
        <v>1.36728</v>
      </c>
      <c r="F50" s="1">
        <v>18.99</v>
      </c>
      <c r="G50" s="1">
        <v>19.623</v>
      </c>
      <c r="H50" s="1">
        <v>20.8257</v>
      </c>
      <c r="I50" s="1">
        <v>19.4964</v>
      </c>
      <c r="J50" s="1">
        <v>19.4331</v>
      </c>
      <c r="K50" s="1">
        <v>12.9765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248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249</v>
      </c>
      <c r="B52" s="1">
        <v>708.9599999999999</v>
      </c>
      <c r="C52" s="1">
        <v>727.9499999999999</v>
      </c>
      <c r="D52" s="1">
        <v>778.5899999999999</v>
      </c>
      <c r="E52" s="1">
        <v>784.92</v>
      </c>
      <c r="F52" s="1">
        <v>0.0</v>
      </c>
      <c r="G52" s="1">
        <v>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250</v>
      </c>
      <c r="B53" s="1">
        <v>867.2099999999999</v>
      </c>
      <c r="C53" s="1">
        <v>886.1999999999999</v>
      </c>
      <c r="D53" s="1">
        <v>949.5</v>
      </c>
      <c r="E53" s="1">
        <v>955.8299999999999</v>
      </c>
      <c r="F53" s="1">
        <v>0.0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251</v>
      </c>
      <c r="B54" s="1">
        <v>59.75519999999999</v>
      </c>
      <c r="C54" s="1">
        <v>62.0973</v>
      </c>
      <c r="D54" s="1">
        <v>63.8064</v>
      </c>
      <c r="E54" s="1">
        <v>66.2751</v>
      </c>
      <c r="F54" s="1">
        <v>69.4401</v>
      </c>
      <c r="G54" s="1">
        <v>69.25019999999999</v>
      </c>
      <c r="H54" s="1">
        <v>69.0603</v>
      </c>
      <c r="I54" s="1">
        <v>70.76939999999999</v>
      </c>
      <c r="J54" s="1">
        <v>70.1364</v>
      </c>
      <c r="K54" s="1">
        <v>71.0226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253</v>
      </c>
      <c r="B3" s="1" t="s">
        <v>254</v>
      </c>
      <c r="C3" s="1" t="s">
        <v>255</v>
      </c>
      <c r="D3" s="1" t="s">
        <v>256</v>
      </c>
      <c r="E3" s="1" t="s">
        <v>257</v>
      </c>
      <c r="F3" s="1" t="s">
        <v>258</v>
      </c>
      <c r="G3" s="1" t="s">
        <v>259</v>
      </c>
      <c r="H3" s="1" t="s">
        <v>260</v>
      </c>
      <c r="I3" s="1" t="s">
        <v>261</v>
      </c>
      <c r="J3" s="1" t="s">
        <v>262</v>
      </c>
      <c r="K3" s="1" t="s">
        <v>263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264</v>
      </c>
      <c r="B4" s="1" t="s">
        <v>265</v>
      </c>
      <c r="C4" s="1" t="s">
        <v>266</v>
      </c>
      <c r="D4" s="1" t="s">
        <v>267</v>
      </c>
      <c r="E4" s="1" t="s">
        <v>267</v>
      </c>
      <c r="F4" s="1" t="s">
        <v>268</v>
      </c>
      <c r="G4" s="1" t="s">
        <v>269</v>
      </c>
      <c r="H4" s="1" t="s">
        <v>267</v>
      </c>
      <c r="I4" s="1" t="s">
        <v>270</v>
      </c>
      <c r="J4" s="1" t="s">
        <v>271</v>
      </c>
      <c r="K4" s="1" t="s">
        <v>272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273</v>
      </c>
      <c r="B5" s="1" t="s">
        <v>274</v>
      </c>
      <c r="C5" s="1" t="s">
        <v>275</v>
      </c>
      <c r="D5" s="1" t="s">
        <v>276</v>
      </c>
      <c r="E5" s="1" t="s">
        <v>277</v>
      </c>
      <c r="F5" s="1" t="s">
        <v>278</v>
      </c>
      <c r="G5" s="1" t="s">
        <v>279</v>
      </c>
      <c r="H5" s="1" t="s">
        <v>280</v>
      </c>
      <c r="I5" s="1" t="s">
        <v>281</v>
      </c>
      <c r="J5" s="1" t="s">
        <v>282</v>
      </c>
      <c r="K5" s="1" t="s">
        <v>283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284</v>
      </c>
      <c r="B6" s="1" t="s">
        <v>285</v>
      </c>
      <c r="C6" s="1" t="s">
        <v>286</v>
      </c>
      <c r="D6" s="1" t="s">
        <v>287</v>
      </c>
      <c r="E6" s="1" t="s">
        <v>288</v>
      </c>
      <c r="F6" s="1" t="s">
        <v>289</v>
      </c>
      <c r="G6" s="1" t="s">
        <v>290</v>
      </c>
      <c r="H6" s="1" t="s">
        <v>291</v>
      </c>
      <c r="I6" s="1" t="s">
        <v>292</v>
      </c>
      <c r="J6" s="1" t="s">
        <v>293</v>
      </c>
      <c r="K6" s="1" t="s">
        <v>294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296</v>
      </c>
      <c r="B8" s="1" t="s">
        <v>297</v>
      </c>
      <c r="C8" s="1" t="s">
        <v>298</v>
      </c>
      <c r="D8" s="1" t="s">
        <v>299</v>
      </c>
      <c r="E8" s="1" t="s">
        <v>300</v>
      </c>
      <c r="F8" s="1" t="s">
        <v>301</v>
      </c>
      <c r="G8" s="1" t="s">
        <v>302</v>
      </c>
      <c r="H8" s="1" t="s">
        <v>303</v>
      </c>
      <c r="I8" s="1" t="s">
        <v>304</v>
      </c>
      <c r="J8" s="1" t="s">
        <v>305</v>
      </c>
      <c r="K8" s="1" t="s">
        <v>306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307</v>
      </c>
      <c r="B9" s="1" t="s">
        <v>308</v>
      </c>
      <c r="C9" s="1" t="s">
        <v>309</v>
      </c>
      <c r="D9" s="1" t="s">
        <v>310</v>
      </c>
      <c r="E9" s="1" t="s">
        <v>311</v>
      </c>
      <c r="F9" s="1" t="s">
        <v>312</v>
      </c>
      <c r="G9" s="1" t="s">
        <v>313</v>
      </c>
      <c r="H9" s="1" t="s">
        <v>314</v>
      </c>
      <c r="I9" s="1" t="s">
        <v>315</v>
      </c>
      <c r="J9" s="1" t="s">
        <v>316</v>
      </c>
      <c r="K9" s="1" t="s">
        <v>317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318</v>
      </c>
      <c r="B10" s="1" t="s">
        <v>319</v>
      </c>
      <c r="C10" s="1" t="s">
        <v>320</v>
      </c>
      <c r="D10" s="1" t="s">
        <v>321</v>
      </c>
      <c r="E10" s="1" t="s">
        <v>322</v>
      </c>
      <c r="F10" s="1" t="s">
        <v>279</v>
      </c>
      <c r="G10" s="1" t="s">
        <v>323</v>
      </c>
      <c r="H10" s="1" t="s">
        <v>324</v>
      </c>
      <c r="I10" s="1" t="s">
        <v>325</v>
      </c>
      <c r="J10" s="1" t="s">
        <v>326</v>
      </c>
      <c r="K10" s="1" t="s">
        <v>327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328</v>
      </c>
      <c r="B11" s="1" t="s">
        <v>329</v>
      </c>
      <c r="C11" s="1" t="s">
        <v>272</v>
      </c>
      <c r="D11" s="1" t="s">
        <v>330</v>
      </c>
      <c r="E11" s="1" t="s">
        <v>331</v>
      </c>
      <c r="F11" s="1" t="s">
        <v>332</v>
      </c>
      <c r="G11" s="1" t="s">
        <v>333</v>
      </c>
      <c r="H11" s="1" t="s">
        <v>334</v>
      </c>
      <c r="I11" s="1" t="s">
        <v>335</v>
      </c>
      <c r="J11" s="1" t="s">
        <v>336</v>
      </c>
      <c r="K11" s="1" t="s">
        <v>337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338</v>
      </c>
      <c r="B12" s="1" t="s">
        <v>329</v>
      </c>
      <c r="C12" s="1" t="s">
        <v>272</v>
      </c>
      <c r="D12" s="1" t="s">
        <v>330</v>
      </c>
      <c r="E12" s="1" t="s">
        <v>331</v>
      </c>
      <c r="F12" s="1" t="s">
        <v>332</v>
      </c>
      <c r="G12" s="1" t="s">
        <v>333</v>
      </c>
      <c r="H12" s="1" t="s">
        <v>334</v>
      </c>
      <c r="I12" s="1" t="s">
        <v>335</v>
      </c>
      <c r="J12" s="1" t="s">
        <v>336</v>
      </c>
      <c r="K12" s="1" t="s">
        <v>337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339</v>
      </c>
      <c r="B13" s="1" t="s">
        <v>340</v>
      </c>
      <c r="C13" s="1" t="s">
        <v>341</v>
      </c>
      <c r="D13" s="1" t="s">
        <v>342</v>
      </c>
      <c r="E13" s="1" t="s">
        <v>343</v>
      </c>
      <c r="F13" s="1" t="s">
        <v>344</v>
      </c>
      <c r="G13" s="1" t="s">
        <v>345</v>
      </c>
      <c r="H13" s="1" t="s">
        <v>346</v>
      </c>
      <c r="I13" s="1" t="s">
        <v>347</v>
      </c>
      <c r="J13" s="1" t="s">
        <v>348</v>
      </c>
      <c r="K13" s="1" t="s">
        <v>349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350</v>
      </c>
      <c r="B14" s="1" t="s">
        <v>351</v>
      </c>
      <c r="C14" s="1" t="s">
        <v>352</v>
      </c>
      <c r="D14" s="1" t="s">
        <v>353</v>
      </c>
      <c r="E14" s="1" t="s">
        <v>354</v>
      </c>
      <c r="F14" s="1" t="s">
        <v>355</v>
      </c>
      <c r="G14" s="1" t="s">
        <v>356</v>
      </c>
      <c r="H14" s="1" t="s">
        <v>357</v>
      </c>
      <c r="I14" s="1" t="s">
        <v>358</v>
      </c>
      <c r="J14" s="1" t="s">
        <v>359</v>
      </c>
      <c r="K14" s="1" t="s">
        <v>360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361</v>
      </c>
      <c r="B15" s="1" t="s">
        <v>351</v>
      </c>
      <c r="C15" s="1" t="s">
        <v>352</v>
      </c>
      <c r="D15" s="1" t="s">
        <v>353</v>
      </c>
      <c r="E15" s="1" t="s">
        <v>354</v>
      </c>
      <c r="F15" s="1" t="s">
        <v>355</v>
      </c>
      <c r="G15" s="1" t="s">
        <v>356</v>
      </c>
      <c r="H15" s="1" t="s">
        <v>357</v>
      </c>
      <c r="I15" s="1" t="s">
        <v>358</v>
      </c>
      <c r="J15" s="1" t="s">
        <v>359</v>
      </c>
      <c r="K15" s="1" t="s">
        <v>360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362</v>
      </c>
      <c r="B16" s="1" t="s">
        <v>363</v>
      </c>
      <c r="C16" s="1" t="s">
        <v>364</v>
      </c>
      <c r="D16" s="1" t="s">
        <v>365</v>
      </c>
      <c r="E16" s="1" t="s">
        <v>366</v>
      </c>
      <c r="F16" s="1" t="s">
        <v>367</v>
      </c>
      <c r="G16" s="1" t="s">
        <v>368</v>
      </c>
      <c r="H16" s="1" t="s">
        <v>369</v>
      </c>
      <c r="I16" s="1" t="s">
        <v>370</v>
      </c>
      <c r="J16" s="1" t="s">
        <v>371</v>
      </c>
      <c r="K16" s="1" t="s">
        <v>372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373</v>
      </c>
      <c r="B17" s="1" t="s">
        <v>374</v>
      </c>
      <c r="C17" s="1" t="s">
        <v>260</v>
      </c>
      <c r="D17" s="1" t="s">
        <v>375</v>
      </c>
      <c r="E17" s="1" t="s">
        <v>376</v>
      </c>
      <c r="F17" s="1" t="s">
        <v>342</v>
      </c>
      <c r="G17" s="1" t="s">
        <v>377</v>
      </c>
      <c r="H17" s="1" t="s">
        <v>378</v>
      </c>
      <c r="I17" s="1" t="s">
        <v>379</v>
      </c>
      <c r="J17" s="1" t="s">
        <v>380</v>
      </c>
      <c r="K17" s="1" t="s">
        <v>374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381</v>
      </c>
      <c r="B18" s="1" t="s">
        <v>382</v>
      </c>
      <c r="C18" s="1" t="s">
        <v>383</v>
      </c>
      <c r="D18" s="1">
        <v>0.03165</v>
      </c>
      <c r="E18" s="1" t="s">
        <v>384</v>
      </c>
      <c r="F18" s="1" t="s">
        <v>385</v>
      </c>
      <c r="G18" s="1" t="s">
        <v>386</v>
      </c>
      <c r="H18" s="1" t="s">
        <v>387</v>
      </c>
      <c r="I18" s="1" t="s">
        <v>388</v>
      </c>
      <c r="J18" s="1" t="s">
        <v>364</v>
      </c>
      <c r="K18" s="1" t="s">
        <v>382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389</v>
      </c>
      <c r="B20" s="1" t="s">
        <v>390</v>
      </c>
      <c r="C20" s="1" t="s">
        <v>391</v>
      </c>
      <c r="D20" s="1" t="s">
        <v>392</v>
      </c>
      <c r="E20" s="1" t="s">
        <v>390</v>
      </c>
      <c r="F20" s="1" t="s">
        <v>393</v>
      </c>
      <c r="G20" s="1" t="s">
        <v>394</v>
      </c>
      <c r="H20" s="1" t="s">
        <v>395</v>
      </c>
      <c r="I20" s="1" t="s">
        <v>396</v>
      </c>
      <c r="J20" s="1" t="s">
        <v>395</v>
      </c>
      <c r="K20" s="1" t="s">
        <v>397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398</v>
      </c>
      <c r="B21" s="1" t="s">
        <v>375</v>
      </c>
      <c r="C21" s="1" t="s">
        <v>399</v>
      </c>
      <c r="D21" s="1" t="s">
        <v>271</v>
      </c>
      <c r="E21" s="1" t="s">
        <v>258</v>
      </c>
      <c r="F21" s="1" t="s">
        <v>400</v>
      </c>
      <c r="G21" s="1" t="s">
        <v>401</v>
      </c>
      <c r="H21" s="1" t="s">
        <v>402</v>
      </c>
      <c r="I21" s="1" t="s">
        <v>403</v>
      </c>
      <c r="J21" s="1" t="s">
        <v>404</v>
      </c>
      <c r="K21" s="1" t="s">
        <v>405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406</v>
      </c>
      <c r="B22" s="1" t="s">
        <v>407</v>
      </c>
      <c r="C22" s="1" t="s">
        <v>408</v>
      </c>
      <c r="D22" s="1" t="s">
        <v>409</v>
      </c>
      <c r="E22" s="1" t="s">
        <v>345</v>
      </c>
      <c r="F22" s="1" t="s">
        <v>410</v>
      </c>
      <c r="G22" s="1" t="s">
        <v>411</v>
      </c>
      <c r="H22" s="1" t="s">
        <v>412</v>
      </c>
      <c r="I22" s="1" t="s">
        <v>413</v>
      </c>
      <c r="J22" s="1" t="s">
        <v>414</v>
      </c>
      <c r="K22" s="1" t="s">
        <v>411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415</v>
      </c>
      <c r="B23" s="1" t="s">
        <v>272</v>
      </c>
      <c r="C23" s="1" t="s">
        <v>416</v>
      </c>
      <c r="D23" s="1" t="s">
        <v>417</v>
      </c>
      <c r="E23" s="1" t="s">
        <v>418</v>
      </c>
      <c r="F23" s="1" t="s">
        <v>272</v>
      </c>
      <c r="G23" s="1" t="s">
        <v>419</v>
      </c>
      <c r="H23" s="1" t="s">
        <v>420</v>
      </c>
      <c r="I23" s="1" t="s">
        <v>421</v>
      </c>
      <c r="J23" s="1" t="s">
        <v>422</v>
      </c>
      <c r="K23" s="1" t="s">
        <v>423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425</v>
      </c>
      <c r="B25" s="1" t="s">
        <v>426</v>
      </c>
      <c r="C25" s="1" t="s">
        <v>427</v>
      </c>
      <c r="D25" s="1" t="s">
        <v>428</v>
      </c>
      <c r="E25" s="1" t="s">
        <v>429</v>
      </c>
      <c r="F25" s="1" t="s">
        <v>430</v>
      </c>
      <c r="G25" s="1" t="s">
        <v>431</v>
      </c>
      <c r="H25" s="1" t="s">
        <v>432</v>
      </c>
      <c r="I25" s="1" t="s">
        <v>433</v>
      </c>
      <c r="J25" s="1" t="s">
        <v>434</v>
      </c>
      <c r="K25" s="1" t="s">
        <v>435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436</v>
      </c>
      <c r="B26" s="1" t="s">
        <v>437</v>
      </c>
      <c r="C26" s="1" t="s">
        <v>438</v>
      </c>
      <c r="D26" s="1" t="s">
        <v>439</v>
      </c>
      <c r="E26" s="1" t="s">
        <v>440</v>
      </c>
      <c r="F26" s="1" t="s">
        <v>441</v>
      </c>
      <c r="G26" s="1" t="s">
        <v>426</v>
      </c>
      <c r="H26" s="1" t="s">
        <v>442</v>
      </c>
      <c r="I26" s="1" t="s">
        <v>443</v>
      </c>
      <c r="J26" s="1" t="s">
        <v>444</v>
      </c>
      <c r="K26" s="1" t="s">
        <v>445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446</v>
      </c>
      <c r="B27" s="1" t="s">
        <v>447</v>
      </c>
      <c r="C27" s="1" t="s">
        <v>374</v>
      </c>
      <c r="D27" s="1" t="s">
        <v>448</v>
      </c>
      <c r="E27" s="1" t="s">
        <v>449</v>
      </c>
      <c r="F27" s="1" t="s">
        <v>450</v>
      </c>
      <c r="G27" s="1" t="s">
        <v>451</v>
      </c>
      <c r="H27" s="1" t="s">
        <v>452</v>
      </c>
      <c r="I27" s="1" t="s">
        <v>453</v>
      </c>
      <c r="J27" s="1" t="s">
        <v>454</v>
      </c>
      <c r="K27" s="1" t="s">
        <v>455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456</v>
      </c>
      <c r="B28" s="1" t="s">
        <v>457</v>
      </c>
      <c r="C28" s="1" t="s">
        <v>458</v>
      </c>
      <c r="D28" s="1" t="s">
        <v>459</v>
      </c>
      <c r="E28" s="1" t="s">
        <v>460</v>
      </c>
      <c r="F28" s="1" t="s">
        <v>461</v>
      </c>
      <c r="G28" s="1" t="s">
        <v>462</v>
      </c>
      <c r="H28" s="1" t="s">
        <v>463</v>
      </c>
      <c r="I28" s="1" t="s">
        <v>464</v>
      </c>
      <c r="J28" s="1" t="s">
        <v>465</v>
      </c>
      <c r="K28" s="1" t="s">
        <v>466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467</v>
      </c>
      <c r="B29" s="1" t="s">
        <v>468</v>
      </c>
      <c r="C29" s="1" t="s">
        <v>469</v>
      </c>
      <c r="D29" s="1" t="s">
        <v>470</v>
      </c>
      <c r="E29" s="1" t="s">
        <v>471</v>
      </c>
      <c r="F29" s="1" t="s">
        <v>472</v>
      </c>
      <c r="G29" s="1" t="s">
        <v>473</v>
      </c>
      <c r="H29" s="1" t="s">
        <v>474</v>
      </c>
      <c r="I29" s="1" t="s">
        <v>475</v>
      </c>
      <c r="J29" s="1" t="s">
        <v>476</v>
      </c>
      <c r="K29" s="1" t="s">
        <v>477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478</v>
      </c>
      <c r="B30" s="1" t="s">
        <v>479</v>
      </c>
      <c r="C30" s="1" t="s">
        <v>480</v>
      </c>
      <c r="D30" s="1" t="s">
        <v>481</v>
      </c>
      <c r="E30" s="1" t="s">
        <v>482</v>
      </c>
      <c r="F30" s="1" t="s">
        <v>483</v>
      </c>
      <c r="G30" s="1" t="s">
        <v>484</v>
      </c>
      <c r="H30" s="1" t="s">
        <v>485</v>
      </c>
      <c r="I30" s="1" t="s">
        <v>486</v>
      </c>
      <c r="J30" s="1" t="s">
        <v>487</v>
      </c>
      <c r="K30" s="1" t="s">
        <v>488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489</v>
      </c>
      <c r="B31" s="1" t="s">
        <v>490</v>
      </c>
      <c r="C31" s="1" t="s">
        <v>491</v>
      </c>
      <c r="D31" s="1" t="s">
        <v>492</v>
      </c>
      <c r="E31" s="1" t="s">
        <v>493</v>
      </c>
      <c r="F31" s="1" t="s">
        <v>494</v>
      </c>
      <c r="G31" s="1" t="s">
        <v>495</v>
      </c>
      <c r="H31" s="1" t="s">
        <v>496</v>
      </c>
      <c r="I31" s="1" t="s">
        <v>497</v>
      </c>
      <c r="J31" s="1" t="s">
        <v>498</v>
      </c>
      <c r="K31" s="1" t="s">
        <v>499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500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501</v>
      </c>
      <c r="B33" s="1" t="s">
        <v>502</v>
      </c>
      <c r="C33" s="1" t="s">
        <v>503</v>
      </c>
      <c r="D33" s="1" t="s">
        <v>504</v>
      </c>
      <c r="E33" s="1">
        <v>0.01899</v>
      </c>
      <c r="F33" s="1" t="s">
        <v>505</v>
      </c>
      <c r="G33" s="1" t="s">
        <v>506</v>
      </c>
      <c r="H33" s="1" t="s">
        <v>507</v>
      </c>
      <c r="I33" s="1" t="s">
        <v>508</v>
      </c>
      <c r="J33" s="1" t="s">
        <v>509</v>
      </c>
      <c r="K33" s="1" t="s">
        <v>510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511</v>
      </c>
      <c r="B34" s="1" t="s">
        <v>512</v>
      </c>
      <c r="C34" s="1" t="s">
        <v>513</v>
      </c>
      <c r="D34" s="1" t="s">
        <v>514</v>
      </c>
      <c r="E34" s="1" t="s">
        <v>515</v>
      </c>
      <c r="F34" s="1" t="s">
        <v>426</v>
      </c>
      <c r="G34" s="1" t="s">
        <v>353</v>
      </c>
      <c r="H34" s="1" t="s">
        <v>372</v>
      </c>
      <c r="I34" s="1" t="s">
        <v>516</v>
      </c>
      <c r="J34" s="1" t="s">
        <v>517</v>
      </c>
      <c r="K34" s="1" t="s">
        <v>518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519</v>
      </c>
      <c r="B35" s="1" t="s">
        <v>520</v>
      </c>
      <c r="C35" s="1" t="s">
        <v>508</v>
      </c>
      <c r="D35" s="1" t="s">
        <v>521</v>
      </c>
      <c r="E35" s="1" t="s">
        <v>397</v>
      </c>
      <c r="F35" s="1" t="s">
        <v>522</v>
      </c>
      <c r="G35" s="1" t="s">
        <v>263</v>
      </c>
      <c r="H35" s="1" t="s">
        <v>523</v>
      </c>
      <c r="I35" s="1" t="s">
        <v>524</v>
      </c>
      <c r="J35" s="1" t="s">
        <v>334</v>
      </c>
      <c r="K35" s="1" t="s">
        <v>525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526</v>
      </c>
      <c r="B36" s="1" t="s">
        <v>527</v>
      </c>
      <c r="C36" s="1" t="s">
        <v>528</v>
      </c>
      <c r="D36" s="1" t="s">
        <v>529</v>
      </c>
      <c r="E36" s="1" t="s">
        <v>530</v>
      </c>
      <c r="F36" s="1" t="s">
        <v>531</v>
      </c>
      <c r="G36" s="1" t="s">
        <v>532</v>
      </c>
      <c r="H36" s="1" t="s">
        <v>533</v>
      </c>
      <c r="I36" s="1">
        <v>0.01266</v>
      </c>
      <c r="J36" s="1" t="s">
        <v>534</v>
      </c>
      <c r="K36" s="1" t="s">
        <v>535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536</v>
      </c>
      <c r="B37" s="1" t="s">
        <v>537</v>
      </c>
      <c r="C37" s="1" t="s">
        <v>538</v>
      </c>
      <c r="D37" s="1" t="s">
        <v>539</v>
      </c>
      <c r="E37" s="1" t="s">
        <v>540</v>
      </c>
      <c r="F37" s="1" t="s">
        <v>541</v>
      </c>
      <c r="G37" s="1" t="s">
        <v>542</v>
      </c>
      <c r="H37" s="1" t="s">
        <v>543</v>
      </c>
      <c r="I37" s="1" t="s">
        <v>237</v>
      </c>
      <c r="J37" s="1" t="s">
        <v>544</v>
      </c>
      <c r="K37" s="1" t="s">
        <v>545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546</v>
      </c>
      <c r="B38" s="1" t="s">
        <v>547</v>
      </c>
      <c r="C38" s="1" t="s">
        <v>548</v>
      </c>
      <c r="D38" s="1" t="s">
        <v>549</v>
      </c>
      <c r="E38" s="1" t="s">
        <v>550</v>
      </c>
      <c r="F38" s="1" t="s">
        <v>551</v>
      </c>
      <c r="G38" s="1" t="s">
        <v>552</v>
      </c>
      <c r="H38" s="1" t="s">
        <v>553</v>
      </c>
      <c r="I38" s="1" t="s">
        <v>554</v>
      </c>
      <c r="J38" s="1" t="s">
        <v>555</v>
      </c>
      <c r="K38" s="1" t="s">
        <v>556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557</v>
      </c>
      <c r="B39" s="1" t="s">
        <v>558</v>
      </c>
      <c r="C39" s="1" t="s">
        <v>559</v>
      </c>
      <c r="D39" s="1" t="s">
        <v>560</v>
      </c>
      <c r="E39" s="1" t="s">
        <v>561</v>
      </c>
      <c r="F39" s="1" t="s">
        <v>562</v>
      </c>
      <c r="G39" s="1" t="s">
        <v>563</v>
      </c>
      <c r="H39" s="1" t="s">
        <v>564</v>
      </c>
      <c r="I39" s="1" t="s">
        <v>565</v>
      </c>
      <c r="J39" s="1" t="s">
        <v>566</v>
      </c>
      <c r="K39" s="1" t="s">
        <v>567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568</v>
      </c>
      <c r="B40" s="1" t="s">
        <v>569</v>
      </c>
      <c r="C40" s="1" t="s">
        <v>570</v>
      </c>
      <c r="D40" s="1" t="s">
        <v>571</v>
      </c>
      <c r="E40" s="1" t="s">
        <v>572</v>
      </c>
      <c r="F40" s="1" t="s">
        <v>573</v>
      </c>
      <c r="G40" s="1" t="s">
        <v>574</v>
      </c>
      <c r="H40" s="1" t="s">
        <v>575</v>
      </c>
      <c r="I40" s="1" t="s">
        <v>576</v>
      </c>
      <c r="J40" s="1" t="s">
        <v>577</v>
      </c>
      <c r="K40" s="1" t="s">
        <v>578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579</v>
      </c>
      <c r="B41" s="1" t="s">
        <v>390</v>
      </c>
      <c r="C41" s="1" t="s">
        <v>580</v>
      </c>
      <c r="D41" s="1" t="s">
        <v>581</v>
      </c>
      <c r="E41" s="1" t="s">
        <v>582</v>
      </c>
      <c r="F41" s="1" t="s">
        <v>583</v>
      </c>
      <c r="G41" s="1" t="s">
        <v>584</v>
      </c>
      <c r="H41" s="1" t="s">
        <v>585</v>
      </c>
      <c r="I41" s="1" t="s">
        <v>581</v>
      </c>
      <c r="J41" s="1" t="s">
        <v>586</v>
      </c>
      <c r="K41" s="1" t="s">
        <v>587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588</v>
      </c>
      <c r="B42" s="1" t="s">
        <v>589</v>
      </c>
      <c r="C42" s="1" t="s">
        <v>590</v>
      </c>
      <c r="D42" s="1" t="s">
        <v>591</v>
      </c>
      <c r="E42" s="1" t="s">
        <v>592</v>
      </c>
      <c r="F42" s="1" t="s">
        <v>593</v>
      </c>
      <c r="G42" s="1" t="s">
        <v>594</v>
      </c>
      <c r="H42" s="1" t="s">
        <v>595</v>
      </c>
      <c r="I42" s="1" t="s">
        <v>596</v>
      </c>
      <c r="J42" s="1" t="s">
        <v>597</v>
      </c>
      <c r="K42" s="1" t="s">
        <v>598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599</v>
      </c>
      <c r="B43" s="1" t="s">
        <v>600</v>
      </c>
      <c r="C43" s="1" t="s">
        <v>601</v>
      </c>
      <c r="D43" s="1" t="s">
        <v>452</v>
      </c>
      <c r="E43" s="1" t="s">
        <v>449</v>
      </c>
      <c r="F43" s="1" t="s">
        <v>602</v>
      </c>
      <c r="G43" s="1" t="s">
        <v>603</v>
      </c>
      <c r="H43" s="1" t="s">
        <v>604</v>
      </c>
      <c r="I43" s="1" t="s">
        <v>605</v>
      </c>
      <c r="J43" s="1" t="s">
        <v>606</v>
      </c>
      <c r="K43" s="1" t="s">
        <v>607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608</v>
      </c>
      <c r="B44" s="1" t="s">
        <v>609</v>
      </c>
      <c r="C44" s="1" t="s">
        <v>610</v>
      </c>
      <c r="D44" s="1" t="s">
        <v>611</v>
      </c>
      <c r="E44" s="1" t="s">
        <v>612</v>
      </c>
      <c r="F44" s="1" t="s">
        <v>613</v>
      </c>
      <c r="G44" s="1" t="s">
        <v>614</v>
      </c>
      <c r="H44" s="1" t="s">
        <v>615</v>
      </c>
      <c r="I44" s="1" t="s">
        <v>616</v>
      </c>
      <c r="J44" s="1" t="s">
        <v>617</v>
      </c>
      <c r="K44" s="1" t="s">
        <v>618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619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620</v>
      </c>
      <c r="B46" s="1" t="s">
        <v>621</v>
      </c>
      <c r="C46" s="1" t="s">
        <v>622</v>
      </c>
      <c r="D46" s="1" t="s">
        <v>623</v>
      </c>
      <c r="E46" s="1" t="s">
        <v>624</v>
      </c>
      <c r="F46" s="1" t="s">
        <v>625</v>
      </c>
      <c r="G46" s="1" t="s">
        <v>626</v>
      </c>
      <c r="H46" s="1" t="s">
        <v>363</v>
      </c>
      <c r="I46" s="1" t="s">
        <v>516</v>
      </c>
      <c r="J46" s="1" t="s">
        <v>627</v>
      </c>
      <c r="K46" s="1" t="s">
        <v>507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628</v>
      </c>
      <c r="B47" s="1" t="s">
        <v>629</v>
      </c>
      <c r="C47" s="1" t="s">
        <v>261</v>
      </c>
      <c r="D47" s="1" t="s">
        <v>630</v>
      </c>
      <c r="E47" s="1" t="s">
        <v>631</v>
      </c>
      <c r="F47" s="1" t="s">
        <v>632</v>
      </c>
      <c r="G47" s="1" t="s">
        <v>602</v>
      </c>
      <c r="H47" s="1" t="s">
        <v>633</v>
      </c>
      <c r="I47" s="1" t="s">
        <v>634</v>
      </c>
      <c r="J47" s="1" t="s">
        <v>635</v>
      </c>
      <c r="K47" s="1" t="s">
        <v>636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637</v>
      </c>
      <c r="B48" s="1">
        <v>0.01899</v>
      </c>
      <c r="C48" s="1" t="s">
        <v>638</v>
      </c>
      <c r="D48" s="1" t="s">
        <v>189</v>
      </c>
      <c r="E48" s="1" t="s">
        <v>639</v>
      </c>
      <c r="F48" s="1" t="s">
        <v>508</v>
      </c>
      <c r="G48" s="1" t="s">
        <v>640</v>
      </c>
      <c r="H48" s="1" t="s">
        <v>641</v>
      </c>
      <c r="I48" s="1" t="s">
        <v>642</v>
      </c>
      <c r="J48" s="1" t="s">
        <v>643</v>
      </c>
      <c r="K48" s="1" t="s">
        <v>644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645</v>
      </c>
      <c r="B49" s="1" t="s">
        <v>646</v>
      </c>
      <c r="C49" s="1" t="s">
        <v>647</v>
      </c>
      <c r="D49" s="1" t="s">
        <v>648</v>
      </c>
      <c r="E49" s="1" t="s">
        <v>649</v>
      </c>
      <c r="F49" s="1" t="s">
        <v>650</v>
      </c>
      <c r="G49" s="1" t="s">
        <v>651</v>
      </c>
      <c r="H49" s="1" t="s">
        <v>652</v>
      </c>
      <c r="I49" s="1" t="s">
        <v>653</v>
      </c>
      <c r="J49" s="1" t="s">
        <v>654</v>
      </c>
      <c r="K49" s="1" t="s">
        <v>655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656</v>
      </c>
      <c r="B50" s="1" t="s">
        <v>646</v>
      </c>
      <c r="C50" s="1" t="s">
        <v>647</v>
      </c>
      <c r="D50" s="1" t="s">
        <v>648</v>
      </c>
      <c r="E50" s="1" t="s">
        <v>649</v>
      </c>
      <c r="F50" s="1" t="s">
        <v>650</v>
      </c>
      <c r="G50" s="1" t="s">
        <v>651</v>
      </c>
      <c r="H50" s="1" t="s">
        <v>652</v>
      </c>
      <c r="I50" s="1" t="s">
        <v>653</v>
      </c>
      <c r="J50" s="1" t="s">
        <v>654</v>
      </c>
      <c r="K50" s="1" t="s">
        <v>655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657</v>
      </c>
      <c r="B51" s="1" t="s">
        <v>658</v>
      </c>
      <c r="C51" s="1" t="s">
        <v>659</v>
      </c>
      <c r="D51" s="1" t="s">
        <v>660</v>
      </c>
      <c r="E51" s="1" t="s">
        <v>661</v>
      </c>
      <c r="F51" s="1" t="s">
        <v>662</v>
      </c>
      <c r="G51" s="1" t="s">
        <v>663</v>
      </c>
      <c r="H51" s="1" t="s">
        <v>664</v>
      </c>
      <c r="I51" s="1" t="s">
        <v>665</v>
      </c>
      <c r="J51" s="1" t="s">
        <v>666</v>
      </c>
      <c r="K51" s="1" t="s">
        <v>667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668</v>
      </c>
      <c r="B52" s="1" t="s">
        <v>669</v>
      </c>
      <c r="C52" s="1" t="s">
        <v>660</v>
      </c>
      <c r="D52" s="1" t="s">
        <v>670</v>
      </c>
      <c r="E52" s="1" t="s">
        <v>671</v>
      </c>
      <c r="F52" s="1" t="s">
        <v>672</v>
      </c>
      <c r="G52" s="1" t="s">
        <v>673</v>
      </c>
      <c r="H52" s="1" t="s">
        <v>674</v>
      </c>
      <c r="I52" s="1" t="s">
        <v>675</v>
      </c>
      <c r="J52" s="1" t="s">
        <v>676</v>
      </c>
      <c r="K52" s="1" t="s">
        <v>677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678</v>
      </c>
      <c r="B53" s="1" t="s">
        <v>679</v>
      </c>
      <c r="C53" s="1" t="s">
        <v>680</v>
      </c>
      <c r="D53" s="1" t="s">
        <v>681</v>
      </c>
      <c r="E53" s="1" t="s">
        <v>413</v>
      </c>
      <c r="F53" s="1" t="s">
        <v>682</v>
      </c>
      <c r="G53" s="1" t="s">
        <v>683</v>
      </c>
      <c r="H53" s="1" t="s">
        <v>684</v>
      </c>
      <c r="I53" s="1" t="s">
        <v>685</v>
      </c>
      <c r="J53" s="1" t="s">
        <v>686</v>
      </c>
      <c r="K53" s="1" t="s">
        <v>687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688</v>
      </c>
      <c r="B54" s="1" t="s">
        <v>689</v>
      </c>
      <c r="C54" s="1" t="s">
        <v>690</v>
      </c>
      <c r="D54" s="1" t="s">
        <v>691</v>
      </c>
      <c r="E54" s="1" t="s">
        <v>692</v>
      </c>
      <c r="F54" s="1" t="s">
        <v>693</v>
      </c>
      <c r="G54" s="1" t="s">
        <v>694</v>
      </c>
      <c r="H54" s="1" t="s">
        <v>695</v>
      </c>
      <c r="I54" s="1" t="s">
        <v>696</v>
      </c>
      <c r="J54" s="1" t="s">
        <v>697</v>
      </c>
      <c r="K54" s="1" t="s">
        <v>698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699</v>
      </c>
      <c r="B55" s="1" t="s">
        <v>700</v>
      </c>
      <c r="C55" s="1" t="s">
        <v>701</v>
      </c>
      <c r="D55" s="1" t="s">
        <v>702</v>
      </c>
      <c r="E55" s="1" t="s">
        <v>703</v>
      </c>
      <c r="F55" s="1">
        <v>0.00633</v>
      </c>
      <c r="G55" s="1" t="s">
        <v>704</v>
      </c>
      <c r="H55" s="1" t="s">
        <v>521</v>
      </c>
      <c r="I55" s="1" t="s">
        <v>705</v>
      </c>
      <c r="J55" s="1" t="s">
        <v>431</v>
      </c>
      <c r="K55" s="1" t="s">
        <v>706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707</v>
      </c>
      <c r="B56" s="1" t="s">
        <v>708</v>
      </c>
      <c r="C56" s="1" t="s">
        <v>709</v>
      </c>
      <c r="D56" s="1" t="s">
        <v>283</v>
      </c>
      <c r="E56" s="1" t="s">
        <v>444</v>
      </c>
      <c r="F56" s="1" t="s">
        <v>261</v>
      </c>
      <c r="G56" s="1" t="s">
        <v>710</v>
      </c>
      <c r="H56" s="1" t="s">
        <v>711</v>
      </c>
      <c r="I56" s="1" t="s">
        <v>712</v>
      </c>
      <c r="J56" s="1" t="s">
        <v>713</v>
      </c>
      <c r="K56" s="1" t="s">
        <v>629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714</v>
      </c>
      <c r="B57" s="1" t="s">
        <v>715</v>
      </c>
      <c r="C57" s="1" t="s">
        <v>716</v>
      </c>
      <c r="D57" s="1" t="s">
        <v>717</v>
      </c>
      <c r="E57" s="1" t="s">
        <v>718</v>
      </c>
      <c r="F57" s="1" t="s">
        <v>719</v>
      </c>
      <c r="G57" s="1" t="s">
        <v>720</v>
      </c>
      <c r="H57" s="1" t="s">
        <v>721</v>
      </c>
      <c r="I57" s="1" t="s">
        <v>722</v>
      </c>
      <c r="J57" s="1" t="s">
        <v>723</v>
      </c>
      <c r="K57" s="1" t="s">
        <v>724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725</v>
      </c>
      <c r="B58" s="1" t="s">
        <v>726</v>
      </c>
      <c r="C58" s="1" t="s">
        <v>727</v>
      </c>
      <c r="D58" s="1" t="s">
        <v>728</v>
      </c>
      <c r="E58" s="1" t="s">
        <v>729</v>
      </c>
      <c r="F58" s="1" t="s">
        <v>730</v>
      </c>
      <c r="G58" s="1" t="s">
        <v>731</v>
      </c>
      <c r="H58" s="1" t="s">
        <v>732</v>
      </c>
      <c r="I58" s="1" t="s">
        <v>733</v>
      </c>
      <c r="J58" s="1" t="s">
        <v>734</v>
      </c>
      <c r="K58" s="1" t="s">
        <v>735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736</v>
      </c>
      <c r="B59" s="1" t="s">
        <v>737</v>
      </c>
      <c r="C59" s="1" t="s">
        <v>646</v>
      </c>
      <c r="D59" s="1" t="s">
        <v>738</v>
      </c>
      <c r="E59" s="1" t="s">
        <v>739</v>
      </c>
      <c r="F59" s="1" t="s">
        <v>740</v>
      </c>
      <c r="G59" s="1" t="s">
        <v>741</v>
      </c>
      <c r="H59" s="1" t="s">
        <v>742</v>
      </c>
      <c r="I59" s="1" t="s">
        <v>743</v>
      </c>
      <c r="J59" s="1" t="s">
        <v>744</v>
      </c>
      <c r="K59" s="1" t="s">
        <v>745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746</v>
      </c>
      <c r="B60" s="1" t="s">
        <v>747</v>
      </c>
      <c r="C60" s="1" t="s">
        <v>748</v>
      </c>
      <c r="D60" s="1" t="s">
        <v>749</v>
      </c>
      <c r="E60" s="1" t="s">
        <v>750</v>
      </c>
      <c r="F60" s="1" t="s">
        <v>751</v>
      </c>
      <c r="G60" s="1" t="s">
        <v>752</v>
      </c>
      <c r="H60" s="1" t="s">
        <v>753</v>
      </c>
      <c r="I60" s="1" t="s">
        <v>535</v>
      </c>
      <c r="J60" s="1" t="s">
        <v>754</v>
      </c>
      <c r="K60" s="1" t="s">
        <v>755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756</v>
      </c>
      <c r="B61" s="1" t="s">
        <v>757</v>
      </c>
      <c r="C61" s="1" t="s">
        <v>758</v>
      </c>
      <c r="D61" s="1" t="s">
        <v>759</v>
      </c>
      <c r="E61" s="1" t="s">
        <v>760</v>
      </c>
      <c r="F61" s="1" t="s">
        <v>761</v>
      </c>
      <c r="G61" s="1" t="s">
        <v>762</v>
      </c>
      <c r="H61" s="1" t="s">
        <v>763</v>
      </c>
      <c r="I61" s="1" t="s">
        <v>764</v>
      </c>
      <c r="J61" s="1" t="s">
        <v>765</v>
      </c>
      <c r="K61" s="1" t="s">
        <v>766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767</v>
      </c>
      <c r="B62" s="1" t="s">
        <v>768</v>
      </c>
      <c r="C62" s="1" t="s">
        <v>769</v>
      </c>
      <c r="D62" s="1" t="s">
        <v>770</v>
      </c>
      <c r="E62" s="1" t="s">
        <v>771</v>
      </c>
      <c r="F62" s="1" t="s">
        <v>545</v>
      </c>
      <c r="G62" s="1" t="s">
        <v>772</v>
      </c>
      <c r="H62" s="1" t="s">
        <v>773</v>
      </c>
      <c r="I62" s="1" t="s">
        <v>774</v>
      </c>
      <c r="J62" s="1" t="s">
        <v>775</v>
      </c>
      <c r="K62" s="1" t="s">
        <v>776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777</v>
      </c>
      <c r="B63" s="1" t="s">
        <v>778</v>
      </c>
      <c r="C63" s="1">
        <v>0.0</v>
      </c>
      <c r="D63" s="1" t="s">
        <v>779</v>
      </c>
      <c r="E63" s="1" t="s">
        <v>780</v>
      </c>
      <c r="F63" s="1">
        <v>0.01266</v>
      </c>
      <c r="G63" s="1" t="s">
        <v>781</v>
      </c>
      <c r="H63" s="1" t="s">
        <v>782</v>
      </c>
      <c r="I63" s="1" t="s">
        <v>783</v>
      </c>
      <c r="J63" s="1" t="s">
        <v>784</v>
      </c>
      <c r="K63" s="1" t="s">
        <v>497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785</v>
      </c>
      <c r="B64" s="1" t="s">
        <v>786</v>
      </c>
      <c r="C64" s="1">
        <v>0.0</v>
      </c>
      <c r="D64" s="1" t="s">
        <v>787</v>
      </c>
      <c r="E64" s="1" t="s">
        <v>788</v>
      </c>
      <c r="F64" s="1" t="s">
        <v>789</v>
      </c>
      <c r="G64" s="1" t="s">
        <v>790</v>
      </c>
      <c r="H64" s="1" t="s">
        <v>791</v>
      </c>
      <c r="I64" s="1" t="s">
        <v>792</v>
      </c>
      <c r="J64" s="1" t="s">
        <v>793</v>
      </c>
      <c r="K64" s="1" t="s">
        <v>794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795</v>
      </c>
      <c r="B65" s="1" t="s">
        <v>796</v>
      </c>
      <c r="C65" s="1" t="s">
        <v>796</v>
      </c>
      <c r="D65" s="1">
        <v>0.1899</v>
      </c>
      <c r="E65" s="1" t="s">
        <v>797</v>
      </c>
      <c r="F65" s="1" t="s">
        <v>798</v>
      </c>
      <c r="G65" s="1">
        <v>0.03165</v>
      </c>
      <c r="H65" s="1" t="s">
        <v>799</v>
      </c>
      <c r="I65" s="1" t="s">
        <v>800</v>
      </c>
      <c r="J65" s="1" t="s">
        <v>801</v>
      </c>
      <c r="K65" s="1">
        <v>0.02532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802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803</v>
      </c>
      <c r="B67" s="1" t="s">
        <v>804</v>
      </c>
      <c r="C67" s="1" t="s">
        <v>805</v>
      </c>
      <c r="D67" s="1" t="s">
        <v>806</v>
      </c>
      <c r="E67" s="1" t="s">
        <v>807</v>
      </c>
      <c r="F67" s="1" t="s">
        <v>808</v>
      </c>
      <c r="G67" s="1" t="s">
        <v>809</v>
      </c>
      <c r="H67" s="1" t="s">
        <v>396</v>
      </c>
      <c r="I67" s="1" t="s">
        <v>810</v>
      </c>
      <c r="J67" s="1" t="s">
        <v>811</v>
      </c>
      <c r="K67" s="1" t="s">
        <v>812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813</v>
      </c>
      <c r="B68" s="1" t="s">
        <v>621</v>
      </c>
      <c r="C68" s="1" t="s">
        <v>272</v>
      </c>
      <c r="D68" s="1" t="s">
        <v>274</v>
      </c>
      <c r="E68" s="1" t="s">
        <v>814</v>
      </c>
      <c r="F68" s="1" t="s">
        <v>815</v>
      </c>
      <c r="G68" s="1" t="s">
        <v>816</v>
      </c>
      <c r="H68" s="1" t="s">
        <v>817</v>
      </c>
      <c r="I68" s="1" t="s">
        <v>818</v>
      </c>
      <c r="J68" s="1" t="s">
        <v>819</v>
      </c>
      <c r="K68" s="1" t="s">
        <v>820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821</v>
      </c>
      <c r="B69" s="1" t="s">
        <v>822</v>
      </c>
      <c r="C69" s="1" t="s">
        <v>823</v>
      </c>
      <c r="D69" s="1" t="s">
        <v>824</v>
      </c>
      <c r="E69" s="1" t="s">
        <v>825</v>
      </c>
      <c r="F69" s="1" t="s">
        <v>826</v>
      </c>
      <c r="G69" s="1" t="s">
        <v>827</v>
      </c>
      <c r="H69" s="1" t="s">
        <v>828</v>
      </c>
      <c r="I69" s="1" t="s">
        <v>829</v>
      </c>
      <c r="J69" s="1" t="s">
        <v>830</v>
      </c>
      <c r="K69" s="1" t="s">
        <v>831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832</v>
      </c>
      <c r="B70" s="1" t="s">
        <v>833</v>
      </c>
      <c r="C70" s="1" t="s">
        <v>834</v>
      </c>
      <c r="D70" s="1" t="s">
        <v>835</v>
      </c>
      <c r="E70" s="1" t="s">
        <v>836</v>
      </c>
      <c r="F70" s="1" t="s">
        <v>837</v>
      </c>
      <c r="G70" s="1" t="s">
        <v>330</v>
      </c>
      <c r="H70" s="1" t="s">
        <v>838</v>
      </c>
      <c r="I70" s="1" t="s">
        <v>839</v>
      </c>
      <c r="J70" s="1" t="s">
        <v>840</v>
      </c>
      <c r="K70" s="1" t="s">
        <v>841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842</v>
      </c>
      <c r="B71" s="1" t="s">
        <v>833</v>
      </c>
      <c r="C71" s="1" t="s">
        <v>834</v>
      </c>
      <c r="D71" s="1" t="s">
        <v>835</v>
      </c>
      <c r="E71" s="1" t="s">
        <v>836</v>
      </c>
      <c r="F71" s="1" t="s">
        <v>837</v>
      </c>
      <c r="G71" s="1" t="s">
        <v>330</v>
      </c>
      <c r="H71" s="1" t="s">
        <v>838</v>
      </c>
      <c r="I71" s="1" t="s">
        <v>839</v>
      </c>
      <c r="J71" s="1" t="s">
        <v>840</v>
      </c>
      <c r="K71" s="1" t="s">
        <v>841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843</v>
      </c>
      <c r="B72" s="1" t="s">
        <v>844</v>
      </c>
      <c r="C72" s="1" t="s">
        <v>845</v>
      </c>
      <c r="D72" s="1" t="s">
        <v>846</v>
      </c>
      <c r="E72" s="1" t="s">
        <v>847</v>
      </c>
      <c r="F72" s="1" t="s">
        <v>848</v>
      </c>
      <c r="G72" s="1" t="s">
        <v>432</v>
      </c>
      <c r="H72" s="1" t="s">
        <v>849</v>
      </c>
      <c r="I72" s="1" t="s">
        <v>814</v>
      </c>
      <c r="J72" s="1" t="s">
        <v>850</v>
      </c>
      <c r="K72" s="1">
        <v>-0.12027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851</v>
      </c>
      <c r="B73" s="1" t="s">
        <v>852</v>
      </c>
      <c r="C73" s="1" t="s">
        <v>853</v>
      </c>
      <c r="D73" s="1" t="s">
        <v>854</v>
      </c>
      <c r="E73" s="1" t="s">
        <v>855</v>
      </c>
      <c r="F73" s="1" t="s">
        <v>856</v>
      </c>
      <c r="G73" s="1" t="s">
        <v>839</v>
      </c>
      <c r="H73" s="1" t="s">
        <v>857</v>
      </c>
      <c r="I73" s="1" t="s">
        <v>858</v>
      </c>
      <c r="J73" s="1" t="s">
        <v>859</v>
      </c>
      <c r="K73" s="1" t="s">
        <v>860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861</v>
      </c>
      <c r="B74" s="1" t="s">
        <v>862</v>
      </c>
      <c r="C74" s="1" t="s">
        <v>863</v>
      </c>
      <c r="D74" s="1" t="s">
        <v>864</v>
      </c>
      <c r="E74" s="1" t="s">
        <v>865</v>
      </c>
      <c r="F74" s="1" t="s">
        <v>866</v>
      </c>
      <c r="G74" s="1" t="s">
        <v>728</v>
      </c>
      <c r="H74" s="1" t="s">
        <v>867</v>
      </c>
      <c r="I74" s="1" t="s">
        <v>868</v>
      </c>
      <c r="J74" s="1" t="s">
        <v>869</v>
      </c>
      <c r="K74" s="1" t="s">
        <v>870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871</v>
      </c>
      <c r="B75" s="1" t="s">
        <v>872</v>
      </c>
      <c r="C75" s="1" t="s">
        <v>873</v>
      </c>
      <c r="D75" s="1" t="s">
        <v>874</v>
      </c>
      <c r="E75" s="1" t="s">
        <v>875</v>
      </c>
      <c r="F75" s="1" t="s">
        <v>876</v>
      </c>
      <c r="G75" s="1" t="s">
        <v>877</v>
      </c>
      <c r="H75" s="1" t="s">
        <v>878</v>
      </c>
      <c r="I75" s="1" t="s">
        <v>879</v>
      </c>
      <c r="J75" s="1" t="s">
        <v>880</v>
      </c>
      <c r="K75" s="1" t="s">
        <v>881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882</v>
      </c>
      <c r="B76" s="1" t="s">
        <v>355</v>
      </c>
      <c r="C76" s="1" t="s">
        <v>883</v>
      </c>
      <c r="D76" s="1" t="s">
        <v>521</v>
      </c>
      <c r="E76" s="1" t="s">
        <v>884</v>
      </c>
      <c r="F76" s="1" t="s">
        <v>735</v>
      </c>
      <c r="G76" s="1" t="s">
        <v>885</v>
      </c>
      <c r="H76" s="1" t="s">
        <v>886</v>
      </c>
      <c r="I76" s="1" t="s">
        <v>887</v>
      </c>
      <c r="J76" s="1" t="s">
        <v>888</v>
      </c>
      <c r="K76" s="1" t="s">
        <v>849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889</v>
      </c>
      <c r="B77" s="1" t="s">
        <v>890</v>
      </c>
      <c r="C77" s="1" t="s">
        <v>891</v>
      </c>
      <c r="D77" s="1" t="s">
        <v>892</v>
      </c>
      <c r="E77" s="1" t="s">
        <v>377</v>
      </c>
      <c r="F77" s="1" t="s">
        <v>263</v>
      </c>
      <c r="G77" s="1" t="s">
        <v>422</v>
      </c>
      <c r="H77" s="1" t="s">
        <v>255</v>
      </c>
      <c r="I77" s="1" t="s">
        <v>893</v>
      </c>
      <c r="J77" s="1" t="s">
        <v>894</v>
      </c>
      <c r="K77" s="1" t="s">
        <v>349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895</v>
      </c>
      <c r="B78" s="1" t="s">
        <v>896</v>
      </c>
      <c r="C78" s="1" t="s">
        <v>897</v>
      </c>
      <c r="D78" s="1" t="s">
        <v>898</v>
      </c>
      <c r="E78" s="1" t="s">
        <v>366</v>
      </c>
      <c r="F78" s="1" t="s">
        <v>899</v>
      </c>
      <c r="G78" s="1" t="s">
        <v>900</v>
      </c>
      <c r="H78" s="1" t="s">
        <v>901</v>
      </c>
      <c r="I78" s="1" t="s">
        <v>902</v>
      </c>
      <c r="J78" s="1" t="s">
        <v>712</v>
      </c>
      <c r="K78" s="1" t="s">
        <v>903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904</v>
      </c>
      <c r="B79" s="1" t="s">
        <v>905</v>
      </c>
      <c r="C79" s="1" t="s">
        <v>906</v>
      </c>
      <c r="D79" s="1" t="s">
        <v>907</v>
      </c>
      <c r="E79" s="1" t="s">
        <v>908</v>
      </c>
      <c r="F79" s="1" t="s">
        <v>909</v>
      </c>
      <c r="G79" s="1" t="s">
        <v>730</v>
      </c>
      <c r="H79" s="1" t="s">
        <v>910</v>
      </c>
      <c r="I79" s="1" t="s">
        <v>911</v>
      </c>
      <c r="J79" s="1" t="s">
        <v>912</v>
      </c>
      <c r="K79" s="1" t="s">
        <v>913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914</v>
      </c>
      <c r="B80" s="1" t="s">
        <v>915</v>
      </c>
      <c r="C80" s="1" t="s">
        <v>916</v>
      </c>
      <c r="D80" s="1" t="s">
        <v>917</v>
      </c>
      <c r="E80" s="1" t="s">
        <v>918</v>
      </c>
      <c r="F80" s="1" t="s">
        <v>919</v>
      </c>
      <c r="G80" s="1" t="s">
        <v>370</v>
      </c>
      <c r="H80" s="1" t="s">
        <v>920</v>
      </c>
      <c r="I80" s="1" t="s">
        <v>921</v>
      </c>
      <c r="J80" s="1" t="s">
        <v>922</v>
      </c>
      <c r="K80" s="1" t="s">
        <v>703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923</v>
      </c>
      <c r="B81" s="1" t="s">
        <v>924</v>
      </c>
      <c r="C81" s="1" t="s">
        <v>345</v>
      </c>
      <c r="D81" s="1" t="s">
        <v>925</v>
      </c>
      <c r="E81" s="1" t="s">
        <v>926</v>
      </c>
      <c r="F81" s="1" t="s">
        <v>927</v>
      </c>
      <c r="G81" s="1" t="s">
        <v>928</v>
      </c>
      <c r="H81" s="1" t="s">
        <v>929</v>
      </c>
      <c r="I81" s="1" t="s">
        <v>930</v>
      </c>
      <c r="J81" s="1" t="s">
        <v>931</v>
      </c>
      <c r="K81" s="1" t="s">
        <v>932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933</v>
      </c>
      <c r="B82" s="1" t="s">
        <v>934</v>
      </c>
      <c r="C82" s="1" t="s">
        <v>935</v>
      </c>
      <c r="D82" s="1" t="s">
        <v>936</v>
      </c>
      <c r="E82" s="1" t="s">
        <v>937</v>
      </c>
      <c r="F82" s="1" t="s">
        <v>938</v>
      </c>
      <c r="G82" s="1" t="s">
        <v>939</v>
      </c>
      <c r="H82" s="1" t="s">
        <v>940</v>
      </c>
      <c r="I82" s="1" t="s">
        <v>941</v>
      </c>
      <c r="J82" s="1" t="s">
        <v>428</v>
      </c>
      <c r="K82" s="1" t="s">
        <v>942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943</v>
      </c>
      <c r="B83" s="1" t="s">
        <v>776</v>
      </c>
      <c r="C83" s="1" t="s">
        <v>944</v>
      </c>
      <c r="D83" s="1" t="s">
        <v>945</v>
      </c>
      <c r="E83" s="1" t="s">
        <v>946</v>
      </c>
      <c r="F83" s="1" t="s">
        <v>947</v>
      </c>
      <c r="G83" s="1" t="s">
        <v>948</v>
      </c>
      <c r="H83" s="1" t="s">
        <v>949</v>
      </c>
      <c r="I83" s="1" t="s">
        <v>950</v>
      </c>
      <c r="J83" s="1" t="s">
        <v>951</v>
      </c>
      <c r="K83" s="1" t="s">
        <v>952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953</v>
      </c>
      <c r="B84" s="1" t="s">
        <v>954</v>
      </c>
      <c r="C84" s="1" t="s">
        <v>955</v>
      </c>
      <c r="D84" s="1" t="s">
        <v>956</v>
      </c>
      <c r="E84" s="1" t="s">
        <v>957</v>
      </c>
      <c r="F84" s="1" t="s">
        <v>958</v>
      </c>
      <c r="G84" s="1" t="s">
        <v>959</v>
      </c>
      <c r="H84" s="1" t="s">
        <v>960</v>
      </c>
      <c r="I84" s="1" t="s">
        <v>961</v>
      </c>
      <c r="J84" s="1" t="s">
        <v>962</v>
      </c>
      <c r="K84" s="1" t="s">
        <v>963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964</v>
      </c>
      <c r="B85" s="1" t="s">
        <v>965</v>
      </c>
      <c r="C85" s="1" t="s">
        <v>966</v>
      </c>
      <c r="D85" s="1" t="s">
        <v>967</v>
      </c>
      <c r="E85" s="1" t="s">
        <v>968</v>
      </c>
      <c r="F85" s="1" t="s">
        <v>969</v>
      </c>
      <c r="G85" s="1" t="s">
        <v>970</v>
      </c>
      <c r="H85" s="1" t="s">
        <v>853</v>
      </c>
      <c r="I85" s="1" t="s">
        <v>971</v>
      </c>
      <c r="J85" s="1" t="s">
        <v>972</v>
      </c>
      <c r="K85" s="1" t="s">
        <v>973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974</v>
      </c>
      <c r="B86" s="1" t="s">
        <v>796</v>
      </c>
      <c r="C86" s="1" t="s">
        <v>796</v>
      </c>
      <c r="D86" s="1" t="s">
        <v>975</v>
      </c>
      <c r="E86" s="1" t="s">
        <v>976</v>
      </c>
      <c r="F86" s="1" t="s">
        <v>977</v>
      </c>
      <c r="G86" s="1" t="s">
        <v>729</v>
      </c>
      <c r="H86" s="1" t="s">
        <v>978</v>
      </c>
      <c r="I86" s="1" t="s">
        <v>979</v>
      </c>
      <c r="J86" s="1" t="s">
        <v>367</v>
      </c>
      <c r="K86" s="1" t="s">
        <v>422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980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981</v>
      </c>
      <c r="B88" s="1" t="s">
        <v>982</v>
      </c>
      <c r="C88" s="1" t="s">
        <v>983</v>
      </c>
      <c r="D88" s="1" t="s">
        <v>984</v>
      </c>
      <c r="E88" s="1" t="s">
        <v>806</v>
      </c>
      <c r="F88" s="1" t="s">
        <v>985</v>
      </c>
      <c r="G88" s="1" t="s">
        <v>986</v>
      </c>
      <c r="H88" s="1" t="s">
        <v>987</v>
      </c>
      <c r="I88" s="1" t="s">
        <v>988</v>
      </c>
      <c r="J88" s="1" t="s">
        <v>982</v>
      </c>
      <c r="K88" s="1" t="s">
        <v>367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989</v>
      </c>
      <c r="B89" s="1" t="s">
        <v>990</v>
      </c>
      <c r="C89" s="1" t="s">
        <v>991</v>
      </c>
      <c r="D89" s="1" t="s">
        <v>992</v>
      </c>
      <c r="E89" s="1">
        <v>0.03165</v>
      </c>
      <c r="F89" s="1" t="s">
        <v>993</v>
      </c>
      <c r="G89" s="1" t="s">
        <v>994</v>
      </c>
      <c r="H89" s="1" t="s">
        <v>995</v>
      </c>
      <c r="I89" s="1" t="s">
        <v>996</v>
      </c>
      <c r="J89" s="1" t="s">
        <v>997</v>
      </c>
      <c r="K89" s="1" t="s">
        <v>998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999</v>
      </c>
      <c r="B90" s="1" t="s">
        <v>1000</v>
      </c>
      <c r="C90" s="1" t="s">
        <v>1001</v>
      </c>
      <c r="D90" s="1" t="s">
        <v>1002</v>
      </c>
      <c r="E90" s="1" t="s">
        <v>1003</v>
      </c>
      <c r="F90" s="1" t="s">
        <v>1004</v>
      </c>
      <c r="G90" s="1" t="s">
        <v>1005</v>
      </c>
      <c r="H90" s="1" t="s">
        <v>1006</v>
      </c>
      <c r="I90" s="1" t="s">
        <v>1007</v>
      </c>
      <c r="J90" s="1" t="s">
        <v>1008</v>
      </c>
      <c r="K90" s="1" t="s">
        <v>1009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1010</v>
      </c>
      <c r="B91" s="1" t="s">
        <v>386</v>
      </c>
      <c r="C91" s="1" t="s">
        <v>230</v>
      </c>
      <c r="D91" s="1" t="s">
        <v>1011</v>
      </c>
      <c r="E91" s="1" t="s">
        <v>1012</v>
      </c>
      <c r="F91" s="1" t="s">
        <v>1013</v>
      </c>
      <c r="G91" s="1" t="s">
        <v>1014</v>
      </c>
      <c r="H91" s="1" t="s">
        <v>1015</v>
      </c>
      <c r="I91" s="1" t="s">
        <v>700</v>
      </c>
      <c r="J91" s="1" t="s">
        <v>1016</v>
      </c>
      <c r="K91" s="1" t="s">
        <v>1017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1018</v>
      </c>
      <c r="B92" s="1" t="s">
        <v>386</v>
      </c>
      <c r="C92" s="1" t="s">
        <v>230</v>
      </c>
      <c r="D92" s="1" t="s">
        <v>1011</v>
      </c>
      <c r="E92" s="1" t="s">
        <v>1012</v>
      </c>
      <c r="F92" s="1" t="s">
        <v>1013</v>
      </c>
      <c r="G92" s="1" t="s">
        <v>1014</v>
      </c>
      <c r="H92" s="1" t="s">
        <v>1015</v>
      </c>
      <c r="I92" s="1" t="s">
        <v>700</v>
      </c>
      <c r="J92" s="1" t="s">
        <v>1016</v>
      </c>
      <c r="K92" s="1" t="s">
        <v>1017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1019</v>
      </c>
      <c r="B93" s="1" t="s">
        <v>1020</v>
      </c>
      <c r="C93" s="1" t="s">
        <v>1021</v>
      </c>
      <c r="D93" s="1" t="s">
        <v>1022</v>
      </c>
      <c r="E93" s="1" t="s">
        <v>1023</v>
      </c>
      <c r="F93" s="1" t="s">
        <v>1024</v>
      </c>
      <c r="G93" s="1" t="s">
        <v>1025</v>
      </c>
      <c r="H93" s="1" t="s">
        <v>1026</v>
      </c>
      <c r="I93" s="1" t="s">
        <v>1027</v>
      </c>
      <c r="J93" s="1" t="s">
        <v>1028</v>
      </c>
      <c r="K93" s="1" t="s">
        <v>1029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1030</v>
      </c>
      <c r="B94" s="1" t="s">
        <v>1031</v>
      </c>
      <c r="C94" s="1" t="s">
        <v>1032</v>
      </c>
      <c r="D94" s="1" t="s">
        <v>1033</v>
      </c>
      <c r="E94" s="1" t="s">
        <v>1034</v>
      </c>
      <c r="F94" s="1" t="s">
        <v>1035</v>
      </c>
      <c r="G94" s="1" t="s">
        <v>333</v>
      </c>
      <c r="H94" s="1" t="s">
        <v>1036</v>
      </c>
      <c r="I94" s="1" t="s">
        <v>594</v>
      </c>
      <c r="J94" s="1" t="s">
        <v>1037</v>
      </c>
      <c r="K94" s="1" t="s">
        <v>1038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1039</v>
      </c>
      <c r="B95" s="1" t="s">
        <v>1040</v>
      </c>
      <c r="C95" s="1" t="s">
        <v>1041</v>
      </c>
      <c r="D95" s="1" t="s">
        <v>1042</v>
      </c>
      <c r="E95" s="1" t="s">
        <v>1043</v>
      </c>
      <c r="F95" s="1" t="s">
        <v>1044</v>
      </c>
      <c r="G95" s="1" t="s">
        <v>651</v>
      </c>
      <c r="H95" s="1" t="s">
        <v>1045</v>
      </c>
      <c r="I95" s="1" t="s">
        <v>1046</v>
      </c>
      <c r="J95" s="1" t="s">
        <v>1047</v>
      </c>
      <c r="K95" s="1" t="s">
        <v>816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1048</v>
      </c>
      <c r="B96" s="1" t="s">
        <v>1049</v>
      </c>
      <c r="C96" s="1" t="s">
        <v>1050</v>
      </c>
      <c r="D96" s="1" t="s">
        <v>1051</v>
      </c>
      <c r="E96" s="1" t="s">
        <v>1052</v>
      </c>
      <c r="F96" s="1" t="s">
        <v>1053</v>
      </c>
      <c r="G96" s="1" t="s">
        <v>1054</v>
      </c>
      <c r="H96" s="1" t="s">
        <v>1055</v>
      </c>
      <c r="I96" s="1" t="s">
        <v>1056</v>
      </c>
      <c r="J96" s="1" t="s">
        <v>1057</v>
      </c>
      <c r="K96" s="1" t="s">
        <v>1058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1059</v>
      </c>
      <c r="B97" s="1" t="s">
        <v>1060</v>
      </c>
      <c r="C97" s="1" t="s">
        <v>884</v>
      </c>
      <c r="D97" s="1" t="s">
        <v>1061</v>
      </c>
      <c r="E97" s="1" t="s">
        <v>1062</v>
      </c>
      <c r="F97" s="1" t="s">
        <v>329</v>
      </c>
      <c r="G97" s="1" t="s">
        <v>397</v>
      </c>
      <c r="H97" s="1" t="s">
        <v>1063</v>
      </c>
      <c r="I97" s="1" t="s">
        <v>1064</v>
      </c>
      <c r="J97" s="1" t="s">
        <v>1065</v>
      </c>
      <c r="K97" s="1" t="s">
        <v>1066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1067</v>
      </c>
      <c r="B98" s="1" t="s">
        <v>742</v>
      </c>
      <c r="C98" s="1" t="s">
        <v>1068</v>
      </c>
      <c r="D98" s="1" t="s">
        <v>826</v>
      </c>
      <c r="E98" s="1" t="s">
        <v>1069</v>
      </c>
      <c r="F98" s="1" t="s">
        <v>1070</v>
      </c>
      <c r="G98" s="1" t="s">
        <v>1071</v>
      </c>
      <c r="H98" s="1" t="s">
        <v>1072</v>
      </c>
      <c r="I98" s="1" t="s">
        <v>731</v>
      </c>
      <c r="J98" s="1" t="s">
        <v>1073</v>
      </c>
      <c r="K98" s="1" t="s">
        <v>1074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1075</v>
      </c>
      <c r="B99" s="1" t="s">
        <v>1015</v>
      </c>
      <c r="C99" s="1" t="s">
        <v>913</v>
      </c>
      <c r="D99" s="1" t="s">
        <v>1076</v>
      </c>
      <c r="E99" s="1" t="s">
        <v>1069</v>
      </c>
      <c r="F99" s="1" t="s">
        <v>1062</v>
      </c>
      <c r="G99" s="1" t="s">
        <v>1077</v>
      </c>
      <c r="H99" s="1" t="s">
        <v>1078</v>
      </c>
      <c r="I99" s="1" t="s">
        <v>1079</v>
      </c>
      <c r="J99" s="1" t="s">
        <v>1080</v>
      </c>
      <c r="K99" s="1" t="s">
        <v>1081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1082</v>
      </c>
      <c r="B100" s="1" t="s">
        <v>1083</v>
      </c>
      <c r="C100" s="1" t="s">
        <v>1071</v>
      </c>
      <c r="D100" s="1" t="s">
        <v>1084</v>
      </c>
      <c r="E100" s="1" t="s">
        <v>257</v>
      </c>
      <c r="F100" s="1" t="s">
        <v>1085</v>
      </c>
      <c r="G100" s="1" t="s">
        <v>1086</v>
      </c>
      <c r="H100" s="1" t="s">
        <v>1087</v>
      </c>
      <c r="I100" s="1" t="s">
        <v>1088</v>
      </c>
      <c r="J100" s="1" t="s">
        <v>1089</v>
      </c>
      <c r="K100" s="1" t="s">
        <v>1090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1091</v>
      </c>
      <c r="B101" s="1" t="s">
        <v>1092</v>
      </c>
      <c r="C101" s="1" t="s">
        <v>1093</v>
      </c>
      <c r="D101" s="1" t="s">
        <v>1094</v>
      </c>
      <c r="E101" s="1" t="s">
        <v>1095</v>
      </c>
      <c r="F101" s="1" t="s">
        <v>1096</v>
      </c>
      <c r="G101" s="1" t="s">
        <v>1097</v>
      </c>
      <c r="H101" s="1" t="s">
        <v>1098</v>
      </c>
      <c r="I101" s="1" t="s">
        <v>1099</v>
      </c>
      <c r="J101" s="1" t="s">
        <v>1100</v>
      </c>
      <c r="K101" s="1" t="s">
        <v>1101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1102</v>
      </c>
      <c r="B102" s="1" t="s">
        <v>1103</v>
      </c>
      <c r="C102" s="1" t="s">
        <v>1104</v>
      </c>
      <c r="D102" s="1" t="s">
        <v>857</v>
      </c>
      <c r="E102" s="1" t="s">
        <v>1105</v>
      </c>
      <c r="F102" s="1" t="s">
        <v>1106</v>
      </c>
      <c r="G102" s="1" t="s">
        <v>1107</v>
      </c>
      <c r="H102" s="1" t="s">
        <v>525</v>
      </c>
      <c r="I102" s="1" t="s">
        <v>1108</v>
      </c>
      <c r="J102" s="1" t="s">
        <v>1109</v>
      </c>
      <c r="K102" s="1" t="s">
        <v>887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1110</v>
      </c>
      <c r="B103" s="1" t="s">
        <v>1111</v>
      </c>
      <c r="C103" s="1" t="s">
        <v>1112</v>
      </c>
      <c r="D103" s="1" t="s">
        <v>1113</v>
      </c>
      <c r="E103" s="1" t="s">
        <v>1114</v>
      </c>
      <c r="F103" s="1" t="s">
        <v>1115</v>
      </c>
      <c r="G103" s="1" t="s">
        <v>991</v>
      </c>
      <c r="H103" s="1" t="s">
        <v>1116</v>
      </c>
      <c r="I103" s="1" t="s">
        <v>1117</v>
      </c>
      <c r="J103" s="1" t="s">
        <v>1118</v>
      </c>
      <c r="K103" s="1" t="s">
        <v>1119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1120</v>
      </c>
      <c r="B104" s="1" t="s">
        <v>1121</v>
      </c>
      <c r="C104" s="1" t="s">
        <v>1122</v>
      </c>
      <c r="D104" s="1" t="s">
        <v>1123</v>
      </c>
      <c r="E104" s="1" t="s">
        <v>1124</v>
      </c>
      <c r="F104" s="1" t="s">
        <v>1125</v>
      </c>
      <c r="G104" s="1" t="s">
        <v>1126</v>
      </c>
      <c r="H104" s="1" t="s">
        <v>1127</v>
      </c>
      <c r="I104" s="1" t="s">
        <v>1128</v>
      </c>
      <c r="J104" s="1" t="s">
        <v>1129</v>
      </c>
      <c r="K104" s="1" t="s">
        <v>1130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1131</v>
      </c>
      <c r="B105" s="1" t="s">
        <v>1132</v>
      </c>
      <c r="C105" s="1" t="s">
        <v>1133</v>
      </c>
      <c r="D105" s="1" t="s">
        <v>1134</v>
      </c>
      <c r="E105" s="1" t="s">
        <v>1135</v>
      </c>
      <c r="F105" s="1" t="s">
        <v>1136</v>
      </c>
      <c r="G105" s="1" t="s">
        <v>1137</v>
      </c>
      <c r="H105" s="1" t="s">
        <v>1138</v>
      </c>
      <c r="I105" s="1" t="s">
        <v>1139</v>
      </c>
      <c r="J105" s="1" t="s">
        <v>1140</v>
      </c>
      <c r="K105" s="1" t="s">
        <v>1141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1142</v>
      </c>
      <c r="B106" s="1" t="s">
        <v>1143</v>
      </c>
      <c r="C106" s="1" t="s">
        <v>1144</v>
      </c>
      <c r="D106" s="1" t="s">
        <v>1145</v>
      </c>
      <c r="E106" s="1" t="s">
        <v>1146</v>
      </c>
      <c r="F106" s="1" t="s">
        <v>1147</v>
      </c>
      <c r="G106" s="1">
        <v>-0.09494999999999999</v>
      </c>
      <c r="H106" s="1" t="s">
        <v>1148</v>
      </c>
      <c r="I106" s="1" t="s">
        <v>1149</v>
      </c>
      <c r="J106" s="1" t="s">
        <v>1150</v>
      </c>
      <c r="K106" s="1" t="s">
        <v>1151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1152</v>
      </c>
      <c r="B107" s="1" t="s">
        <v>796</v>
      </c>
      <c r="C107" s="1" t="s">
        <v>796</v>
      </c>
      <c r="D107" s="1" t="s">
        <v>1153</v>
      </c>
      <c r="E107" s="1" t="s">
        <v>1154</v>
      </c>
      <c r="F107" s="1" t="s">
        <v>1155</v>
      </c>
      <c r="G107" s="1" t="s">
        <v>1156</v>
      </c>
      <c r="H107" s="1" t="s">
        <v>1157</v>
      </c>
      <c r="I107" s="1" t="s">
        <v>868</v>
      </c>
      <c r="J107" s="1" t="s">
        <v>1158</v>
      </c>
      <c r="K107" s="1" t="s">
        <v>801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1159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1160</v>
      </c>
      <c r="B109" s="1" t="s">
        <v>1161</v>
      </c>
      <c r="C109" s="1" t="s">
        <v>1064</v>
      </c>
      <c r="D109" s="1" t="s">
        <v>1070</v>
      </c>
      <c r="E109" s="1" t="s">
        <v>349</v>
      </c>
      <c r="F109" s="1" t="s">
        <v>1162</v>
      </c>
      <c r="G109" s="1" t="s">
        <v>1163</v>
      </c>
      <c r="H109" s="1" t="s">
        <v>1164</v>
      </c>
      <c r="I109" s="1" t="s">
        <v>1165</v>
      </c>
      <c r="J109" s="1" t="s">
        <v>1166</v>
      </c>
      <c r="K109" s="1" t="s">
        <v>1057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1167</v>
      </c>
      <c r="B110" s="1" t="s">
        <v>1168</v>
      </c>
      <c r="C110" s="1" t="s">
        <v>1169</v>
      </c>
      <c r="D110" s="1" t="s">
        <v>1170</v>
      </c>
      <c r="E110" s="1" t="s">
        <v>811</v>
      </c>
      <c r="F110" s="1" t="s">
        <v>1171</v>
      </c>
      <c r="G110" s="1" t="s">
        <v>1172</v>
      </c>
      <c r="H110" s="1" t="s">
        <v>1173</v>
      </c>
      <c r="I110" s="1" t="s">
        <v>1174</v>
      </c>
      <c r="J110" s="1" t="s">
        <v>1175</v>
      </c>
      <c r="K110" s="1" t="s">
        <v>438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1176</v>
      </c>
      <c r="B111" s="1" t="s">
        <v>585</v>
      </c>
      <c r="C111" s="1" t="s">
        <v>1090</v>
      </c>
      <c r="D111" s="1" t="s">
        <v>1177</v>
      </c>
      <c r="E111" s="1" t="s">
        <v>1178</v>
      </c>
      <c r="F111" s="1" t="s">
        <v>1179</v>
      </c>
      <c r="G111" s="1" t="s">
        <v>1180</v>
      </c>
      <c r="H111" s="1" t="s">
        <v>1181</v>
      </c>
      <c r="I111" s="1" t="s">
        <v>1182</v>
      </c>
      <c r="J111" s="1" t="s">
        <v>1183</v>
      </c>
      <c r="K111" s="1" t="s">
        <v>1184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1185</v>
      </c>
      <c r="B112" s="1" t="s">
        <v>1186</v>
      </c>
      <c r="C112" s="1" t="s">
        <v>322</v>
      </c>
      <c r="D112" s="1" t="s">
        <v>1187</v>
      </c>
      <c r="E112" s="1" t="s">
        <v>1188</v>
      </c>
      <c r="F112" s="1" t="s">
        <v>949</v>
      </c>
      <c r="G112" s="1" t="s">
        <v>1189</v>
      </c>
      <c r="H112" s="1" t="s">
        <v>1190</v>
      </c>
      <c r="I112" s="1" t="s">
        <v>1191</v>
      </c>
      <c r="J112" s="1" t="s">
        <v>1192</v>
      </c>
      <c r="K112" s="1" t="s">
        <v>1193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1194</v>
      </c>
      <c r="B113" s="1" t="s">
        <v>416</v>
      </c>
      <c r="C113" s="1" t="s">
        <v>742</v>
      </c>
      <c r="D113" s="1" t="s">
        <v>1187</v>
      </c>
      <c r="E113" s="1" t="s">
        <v>1188</v>
      </c>
      <c r="F113" s="1" t="s">
        <v>949</v>
      </c>
      <c r="G113" s="1" t="s">
        <v>1189</v>
      </c>
      <c r="H113" s="1" t="s">
        <v>1190</v>
      </c>
      <c r="I113" s="1" t="s">
        <v>1191</v>
      </c>
      <c r="J113" s="1" t="s">
        <v>1192</v>
      </c>
      <c r="K113" s="1" t="s">
        <v>1193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1195</v>
      </c>
      <c r="B114" s="1" t="s">
        <v>369</v>
      </c>
      <c r="C114" s="1">
        <v>0.08229</v>
      </c>
      <c r="D114" s="1" t="s">
        <v>1196</v>
      </c>
      <c r="E114" s="1" t="s">
        <v>1128</v>
      </c>
      <c r="F114" s="1" t="s">
        <v>1197</v>
      </c>
      <c r="G114" s="1" t="s">
        <v>824</v>
      </c>
      <c r="H114" s="1" t="s">
        <v>1198</v>
      </c>
      <c r="I114" s="1" t="s">
        <v>1199</v>
      </c>
      <c r="J114" s="1" t="s">
        <v>719</v>
      </c>
      <c r="K114" s="1" t="s">
        <v>1200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1201</v>
      </c>
      <c r="B115" s="1" t="s">
        <v>1202</v>
      </c>
      <c r="C115" s="1" t="s">
        <v>1203</v>
      </c>
      <c r="D115" s="1" t="s">
        <v>1204</v>
      </c>
      <c r="E115" s="1" t="s">
        <v>1205</v>
      </c>
      <c r="F115" s="1" t="s">
        <v>1206</v>
      </c>
      <c r="G115" s="1" t="s">
        <v>1207</v>
      </c>
      <c r="H115" s="1" t="s">
        <v>1208</v>
      </c>
      <c r="I115" s="1" t="s">
        <v>1209</v>
      </c>
      <c r="J115" s="1" t="s">
        <v>1210</v>
      </c>
      <c r="K115" s="1" t="s">
        <v>1211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1212</v>
      </c>
      <c r="B116" s="1" t="s">
        <v>1213</v>
      </c>
      <c r="C116" s="1" t="s">
        <v>1214</v>
      </c>
      <c r="D116" s="1" t="s">
        <v>1215</v>
      </c>
      <c r="E116" s="1" t="s">
        <v>1216</v>
      </c>
      <c r="F116" s="1" t="s">
        <v>1217</v>
      </c>
      <c r="G116" s="1" t="s">
        <v>1218</v>
      </c>
      <c r="H116" s="1" t="s">
        <v>1219</v>
      </c>
      <c r="I116" s="1" t="s">
        <v>1220</v>
      </c>
      <c r="J116" s="1" t="s">
        <v>1221</v>
      </c>
      <c r="K116" s="1" t="s">
        <v>1222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1223</v>
      </c>
      <c r="B117" s="1" t="s">
        <v>1224</v>
      </c>
      <c r="C117" s="1" t="s">
        <v>1225</v>
      </c>
      <c r="D117" s="1" t="s">
        <v>1226</v>
      </c>
      <c r="E117" s="1" t="s">
        <v>1227</v>
      </c>
      <c r="F117" s="1" t="s">
        <v>833</v>
      </c>
      <c r="G117" s="1" t="s">
        <v>1228</v>
      </c>
      <c r="H117" s="1" t="s">
        <v>1121</v>
      </c>
      <c r="I117" s="1" t="s">
        <v>1229</v>
      </c>
      <c r="J117" s="1" t="s">
        <v>747</v>
      </c>
      <c r="K117" s="1" t="s">
        <v>1230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1231</v>
      </c>
      <c r="B118" s="1" t="s">
        <v>631</v>
      </c>
      <c r="C118" s="1" t="s">
        <v>1184</v>
      </c>
      <c r="D118" s="1" t="s">
        <v>1111</v>
      </c>
      <c r="E118" s="1" t="s">
        <v>884</v>
      </c>
      <c r="F118" s="1" t="s">
        <v>1232</v>
      </c>
      <c r="G118" s="1" t="s">
        <v>1233</v>
      </c>
      <c r="H118" s="1" t="s">
        <v>1234</v>
      </c>
      <c r="I118" s="1" t="s">
        <v>600</v>
      </c>
      <c r="J118" s="1" t="s">
        <v>340</v>
      </c>
      <c r="K118" s="1" t="s">
        <v>516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1235</v>
      </c>
      <c r="B119" s="1" t="s">
        <v>900</v>
      </c>
      <c r="C119" s="1" t="s">
        <v>1236</v>
      </c>
      <c r="D119" s="1" t="s">
        <v>1237</v>
      </c>
      <c r="E119" s="1" t="s">
        <v>1238</v>
      </c>
      <c r="F119" s="1" t="s">
        <v>1239</v>
      </c>
      <c r="G119" s="1" t="s">
        <v>1210</v>
      </c>
      <c r="H119" s="1" t="s">
        <v>624</v>
      </c>
      <c r="I119" s="1" t="s">
        <v>1240</v>
      </c>
      <c r="J119" s="1" t="s">
        <v>737</v>
      </c>
      <c r="K119" s="1" t="s">
        <v>348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1241</v>
      </c>
      <c r="B120" s="1" t="s">
        <v>1242</v>
      </c>
      <c r="C120" s="1" t="s">
        <v>800</v>
      </c>
      <c r="D120" s="1" t="s">
        <v>1243</v>
      </c>
      <c r="E120" s="1" t="s">
        <v>411</v>
      </c>
      <c r="F120" s="1" t="s">
        <v>1244</v>
      </c>
      <c r="G120" s="1" t="s">
        <v>422</v>
      </c>
      <c r="H120" s="1" t="s">
        <v>1245</v>
      </c>
      <c r="I120" s="1" t="s">
        <v>1246</v>
      </c>
      <c r="J120" s="1" t="s">
        <v>1247</v>
      </c>
      <c r="K120" s="1" t="s">
        <v>1248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1249</v>
      </c>
      <c r="B121" s="1" t="s">
        <v>1250</v>
      </c>
      <c r="C121" s="1" t="s">
        <v>429</v>
      </c>
      <c r="D121" s="1" t="s">
        <v>376</v>
      </c>
      <c r="E121" s="1" t="s">
        <v>1251</v>
      </c>
      <c r="F121" s="1" t="s">
        <v>1252</v>
      </c>
      <c r="G121" s="1" t="s">
        <v>755</v>
      </c>
      <c r="H121" s="1" t="s">
        <v>1253</v>
      </c>
      <c r="I121" s="1" t="s">
        <v>1254</v>
      </c>
      <c r="J121" s="1" t="s">
        <v>1255</v>
      </c>
      <c r="K121" s="1" t="s">
        <v>1256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1257</v>
      </c>
      <c r="B122" s="1" t="s">
        <v>894</v>
      </c>
      <c r="C122" s="1" t="s">
        <v>1258</v>
      </c>
      <c r="D122" s="1" t="s">
        <v>1259</v>
      </c>
      <c r="E122" s="1" t="s">
        <v>1260</v>
      </c>
      <c r="F122" s="1" t="s">
        <v>1261</v>
      </c>
      <c r="G122" s="1" t="s">
        <v>761</v>
      </c>
      <c r="H122" s="1" t="s">
        <v>1262</v>
      </c>
      <c r="I122" s="1" t="s">
        <v>742</v>
      </c>
      <c r="J122" s="1" t="s">
        <v>266</v>
      </c>
      <c r="K122" s="1" t="s">
        <v>1263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1264</v>
      </c>
      <c r="B123" s="1" t="s">
        <v>421</v>
      </c>
      <c r="C123" s="1" t="s">
        <v>1265</v>
      </c>
      <c r="D123" s="1" t="s">
        <v>1266</v>
      </c>
      <c r="E123" s="1" t="s">
        <v>1267</v>
      </c>
      <c r="F123" s="1">
        <v>0.0633</v>
      </c>
      <c r="G123" s="1" t="s">
        <v>1268</v>
      </c>
      <c r="H123" s="1" t="s">
        <v>1269</v>
      </c>
      <c r="I123" s="1" t="s">
        <v>1270</v>
      </c>
      <c r="J123" s="1" t="s">
        <v>1271</v>
      </c>
      <c r="K123" s="1" t="s">
        <v>1085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1272</v>
      </c>
      <c r="B124" s="1" t="s">
        <v>1273</v>
      </c>
      <c r="C124" s="1" t="s">
        <v>888</v>
      </c>
      <c r="D124" s="1" t="s">
        <v>1274</v>
      </c>
      <c r="E124" s="1" t="s">
        <v>269</v>
      </c>
      <c r="F124" s="1" t="s">
        <v>1275</v>
      </c>
      <c r="G124" s="1" t="s">
        <v>1276</v>
      </c>
      <c r="H124" s="1" t="s">
        <v>1277</v>
      </c>
      <c r="I124" s="1" t="s">
        <v>1278</v>
      </c>
      <c r="J124" s="1">
        <v>0.05064</v>
      </c>
      <c r="K124" s="1" t="s">
        <v>1279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1280</v>
      </c>
      <c r="B125" s="1" t="s">
        <v>742</v>
      </c>
      <c r="C125" s="1" t="s">
        <v>1281</v>
      </c>
      <c r="D125" s="1" t="s">
        <v>811</v>
      </c>
      <c r="E125" s="1" t="s">
        <v>1282</v>
      </c>
      <c r="F125" s="1" t="s">
        <v>1283</v>
      </c>
      <c r="G125" s="1" t="s">
        <v>1284</v>
      </c>
      <c r="H125" s="1" t="s">
        <v>1285</v>
      </c>
      <c r="I125" s="1" t="s">
        <v>1286</v>
      </c>
      <c r="J125" s="1" t="s">
        <v>1287</v>
      </c>
      <c r="K125" s="1" t="s">
        <v>1108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1288</v>
      </c>
      <c r="B126" s="1" t="s">
        <v>1289</v>
      </c>
      <c r="C126" s="1" t="s">
        <v>354</v>
      </c>
      <c r="D126" s="1" t="s">
        <v>1290</v>
      </c>
      <c r="E126" s="1" t="s">
        <v>1291</v>
      </c>
      <c r="F126" s="1" t="s">
        <v>1292</v>
      </c>
      <c r="G126" s="1" t="s">
        <v>1293</v>
      </c>
      <c r="H126" s="1" t="s">
        <v>1242</v>
      </c>
      <c r="I126" s="1" t="s">
        <v>1294</v>
      </c>
      <c r="J126" s="1" t="s">
        <v>1295</v>
      </c>
      <c r="K126" s="1" t="s">
        <v>1296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1297</v>
      </c>
      <c r="B127" s="1" t="s">
        <v>1298</v>
      </c>
      <c r="C127" s="1" t="s">
        <v>1170</v>
      </c>
      <c r="D127" s="1" t="s">
        <v>1286</v>
      </c>
      <c r="E127" s="1" t="s">
        <v>650</v>
      </c>
      <c r="F127" s="1" t="s">
        <v>1299</v>
      </c>
      <c r="G127" s="1" t="s">
        <v>1300</v>
      </c>
      <c r="H127" s="1" t="s">
        <v>1301</v>
      </c>
      <c r="I127" s="1" t="s">
        <v>1302</v>
      </c>
      <c r="J127" s="1" t="s">
        <v>1303</v>
      </c>
      <c r="K127" s="1" t="s">
        <v>1304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1305</v>
      </c>
      <c r="B128" s="1" t="s">
        <v>796</v>
      </c>
      <c r="C128" s="1" t="s">
        <v>796</v>
      </c>
      <c r="D128" s="1" t="s">
        <v>1122</v>
      </c>
      <c r="E128" s="1" t="s">
        <v>890</v>
      </c>
      <c r="F128" s="1" t="s">
        <v>1306</v>
      </c>
      <c r="G128" s="1">
        <v>0.10128</v>
      </c>
      <c r="H128" s="1" t="s">
        <v>1307</v>
      </c>
      <c r="I128" s="1" t="s">
        <v>1308</v>
      </c>
      <c r="J128" s="1" t="s">
        <v>1309</v>
      </c>
      <c r="K128" s="1" t="s">
        <v>1122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1310</v>
      </c>
      <c r="C1" s="1" t="s">
        <v>1311</v>
      </c>
      <c r="D1" s="1" t="s">
        <v>1312</v>
      </c>
      <c r="E1" s="1" t="s">
        <v>1313</v>
      </c>
      <c r="F1" s="1" t="s">
        <v>1314</v>
      </c>
      <c r="G1" s="1" t="s">
        <v>1315</v>
      </c>
      <c r="H1" s="1" t="s">
        <v>1316</v>
      </c>
      <c r="I1" s="1" t="s">
        <v>1317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1318</v>
      </c>
      <c r="B2" s="1" t="s">
        <v>1319</v>
      </c>
      <c r="C2" s="1" t="s">
        <v>1320</v>
      </c>
      <c r="D2" s="1" t="s">
        <v>1321</v>
      </c>
      <c r="E2" s="1" t="s">
        <v>1322</v>
      </c>
      <c r="F2" s="1" t="s">
        <v>1323</v>
      </c>
      <c r="G2" s="1" t="s">
        <v>1324</v>
      </c>
      <c r="H2" s="1" t="s">
        <v>1324</v>
      </c>
      <c r="I2" s="1" t="s">
        <v>1325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1326</v>
      </c>
      <c r="B3" s="1" t="s">
        <v>1325</v>
      </c>
      <c r="C3" s="1" t="s">
        <v>1327</v>
      </c>
      <c r="D3" s="1" t="s">
        <v>1328</v>
      </c>
      <c r="E3" s="1" t="s">
        <v>1329</v>
      </c>
      <c r="F3" s="1" t="s">
        <v>1330</v>
      </c>
      <c r="G3" s="1" t="s">
        <v>1331</v>
      </c>
      <c r="H3" s="1" t="s">
        <v>1332</v>
      </c>
      <c r="I3" s="1" t="s">
        <v>1325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1333</v>
      </c>
      <c r="B4" s="1" t="s">
        <v>1334</v>
      </c>
      <c r="C4" s="1" t="s">
        <v>1335</v>
      </c>
      <c r="D4" s="1" t="s">
        <v>1336</v>
      </c>
      <c r="E4" s="1" t="s">
        <v>1337</v>
      </c>
      <c r="F4" s="1" t="s">
        <v>1338</v>
      </c>
      <c r="G4" s="1" t="s">
        <v>1339</v>
      </c>
      <c r="H4" s="1" t="s">
        <v>1340</v>
      </c>
      <c r="I4" s="1" t="s">
        <v>1341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1326</v>
      </c>
      <c r="B5" s="1" t="s">
        <v>1325</v>
      </c>
      <c r="C5" s="1" t="s">
        <v>1342</v>
      </c>
      <c r="D5" s="1" t="s">
        <v>1343</v>
      </c>
      <c r="E5" s="1" t="s">
        <v>1344</v>
      </c>
      <c r="F5" s="1" t="s">
        <v>1345</v>
      </c>
      <c r="G5" s="1" t="s">
        <v>1346</v>
      </c>
      <c r="H5" s="1" t="s">
        <v>1347</v>
      </c>
      <c r="I5" s="1" t="s">
        <v>1348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1349</v>
      </c>
      <c r="B6" s="1" t="s">
        <v>1350</v>
      </c>
      <c r="C6" s="1" t="s">
        <v>1351</v>
      </c>
      <c r="D6" s="1" t="s">
        <v>1352</v>
      </c>
      <c r="E6" s="1" t="s">
        <v>1353</v>
      </c>
      <c r="F6" s="1" t="s">
        <v>1354</v>
      </c>
      <c r="G6" s="1" t="s">
        <v>1355</v>
      </c>
      <c r="H6" s="1" t="s">
        <v>1356</v>
      </c>
      <c r="I6" s="1" t="s">
        <v>1357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1358</v>
      </c>
      <c r="B7" s="1" t="s">
        <v>1359</v>
      </c>
      <c r="C7" s="1" t="s">
        <v>1360</v>
      </c>
      <c r="D7" s="1" t="s">
        <v>1361</v>
      </c>
      <c r="E7" s="1" t="s">
        <v>1362</v>
      </c>
      <c r="F7" s="1" t="s">
        <v>1363</v>
      </c>
      <c r="G7" s="1" t="s">
        <v>1364</v>
      </c>
      <c r="H7" s="1" t="s">
        <v>1365</v>
      </c>
      <c r="I7" s="1" t="s">
        <v>1366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1367</v>
      </c>
      <c r="B8" s="1" t="s">
        <v>1325</v>
      </c>
      <c r="C8" s="1" t="s">
        <v>1368</v>
      </c>
      <c r="D8" s="1" t="s">
        <v>1369</v>
      </c>
      <c r="E8" s="1" t="s">
        <v>1370</v>
      </c>
      <c r="F8" s="1" t="s">
        <v>1371</v>
      </c>
      <c r="G8" s="1" t="s">
        <v>1372</v>
      </c>
      <c r="H8" s="1" t="s">
        <v>1373</v>
      </c>
      <c r="I8" s="1" t="s">
        <v>1374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1375</v>
      </c>
      <c r="B9" s="1" t="s">
        <v>1361</v>
      </c>
      <c r="C9" s="1" t="s">
        <v>1376</v>
      </c>
      <c r="D9" s="1" t="s">
        <v>1377</v>
      </c>
      <c r="E9" s="1" t="s">
        <v>1378</v>
      </c>
      <c r="F9" s="1" t="s">
        <v>1379</v>
      </c>
      <c r="G9" s="1" t="s">
        <v>1380</v>
      </c>
      <c r="H9" s="1" t="s">
        <v>1381</v>
      </c>
      <c r="I9" s="1" t="s">
        <v>1382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1383</v>
      </c>
      <c r="B10" s="1" t="s">
        <v>1384</v>
      </c>
      <c r="C10" s="1" t="s">
        <v>1385</v>
      </c>
      <c r="D10" s="1" t="s">
        <v>1386</v>
      </c>
      <c r="E10" s="1" t="s">
        <v>1387</v>
      </c>
      <c r="F10" s="1" t="s">
        <v>1388</v>
      </c>
      <c r="G10" s="1" t="s">
        <v>1379</v>
      </c>
      <c r="H10" s="1" t="s">
        <v>1389</v>
      </c>
      <c r="I10" s="1" t="s">
        <v>1390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1391</v>
      </c>
      <c r="B11" s="1" t="s">
        <v>1392</v>
      </c>
      <c r="C11" s="1" t="s">
        <v>1393</v>
      </c>
      <c r="D11" s="1" t="s">
        <v>1394</v>
      </c>
      <c r="E11" s="1" t="s">
        <v>1395</v>
      </c>
      <c r="F11" s="1" t="s">
        <v>1396</v>
      </c>
      <c r="G11" s="1" t="s">
        <v>1397</v>
      </c>
      <c r="H11" s="1" t="s">
        <v>1398</v>
      </c>
      <c r="I11" s="1" t="s">
        <v>1399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1400</v>
      </c>
      <c r="B12" s="1" t="s">
        <v>1401</v>
      </c>
      <c r="C12" s="1" t="s">
        <v>1402</v>
      </c>
      <c r="D12" s="1" t="s">
        <v>1403</v>
      </c>
      <c r="E12" s="1" t="s">
        <v>1404</v>
      </c>
      <c r="F12" s="1" t="s">
        <v>1405</v>
      </c>
      <c r="G12" s="1" t="s">
        <v>1406</v>
      </c>
      <c r="H12" s="1" t="s">
        <v>1407</v>
      </c>
      <c r="I12" s="1" t="s">
        <v>1393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1408</v>
      </c>
      <c r="B13" s="1" t="s">
        <v>1409</v>
      </c>
      <c r="C13" s="1" t="s">
        <v>1410</v>
      </c>
      <c r="D13" s="1" t="s">
        <v>1411</v>
      </c>
      <c r="E13" s="1" t="s">
        <v>1412</v>
      </c>
      <c r="F13" s="1" t="s">
        <v>1413</v>
      </c>
      <c r="G13" s="1" t="s">
        <v>1414</v>
      </c>
      <c r="H13" s="1" t="s">
        <v>1415</v>
      </c>
      <c r="I13" s="1" t="s">
        <v>1416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1417</v>
      </c>
      <c r="B14" s="1" t="s">
        <v>1418</v>
      </c>
      <c r="C14" s="1" t="s">
        <v>1419</v>
      </c>
      <c r="D14" s="1" t="s">
        <v>1420</v>
      </c>
      <c r="E14" s="1" t="s">
        <v>1421</v>
      </c>
      <c r="F14" s="1" t="s">
        <v>1422</v>
      </c>
      <c r="G14" s="1" t="s">
        <v>1423</v>
      </c>
      <c r="H14" s="1" t="s">
        <v>1424</v>
      </c>
      <c r="I14" s="1" t="s">
        <v>1425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1426</v>
      </c>
      <c r="B15" s="1" t="s">
        <v>1427</v>
      </c>
      <c r="C15" s="1" t="s">
        <v>1428</v>
      </c>
      <c r="D15" s="1" t="s">
        <v>1429</v>
      </c>
      <c r="E15" s="1" t="s">
        <v>1430</v>
      </c>
      <c r="F15" s="1" t="s">
        <v>1431</v>
      </c>
      <c r="G15" s="1" t="s">
        <v>1432</v>
      </c>
      <c r="H15" s="1" t="s">
        <v>1433</v>
      </c>
      <c r="I15" s="1" t="s">
        <v>1434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1435</v>
      </c>
      <c r="B16" s="1" t="s">
        <v>1436</v>
      </c>
      <c r="C16" s="1" t="s">
        <v>1437</v>
      </c>
      <c r="D16" s="1" t="s">
        <v>1438</v>
      </c>
      <c r="E16" s="1" t="s">
        <v>1439</v>
      </c>
      <c r="F16" s="1" t="s">
        <v>1440</v>
      </c>
      <c r="G16" s="1" t="s">
        <v>1441</v>
      </c>
      <c r="H16" s="1" t="s">
        <v>1442</v>
      </c>
      <c r="I16" s="1" t="s">
        <v>1443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1444</v>
      </c>
      <c r="B17" s="1" t="s">
        <v>181</v>
      </c>
      <c r="C17" s="1" t="s">
        <v>1445</v>
      </c>
      <c r="D17" s="1" t="s">
        <v>1446</v>
      </c>
      <c r="E17" s="1" t="s">
        <v>184</v>
      </c>
      <c r="F17" s="1" t="s">
        <v>185</v>
      </c>
      <c r="G17" s="1" t="s">
        <v>1447</v>
      </c>
      <c r="H17" s="1" t="s">
        <v>1448</v>
      </c>
      <c r="I17" s="1" t="s">
        <v>1449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1450</v>
      </c>
      <c r="B18" s="1" t="s">
        <v>1451</v>
      </c>
      <c r="C18" s="1" t="s">
        <v>1452</v>
      </c>
      <c r="D18" s="1" t="s">
        <v>1453</v>
      </c>
      <c r="E18" s="1" t="s">
        <v>1454</v>
      </c>
      <c r="F18" s="1" t="s">
        <v>1455</v>
      </c>
      <c r="G18" s="1" t="s">
        <v>1456</v>
      </c>
      <c r="H18" s="1" t="s">
        <v>1457</v>
      </c>
      <c r="I18" s="1" t="s">
        <v>1458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1459</v>
      </c>
      <c r="B19" s="1" t="s">
        <v>1460</v>
      </c>
      <c r="C19" s="1" t="s">
        <v>1461</v>
      </c>
      <c r="D19" s="1" t="s">
        <v>1462</v>
      </c>
      <c r="E19" s="1" t="s">
        <v>1463</v>
      </c>
      <c r="F19" s="1" t="s">
        <v>1464</v>
      </c>
      <c r="G19" s="1" t="s">
        <v>1465</v>
      </c>
      <c r="H19" s="1" t="s">
        <v>1466</v>
      </c>
      <c r="I19" s="1" t="s">
        <v>1467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1468</v>
      </c>
      <c r="B20" s="1" t="s">
        <v>1469</v>
      </c>
      <c r="C20" s="1" t="s">
        <v>1470</v>
      </c>
      <c r="D20" s="1" t="s">
        <v>1471</v>
      </c>
      <c r="E20" s="1" t="s">
        <v>1472</v>
      </c>
      <c r="F20" s="1" t="s">
        <v>1473</v>
      </c>
      <c r="G20" s="1" t="s">
        <v>1474</v>
      </c>
      <c r="H20" s="1" t="s">
        <v>1475</v>
      </c>
      <c r="I20" s="1" t="s">
        <v>1476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1477</v>
      </c>
      <c r="B21" s="1" t="s">
        <v>1478</v>
      </c>
      <c r="C21" s="1" t="s">
        <v>1479</v>
      </c>
      <c r="D21" s="1" t="s">
        <v>1480</v>
      </c>
      <c r="E21" s="1" t="s">
        <v>1481</v>
      </c>
      <c r="F21" s="1" t="s">
        <v>1482</v>
      </c>
      <c r="G21" s="1" t="s">
        <v>1483</v>
      </c>
      <c r="H21" s="1" t="s">
        <v>1484</v>
      </c>
      <c r="I21" s="1" t="s">
        <v>1485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1486</v>
      </c>
      <c r="B22" s="1" t="s">
        <v>1487</v>
      </c>
      <c r="C22" s="1" t="s">
        <v>1488</v>
      </c>
      <c r="D22" s="1" t="s">
        <v>1489</v>
      </c>
      <c r="E22" s="1" t="s">
        <v>1490</v>
      </c>
      <c r="F22" s="1" t="s">
        <v>1491</v>
      </c>
      <c r="G22" s="1" t="s">
        <v>1492</v>
      </c>
      <c r="H22" s="1" t="s">
        <v>1493</v>
      </c>
      <c r="I22" s="1" t="s">
        <v>1494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1495</v>
      </c>
      <c r="B23" s="1" t="s">
        <v>1496</v>
      </c>
      <c r="C23" s="1" t="s">
        <v>1497</v>
      </c>
      <c r="D23" s="1" t="s">
        <v>1498</v>
      </c>
      <c r="E23" s="1" t="s">
        <v>1499</v>
      </c>
      <c r="F23" s="1" t="s">
        <v>1500</v>
      </c>
      <c r="G23" s="1" t="s">
        <v>1501</v>
      </c>
      <c r="H23" s="1" t="s">
        <v>1502</v>
      </c>
      <c r="I23" s="1" t="s">
        <v>1503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1504</v>
      </c>
      <c r="B24" s="1" t="s">
        <v>1505</v>
      </c>
      <c r="C24" s="1" t="s">
        <v>1506</v>
      </c>
      <c r="D24" s="1" t="s">
        <v>1507</v>
      </c>
      <c r="E24" s="1" t="s">
        <v>1508</v>
      </c>
      <c r="F24" s="1" t="s">
        <v>1509</v>
      </c>
      <c r="G24" s="1" t="s">
        <v>1510</v>
      </c>
      <c r="H24" s="1" t="s">
        <v>1510</v>
      </c>
      <c r="I24" s="1" t="s">
        <v>1510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1511</v>
      </c>
      <c r="B25" s="1" t="s">
        <v>1512</v>
      </c>
      <c r="C25" s="1" t="s">
        <v>1513</v>
      </c>
      <c r="D25" s="1" t="s">
        <v>1514</v>
      </c>
      <c r="E25" s="1" t="s">
        <v>1515</v>
      </c>
      <c r="F25" s="1" t="s">
        <v>1516</v>
      </c>
      <c r="G25" s="1" t="s">
        <v>1517</v>
      </c>
      <c r="H25" s="1" t="s">
        <v>1517</v>
      </c>
      <c r="I25" s="1" t="s">
        <v>1325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1518</v>
      </c>
      <c r="B26" s="1" t="s">
        <v>1519</v>
      </c>
      <c r="C26" s="1" t="s">
        <v>1520</v>
      </c>
      <c r="D26" s="1" t="s">
        <v>1521</v>
      </c>
      <c r="E26" s="1" t="s">
        <v>1522</v>
      </c>
      <c r="F26" s="1" t="s">
        <v>1523</v>
      </c>
      <c r="G26" s="1" t="s">
        <v>1325</v>
      </c>
      <c r="H26" s="1" t="s">
        <v>1325</v>
      </c>
      <c r="I26" s="1" t="s">
        <v>1325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1524</v>
      </c>
      <c r="B2" s="1">
        <v>86400.0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1525</v>
      </c>
      <c r="B3" s="1">
        <v>2.0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1526</v>
      </c>
      <c r="B4" s="1">
        <v>7.68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1527</v>
      </c>
      <c r="B5" s="1">
        <v>7.71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1528</v>
      </c>
      <c r="B6" s="1">
        <v>7.245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1529</v>
      </c>
      <c r="B7" s="1">
        <v>7.72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1530</v>
      </c>
      <c r="B8" s="1">
        <v>7.68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1531</v>
      </c>
      <c r="B9" s="1">
        <v>7.71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1532</v>
      </c>
      <c r="B10" s="1">
        <v>7.245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1533</v>
      </c>
      <c r="B11" s="1">
        <v>7.72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1534</v>
      </c>
      <c r="B12" s="1">
        <v>15.891304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1535</v>
      </c>
      <c r="B13" s="1">
        <v>1264904.0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1536</v>
      </c>
      <c r="B14" s="1">
        <v>1264904.0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1537</v>
      </c>
      <c r="B15" s="1">
        <v>285227.0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1538</v>
      </c>
      <c r="B16" s="1">
        <v>380290.0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1539</v>
      </c>
      <c r="B17" s="1">
        <v>380290.0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1540</v>
      </c>
      <c r="B18" s="1">
        <v>5.4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1541</v>
      </c>
      <c r="B19" s="1">
        <v>9.31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1542</v>
      </c>
      <c r="B20" s="1">
        <v>200.0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1543</v>
      </c>
      <c r="B21" s="1">
        <v>200.0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1544</v>
      </c>
      <c r="B22" s="1">
        <v>2.110258048E9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1545</v>
      </c>
      <c r="B23" s="1">
        <v>6.13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1546</v>
      </c>
      <c r="B24" s="1">
        <v>12.84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1547</v>
      </c>
      <c r="B25" s="1">
        <v>7.1008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1548</v>
      </c>
      <c r="B26" s="1">
        <v>8.015625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1549</v>
      </c>
      <c r="B27" s="1" t="s">
        <v>1550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1551</v>
      </c>
      <c r="B28" s="1" t="s">
        <v>1552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1553</v>
      </c>
      <c r="B29" s="1" t="s">
        <v>1554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1555</v>
      </c>
      <c r="B30" s="1" t="s">
        <v>1556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1557</v>
      </c>
      <c r="B31" s="1" t="s">
        <v>1556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1558</v>
      </c>
      <c r="B32" s="1" t="s">
        <v>1559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1560</v>
      </c>
      <c r="B33" s="1" t="s">
        <v>1559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1561</v>
      </c>
      <c r="B34" s="1">
        <v>1.646145E9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1562</v>
      </c>
      <c r="B35" s="1" t="s">
        <v>1563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1564</v>
      </c>
      <c r="B36" s="1" t="s">
        <v>1565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1566</v>
      </c>
      <c r="B37" s="1" t="s">
        <v>1567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1568</v>
      </c>
      <c r="B38" s="1" t="s">
        <v>1569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1570</v>
      </c>
      <c r="B39" s="1">
        <v>-1.8E7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1571</v>
      </c>
      <c r="B40" s="1">
        <v>7.31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1572</v>
      </c>
      <c r="B41" s="1">
        <v>13.0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1573</v>
      </c>
      <c r="B42" s="1">
        <v>8.0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1574</v>
      </c>
      <c r="B43" s="1">
        <v>10.33333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1575</v>
      </c>
      <c r="B44" s="1">
        <v>10.0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1576</v>
      </c>
      <c r="B45" s="1" t="s">
        <v>1577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1578</v>
      </c>
      <c r="B46" s="1">
        <v>3.0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1579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64</v>
      </c>
      <c r="B3" s="1">
        <v>9.495</v>
      </c>
      <c r="C3" s="1">
        <v>137.5509</v>
      </c>
      <c r="D3" s="1">
        <v>125.2074</v>
      </c>
      <c r="E3" s="1">
        <v>96.1527</v>
      </c>
      <c r="F3" s="1">
        <v>97.79849999999999</v>
      </c>
      <c r="G3" s="1">
        <v>76.9095</v>
      </c>
      <c r="H3" s="1">
        <v>171.3531</v>
      </c>
      <c r="I3" s="1">
        <v>-299.4723</v>
      </c>
      <c r="J3" s="1">
        <v>65.45219999999999</v>
      </c>
      <c r="K3" s="1">
        <v>10.4445</v>
      </c>
      <c r="L3" s="1">
        <f>IF(K3*FORECAST(L2,B3:K3,B2:K2)&gt;0,FORECAST(L2,B3:K3,B2:K2),K3)*$X$1</f>
        <v>10.4445</v>
      </c>
      <c r="M3" s="1">
        <f>IF(L3*FORECAST(M2,B3:L3,B2:L2)&gt;0,FORECAST(M2,B3:L3,B2:L2),L3)*$X$1</f>
        <v>10.4445</v>
      </c>
      <c r="N3" s="1">
        <f>IF(M3*FORECAST(N2,B3:M3,B2:M2)&gt;0,FORECAST(N2,B3:M3,B2:M2),M3)*$X$1</f>
        <v>10.4445</v>
      </c>
      <c r="O3" s="1">
        <f>IF(N3*FORECAST(O2,B3:N3,B2:N2)&gt;0,FORECAST(O2,B3:N3,B2:N2),N3)*$X$1</f>
        <v>10.4445</v>
      </c>
      <c r="P3" s="1">
        <f>IF(O3*FORECAST(P2,B3:O3,B2:O2)&gt;0,FORECAST(P2,B3:O3,B2:O2),O3)*$X$1</f>
        <v>10.4445</v>
      </c>
      <c r="Q3" s="1">
        <f>IF(P3*FORECAST(Q2,B3:P3,B2:P2)&gt;0,FORECAST(Q2,B3:P3,B2:P2),P3)*$X$1</f>
        <v>10.4445</v>
      </c>
      <c r="R3" s="1">
        <f>IF(Q3*FORECAST(R2,B3:Q3,B2:Q2)&gt;0,FORECAST(R2,B3:Q3,B2:Q2),Q3)*$X$1</f>
        <v>10.4445</v>
      </c>
      <c r="S3" s="4">
        <f>IF(R3*FORECAST(S2,B3:R3,B2:R2)&gt;0,FORECAST(S2,B3:R3,B2:R2),R3)*$X$1</f>
        <v>10.4445</v>
      </c>
      <c r="T3" s="4">
        <f>IF(S3*FORECAST(T2,B3:S3,B2:S2)&gt;0,FORECAST(T2,B3:S3,B2:S2),S3)*$X$1</f>
        <v>10.4445</v>
      </c>
      <c r="U3" s="4">
        <f>IF(T3*FORECAST(U2,B3:T3,B2:T2)&gt;0,FORECAST(U2,B3:T3,B2:T2),T3)*$X$1</f>
        <v>10.4445</v>
      </c>
      <c r="V3" s="4">
        <f>IF(U3*FORECAST(V2,B3:U3,B2:U2)&gt;0,FORECAST(V2,B3:U3,B2:U2),U3)*$X$1</f>
        <v>10.4445</v>
      </c>
      <c r="W3" s="4">
        <f>IF(V3*FORECAST(W2,B3:V3,B2:V2)&gt;0,FORECAST(W2,B3:V3,B2:V2),V3)*$X$1</f>
        <v>10.4445</v>
      </c>
      <c r="X3" s="2"/>
      <c r="Y3" s="2"/>
      <c r="Z3" s="2"/>
    </row>
    <row r="4">
      <c r="A4" s="3" t="s">
        <v>134</v>
      </c>
      <c r="B4" s="1">
        <v>-81.40379999999999</v>
      </c>
      <c r="C4" s="1">
        <v>-316.5</v>
      </c>
      <c r="D4" s="1">
        <v>-460.1277</v>
      </c>
      <c r="E4" s="1">
        <v>-553.1154</v>
      </c>
      <c r="F4" s="1">
        <v>-645.66</v>
      </c>
      <c r="G4" s="1">
        <v>-639.3299999999999</v>
      </c>
      <c r="H4" s="1">
        <v>-715.29</v>
      </c>
      <c r="I4" s="1">
        <v>-562.6104</v>
      </c>
      <c r="J4" s="1">
        <v>-436.2003</v>
      </c>
      <c r="K4" s="1">
        <v>-349.2894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1580</v>
      </c>
      <c r="B5" s="1">
        <v>284.0</v>
      </c>
      <c r="C5" s="1">
        <v>292.0</v>
      </c>
      <c r="D5" s="1">
        <v>290.0</v>
      </c>
      <c r="E5" s="1">
        <v>291.0</v>
      </c>
      <c r="F5" s="1">
        <v>291.0</v>
      </c>
      <c r="G5" s="1">
        <v>291.0</v>
      </c>
      <c r="H5" s="1">
        <v>291.0</v>
      </c>
      <c r="I5" s="1">
        <v>291.0</v>
      </c>
      <c r="J5" s="1">
        <v>285.0</v>
      </c>
      <c r="K5" s="1">
        <v>285.0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1581</v>
      </c>
      <c r="L7" s="1">
        <f>IF(W3*FORECAST(W2,B3:W3,B2:W2)&gt;0,FORECAST(W2,B3:W3,B2:W2),V3)*$X$1 * (1+0.02)/(0.0474-0.02)</f>
        <v>388.809854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1582</v>
      </c>
      <c r="L8" s="5">
        <f t="array" ref="L8">NPV(0.0474,M3:W3)</f>
        <v>87.95326485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1583</v>
      </c>
      <c r="L9" s="5">
        <f t="array" ref="L9">NPV(0.0474,M16:W16)</f>
        <v>233.6140712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1584</v>
      </c>
      <c r="L10" s="5">
        <f>L8 + L9</f>
        <v>321.5673361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135</v>
      </c>
      <c r="L11" s="1">
        <v>-349.2894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1585</v>
      </c>
      <c r="L12" s="5">
        <f>L10 - L11</f>
        <v>670.8567361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1586</v>
      </c>
      <c r="L13" s="1">
        <v>285.0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2.353883284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(1+0.02)/(0.0474-0.02)</f>
        <v>388.809854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25</v>
      </c>
      <c r="B3" s="1">
        <v>50.2602</v>
      </c>
      <c r="C3" s="1">
        <v>75.96</v>
      </c>
      <c r="D3" s="1">
        <v>110.142</v>
      </c>
      <c r="E3" s="1">
        <v>141.2856</v>
      </c>
      <c r="F3" s="1">
        <v>188.5074</v>
      </c>
      <c r="G3" s="1">
        <v>145.4634</v>
      </c>
      <c r="H3" s="1">
        <v>202.2435</v>
      </c>
      <c r="I3" s="1">
        <v>160.9719</v>
      </c>
      <c r="J3" s="1">
        <v>146.2863</v>
      </c>
      <c r="K3" s="1">
        <v>105.6477</v>
      </c>
      <c r="L3" s="1">
        <f>IF(K3*FORECAST(L2,B3:K3,B2:K2)&gt;0,FORECAST(L2,B3:K3,B2:K2),K3)*$X$1</f>
        <v>178.83516</v>
      </c>
      <c r="M3" s="1">
        <f>IF(L3*FORECAST(M2,B3:L3,B2:L2)&gt;0,FORECAST(M2,B3:L3,B2:L2),L3)*$X$1</f>
        <v>187.2275891</v>
      </c>
      <c r="N3" s="1">
        <f>IF(M3*FORECAST(N2,B3:M3,B2:M2)&gt;0,FORECAST(N2,B3:M3,B2:M2),M3)*$X$1</f>
        <v>195.6200182</v>
      </c>
      <c r="O3" s="1">
        <f>IF(N3*FORECAST(O2,B3:N3,B2:N2)&gt;0,FORECAST(O2,B3:N3,B2:N2),N3)*$X$1</f>
        <v>204.0124473</v>
      </c>
      <c r="P3" s="1">
        <f>IF(O3*FORECAST(P2,B3:O3,B2:O2)&gt;0,FORECAST(P2,B3:O3,B2:O2),O3)*$X$1</f>
        <v>212.4048764</v>
      </c>
      <c r="Q3" s="1">
        <f>IF(P3*FORECAST(Q2,B3:P3,B2:P2)&gt;0,FORECAST(Q2,B3:P3,B2:P2),P3)*$X$1</f>
        <v>220.7973055</v>
      </c>
      <c r="R3" s="1">
        <f>IF(Q3*FORECAST(R2,B3:Q3,B2:Q2)&gt;0,FORECAST(R2,B3:Q3,B2:Q2),Q3)*$X$1</f>
        <v>229.1897345</v>
      </c>
      <c r="S3" s="4">
        <f>IF(R3*FORECAST(S2,B3:R3,B2:R2)&gt;0,FORECAST(S2,B3:R3,B2:R2),R3)*$X$1</f>
        <v>237.5821636</v>
      </c>
      <c r="T3" s="4">
        <f>IF(S3*FORECAST(T2,B3:S3,B2:S2)&gt;0,FORECAST(T2,B3:S3,B2:S2),S3)*$X$1</f>
        <v>245.9745927</v>
      </c>
      <c r="U3" s="4">
        <f>IF(T3*FORECAST(U2,B3:T3,B2:T2)&gt;0,FORECAST(U2,B3:T3,B2:T2),T3)*$X$1</f>
        <v>254.3670218</v>
      </c>
      <c r="V3" s="4">
        <f>IF(U3*FORECAST(V2,B3:U3,B2:U2)&gt;0,FORECAST(V2,B3:U3,B2:U2),U3)*$X$1</f>
        <v>262.7594509</v>
      </c>
      <c r="W3" s="4">
        <f>IF(V3*FORECAST(W2,B3:V3,B2:V2)&gt;0,FORECAST(W2,B3:V3,B2:V2),V3)*$X$1</f>
        <v>271.15188</v>
      </c>
      <c r="X3" s="2"/>
      <c r="Y3" s="2"/>
      <c r="Z3" s="2"/>
    </row>
    <row r="4">
      <c r="A4" s="3" t="s">
        <v>134</v>
      </c>
      <c r="B4" s="1">
        <v>-81.40379999999999</v>
      </c>
      <c r="C4" s="1">
        <v>-316.5</v>
      </c>
      <c r="D4" s="1">
        <v>-460.1277</v>
      </c>
      <c r="E4" s="1">
        <v>-553.1154</v>
      </c>
      <c r="F4" s="1">
        <v>-645.66</v>
      </c>
      <c r="G4" s="1">
        <v>-639.3299999999999</v>
      </c>
      <c r="H4" s="1">
        <v>-715.29</v>
      </c>
      <c r="I4" s="1">
        <v>-562.6104</v>
      </c>
      <c r="J4" s="1">
        <v>-436.2003</v>
      </c>
      <c r="K4" s="1">
        <v>-349.2894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1580</v>
      </c>
      <c r="B5" s="1">
        <v>284.0</v>
      </c>
      <c r="C5" s="1">
        <v>292.0</v>
      </c>
      <c r="D5" s="1">
        <v>290.0</v>
      </c>
      <c r="E5" s="1">
        <v>291.0</v>
      </c>
      <c r="F5" s="1">
        <v>291.0</v>
      </c>
      <c r="G5" s="1">
        <v>291.0</v>
      </c>
      <c r="H5" s="1">
        <v>291.0</v>
      </c>
      <c r="I5" s="1">
        <v>291.0</v>
      </c>
      <c r="J5" s="1">
        <v>285.0</v>
      </c>
      <c r="K5" s="1">
        <v>285.0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1581</v>
      </c>
      <c r="L7" s="1">
        <f>IF(W3*FORECAST(W2,B3:W3,B2:W2)&gt;0,FORECAST(W2,B3:W3,B2:W2),V3)*$X$1 * (1+0.02)/(0.0474-0.02)</f>
        <v>10093.97509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1582</v>
      </c>
      <c r="L8" s="5">
        <f t="array" ref="L8">NPV(0.0474,M3:W3)</f>
        <v>1897.422278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1583</v>
      </c>
      <c r="L9" s="5">
        <f t="array" ref="L9">NPV(0.0474,M16:W16)</f>
        <v>6064.904457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1584</v>
      </c>
      <c r="L10" s="5">
        <f>L8 + L9</f>
        <v>7962.326735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135</v>
      </c>
      <c r="L11" s="1">
        <v>-349.2894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1585</v>
      </c>
      <c r="L12" s="5">
        <f>L10 - L11</f>
        <v>8311.616135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1586</v>
      </c>
      <c r="L13" s="1">
        <v>285.0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29.16356539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(1+0.02)/(0.0474-0.02)</f>
        <v>10093.97509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