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<sst xmlns="http://schemas.openxmlformats.org/spreadsheetml/2006/main" count="1023" uniqueCount="846">
  <si>
    <t>ticker</t>
  </si>
  <si>
    <t>LGVN</t>
  </si>
  <si>
    <t>nombre</t>
  </si>
  <si>
    <t>LONGEVERON INC</t>
  </si>
  <si>
    <t>empresa</t>
  </si>
  <si>
    <t>Biotechnology &amp; Medical Research</t>
  </si>
  <si>
    <t>Open</t>
  </si>
  <si>
    <t>Target Price</t>
  </si>
  <si>
    <t>Upside</t>
  </si>
  <si>
    <t>-13190.88%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</si>
  <si>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</si>
  <si>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</si>
  <si>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</si>
  <si>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</si>
  <si>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</si>
  <si>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</si>
  <si>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</si>
  <si>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</si>
  <si>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-300.00%</t>
  </si>
  <si>
    <t>Total Assets Growth</t>
  </si>
  <si>
    <t>0.00%</t>
  </si>
  <si>
    <t>Net Property, Plant and Equipment Growth</t>
  </si>
  <si>
    <t>-33.33%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</si>
  <si>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</si>
  <si>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</si>
  <si>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</si>
  <si>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</si>
  <si>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</si>
  <si>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</si>
  <si>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</si>
  <si>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</si>
  <si>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</si>
  <si>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</si>
  <si>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</si>
  <si>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</si>
  <si>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</si>
  <si>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</si>
  <si>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</si>
  <si>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</si>
  <si>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</si>
  <si>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</si>
  <si>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</si>
  <si>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</si>
  <si>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</si>
  <si>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</si>
  <si>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</si>
  <si>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</si>
  <si>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</si>
  <si>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</si>
  <si>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</si>
  <si>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</si>
  <si>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</si>
  <si>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</si>
  <si>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</si>
  <si>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</si>
  <si>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</si>
  <si>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</si>
  <si>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</si>
  <si>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</si>
  <si>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</si>
  <si>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</si>
  <si>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</si>
  <si>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</si>
  <si>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</si>
  <si>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</si>
  <si>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</si>
  <si>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</si>
  <si>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</si>
  <si>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</si>
  <si>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</si>
  <si>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</si>
  <si>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</si>
  <si>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</si>
  <si>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</si>
  <si>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</si>
  <si>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</si>
  <si>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</si>
  <si>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</si>
  <si>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</si>
  <si>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</si>
  <si>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</si>
  <si>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</si>
  <si>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</si>
  <si>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</si>
  <si>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</si>
  <si>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</si>
  <si>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</si>
  <si>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</si>
  <si>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</si>
  <si>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</si>
  <si>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</si>
  <si>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</si>
  <si>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</si>
  <si>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</si>
  <si>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</si>
  <si>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</si>
  <si>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</si>
  <si>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2.18</t>
  </si>
  <si>
    <t>0.95</t>
  </si>
  <si>
    <t>17.94</t>
  </si>
  <si>
    <t>9.75</t>
  </si>
  <si>
    <t>2.68</t>
  </si>
  <si>
    <t>Tangible Book Value</t>
  </si>
  <si>
    <t>Tangible Book Value Per Share</t>
  </si>
  <si>
    <t>1.45</t>
  </si>
  <si>
    <t>0.2</t>
  </si>
  <si>
    <t>16.82</t>
  </si>
  <si>
    <t>8.61</t>
  </si>
  <si>
    <t>1.77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</si>
  <si>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</si>
  <si>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</si>
  <si>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</si>
  <si>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</si>
  <si>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</si>
  <si>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</si>
  <si>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</si>
  <si>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</si>
  <si>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</si>
  <si>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</si>
  <si>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</si>
  <si>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</si>
  <si>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</si>
  <si>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</si>
  <si>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</si>
  <si>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</si>
  <si>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</si>
  <si>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</si>
  <si>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</si>
  <si>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</si>
  <si>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</si>
  <si>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</si>
  <si>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</si>
  <si>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</si>
  <si>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Asset Writedown</t>
  </si>
  <si>
    <t>Legal Settlements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</si>
  <si>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</si>
  <si>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</si>
  <si>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</si>
  <si>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</si>
  <si>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</si>
  <si>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</si>
  <si>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</si>
  <si>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</si>
  <si>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</si>
  <si>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</si>
  <si>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-14.48</t>
  </si>
  <si>
    <t>-18.04</t>
  </si>
  <si>
    <t>-9.01</t>
  </si>
  <si>
    <t>-8.98</t>
  </si>
  <si>
    <t>-10.22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</si>
  <si>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</si>
  <si>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</si>
  <si>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</si>
  <si>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</si>
  <si>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</si>
  <si>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</si>
  <si>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-9.05</t>
  </si>
  <si>
    <t>-11.27</t>
  </si>
  <si>
    <t>-5.74</t>
  </si>
  <si>
    <t>-5.26</t>
  </si>
  <si>
    <t>-5.98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</si>
  <si>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</si>
  <si>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</si>
  <si>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</si>
  <si>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</si>
  <si>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</si>
  <si>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</si>
  <si>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</si>
  <si>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</si>
  <si>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</si>
  <si>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</si>
  <si>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</si>
  <si>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</si>
  <si>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</si>
  <si>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</si>
  <si>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</si>
  <si>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</si>
  <si>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</si>
  <si>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</si>
  <si>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</si>
  <si>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</si>
  <si>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</si>
  <si>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-17.76</t>
  </si>
  <si>
    <t>-23.82</t>
  </si>
  <si>
    <t>-41.96</t>
  </si>
  <si>
    <t>-31.59</t>
  </si>
  <si>
    <t>-66.49</t>
  </si>
  <si>
    <t>Return on Total Capital</t>
  </si>
  <si>
    <t>-24.34</t>
  </si>
  <si>
    <t>-32.17</t>
  </si>
  <si>
    <t>-46.73</t>
  </si>
  <si>
    <t>-34.8</t>
  </si>
  <si>
    <t>-82.34</t>
  </si>
  <si>
    <t>Return On Equity %</t>
  </si>
  <si>
    <t>-52.58</t>
  </si>
  <si>
    <t>-116.24</t>
  </si>
  <si>
    <t>-86.5</t>
  </si>
  <si>
    <t>-157.19</t>
  </si>
  <si>
    <t>Return on Common Equity</t>
  </si>
  <si>
    <t>-163.05</t>
  </si>
  <si>
    <t>Margin Analysis</t>
  </si>
  <si>
    <t>Gross Profit Margin %</t>
  </si>
  <si>
    <t>31.88</t>
  </si>
  <si>
    <t>31.1</t>
  </si>
  <si>
    <t>32.44</t>
  </si>
  <si>
    <t>45.18</t>
  </si>
  <si>
    <t>40.67</t>
  </si>
  <si>
    <t>31.17</t>
  </si>
  <si>
    <t>SG&amp;A Margin</t>
  </si>
  <si>
    <t>148.28</t>
  </si>
  <si>
    <t>52.49</t>
  </si>
  <si>
    <t>52.05</t>
  </si>
  <si>
    <t>838.74</t>
  </si>
  <si>
    <t>750.41</t>
  </si>
  <si>
    <t>EBITDA Margin %</t>
  </si>
  <si>
    <t>-263.02</t>
  </si>
  <si>
    <t>-39.53</t>
  </si>
  <si>
    <t>-53.16</t>
  </si>
  <si>
    <t>EBITA Margin %</t>
  </si>
  <si>
    <t>-295.56</t>
  </si>
  <si>
    <t>-51.85</t>
  </si>
  <si>
    <t>EBIT Margin %</t>
  </si>
  <si>
    <t>-297.95</t>
  </si>
  <si>
    <t>-67.12</t>
  </si>
  <si>
    <t>Income From Continuing Operations Margin %</t>
  </si>
  <si>
    <t>-296.84</t>
  </si>
  <si>
    <t>-52.48</t>
  </si>
  <si>
    <t>-66.09</t>
  </si>
  <si>
    <t>Net Income Margin %</t>
  </si>
  <si>
    <t>Net Avail. For Common Margin %</t>
  </si>
  <si>
    <t>Normalized Net Income Margin</t>
  </si>
  <si>
    <t>-185.52</t>
  </si>
  <si>
    <t>-32.8</t>
  </si>
  <si>
    <t>-41.31</t>
  </si>
  <si>
    <t>-830.88</t>
  </si>
  <si>
    <t>-902.06</t>
  </si>
  <si>
    <t>Levered Free Cash Flow Margin</t>
  </si>
  <si>
    <t>-23.54</t>
  </si>
  <si>
    <t>-20.37</t>
  </si>
  <si>
    <t>-294.3</t>
  </si>
  <si>
    <t>-561.59</t>
  </si>
  <si>
    <t>Unlevered Free Cash Flow Margin</t>
  </si>
  <si>
    <t>-20.29</t>
  </si>
  <si>
    <t>-294.1</t>
  </si>
  <si>
    <t>Asset Turnover</t>
  </si>
  <si>
    <t>0.53</t>
  </si>
  <si>
    <t>0.57</t>
  </si>
  <si>
    <t>0.05</t>
  </si>
  <si>
    <t>0.03</t>
  </si>
  <si>
    <t>0.04</t>
  </si>
  <si>
    <t>Fixed Assets Turnover</t>
  </si>
  <si>
    <t>0.93</t>
  </si>
  <si>
    <t>0.25</t>
  </si>
  <si>
    <t>0.26</t>
  </si>
  <si>
    <t>0.17</t>
  </si>
  <si>
    <t>Receivables Turnover (Average Receivables)</t>
  </si>
  <si>
    <t>12.91</t>
  </si>
  <si>
    <t>5.5</t>
  </si>
  <si>
    <t>8.95</t>
  </si>
  <si>
    <t>4.31</t>
  </si>
  <si>
    <t>Short Term Liquidity</t>
  </si>
  <si>
    <t>Current Ratio</t>
  </si>
  <si>
    <t>2.24</t>
  </si>
  <si>
    <t>0.48</t>
  </si>
  <si>
    <t>13.06</t>
  </si>
  <si>
    <t>4.17</t>
  </si>
  <si>
    <t>1.5</t>
  </si>
  <si>
    <t>Quick Ratio</t>
  </si>
  <si>
    <t>2.16</t>
  </si>
  <si>
    <t>0.32</t>
  </si>
  <si>
    <t>12.96</t>
  </si>
  <si>
    <t>4.08</t>
  </si>
  <si>
    <t>1.41</t>
  </si>
  <si>
    <t>Operating Cash Flow to Current Liabilities</t>
  </si>
  <si>
    <t>-2.78</t>
  </si>
  <si>
    <t>-0.96</t>
  </si>
  <si>
    <t>-0.62</t>
  </si>
  <si>
    <t>-3.56</t>
  </si>
  <si>
    <t>-2.87</t>
  </si>
  <si>
    <t>-4.89</t>
  </si>
  <si>
    <t>Days Sales Outstanding (Average Receivables)</t>
  </si>
  <si>
    <t>28.35</t>
  </si>
  <si>
    <t>66.38</t>
  </si>
  <si>
    <t>40.77</t>
  </si>
  <si>
    <t>84.69</t>
  </si>
  <si>
    <t>Average Days Payable Outstanding</t>
  </si>
  <si>
    <t>110.86</t>
  </si>
  <si>
    <t>132.08</t>
  </si>
  <si>
    <t>569.68</t>
  </si>
  <si>
    <t>603.13</t>
  </si>
  <si>
    <t>893.43</t>
  </si>
  <si>
    <t>Long Term Solvency</t>
  </si>
  <si>
    <t>Total Debt/Equity</t>
  </si>
  <si>
    <t>93.1</t>
  </si>
  <si>
    <t>211.61</t>
  </si>
  <si>
    <t>8.39</t>
  </si>
  <si>
    <t>12.71</t>
  </si>
  <si>
    <t>30.28</t>
  </si>
  <si>
    <t>Total Debt / Total Capital</t>
  </si>
  <si>
    <t>48.21</t>
  </si>
  <si>
    <t>67.91</t>
  </si>
  <si>
    <t>7.74</t>
  </si>
  <si>
    <t>11.27</t>
  </si>
  <si>
    <t>23.24</t>
  </si>
  <si>
    <t>LT Debt/Equity</t>
  </si>
  <si>
    <t>82.17</t>
  </si>
  <si>
    <t>176.46</t>
  </si>
  <si>
    <t>6.96</t>
  </si>
  <si>
    <t>9.95</t>
  </si>
  <si>
    <t>21.48</t>
  </si>
  <si>
    <t>Long-Term Debt / Total Capital</t>
  </si>
  <si>
    <t>42.55</t>
  </si>
  <si>
    <t>56.63</t>
  </si>
  <si>
    <t>6.42</t>
  </si>
  <si>
    <t>8.83</t>
  </si>
  <si>
    <t>16.49</t>
  </si>
  <si>
    <t>Total Liabilities / Total Assets</t>
  </si>
  <si>
    <t>35.24</t>
  </si>
  <si>
    <t>78.82</t>
  </si>
  <si>
    <t>12.42</t>
  </si>
  <si>
    <t>25.21</t>
  </si>
  <si>
    <t>44.19</t>
  </si>
  <si>
    <t>EBIT / Interest Expense</t>
  </si>
  <si>
    <t>-577.63</t>
  </si>
  <si>
    <t>EBITDA / Interest Expense</t>
  </si>
  <si>
    <t>-341.82</t>
  </si>
  <si>
    <t>(EBITDA - Capex) / Interest Expense</t>
  </si>
  <si>
    <t>-361.97</t>
  </si>
  <si>
    <t>Total Debt / EBITDA</t>
  </si>
  <si>
    <t>-2.91</t>
  </si>
  <si>
    <t>-1.85</t>
  </si>
  <si>
    <t>-0.2</t>
  </si>
  <si>
    <t>-0.16</t>
  </si>
  <si>
    <t>-0.11</t>
  </si>
  <si>
    <t>Net Debt / EBITDA</t>
  </si>
  <si>
    <t>0.72</t>
  </si>
  <si>
    <t>-1.6</t>
  </si>
  <si>
    <t>-1.49</t>
  </si>
  <si>
    <t>2.04</t>
  </si>
  <si>
    <t>1.07</t>
  </si>
  <si>
    <t>Total Debt / (EBITDA - Capex)</t>
  </si>
  <si>
    <t>-2.83</t>
  </si>
  <si>
    <t>-1.75</t>
  </si>
  <si>
    <t>-0.1</t>
  </si>
  <si>
    <t>Net Debt / (EBITDA - Capex)</t>
  </si>
  <si>
    <t>0.71</t>
  </si>
  <si>
    <t>-1.56</t>
  </si>
  <si>
    <t>-1.4</t>
  </si>
  <si>
    <t>1.99</t>
  </si>
  <si>
    <t>1.04</t>
  </si>
  <si>
    <t>Growth Over Prior Year</t>
  </si>
  <si>
    <t>Total Revenues, 1 Yr. Growth %</t>
  </si>
  <si>
    <t>164.17</t>
  </si>
  <si>
    <t>-0.18</t>
  </si>
  <si>
    <t>-76.8</t>
  </si>
  <si>
    <t>-6.43</t>
  </si>
  <si>
    <t>-41.98</t>
  </si>
  <si>
    <t>Gross Profit, 1 Yr. Growth %</t>
  </si>
  <si>
    <t>157.71</t>
  </si>
  <si>
    <t>4.12</t>
  </si>
  <si>
    <t>-67.69</t>
  </si>
  <si>
    <t>-15.76</t>
  </si>
  <si>
    <t>-55.53</t>
  </si>
  <si>
    <t>EBITDA, 1 Yr. Growth %</t>
  </si>
  <si>
    <t>-60.3</t>
  </si>
  <si>
    <t>34.25</t>
  </si>
  <si>
    <t>452.69</t>
  </si>
  <si>
    <t>19.09</t>
  </si>
  <si>
    <t>EBITA, 1 Yr. Growth %</t>
  </si>
  <si>
    <t>-53.66</t>
  </si>
  <si>
    <t>27.07</t>
  </si>
  <si>
    <t>364.66</t>
  </si>
  <si>
    <t>1.87</t>
  </si>
  <si>
    <t>18.58</t>
  </si>
  <si>
    <t>EBIT, 1 Yr. Growth %</t>
  </si>
  <si>
    <t>-52.86</t>
  </si>
  <si>
    <t>26.02</t>
  </si>
  <si>
    <t>362.04</t>
  </si>
  <si>
    <t>1.95</t>
  </si>
  <si>
    <t>18.43</t>
  </si>
  <si>
    <t>Earnings From Cont. Operations, 1 Yr. Growth %</t>
  </si>
  <si>
    <t>-53.29</t>
  </si>
  <si>
    <t>25.71</t>
  </si>
  <si>
    <t>358.08</t>
  </si>
  <si>
    <t>10.5</t>
  </si>
  <si>
    <t>13.69</t>
  </si>
  <si>
    <t>Net Income, 1 Yr. Growth %</t>
  </si>
  <si>
    <t>Normalized Net Income, 1 Yr. Growth %</t>
  </si>
  <si>
    <t>366.6</t>
  </si>
  <si>
    <t>1.58</t>
  </si>
  <si>
    <t>19.25</t>
  </si>
  <si>
    <t>Diluted EPS Before Extra, 1 Yr. Growth %</t>
  </si>
  <si>
    <t>24.55</t>
  </si>
  <si>
    <t>288.05</t>
  </si>
  <si>
    <t>-0.32</t>
  </si>
  <si>
    <t>13.77</t>
  </si>
  <si>
    <t>Accounts Receivable, 1 Yr. Growth %</t>
  </si>
  <si>
    <t>-6.82</t>
  </si>
  <si>
    <t>-86.9</t>
  </si>
  <si>
    <t>296.36</t>
  </si>
  <si>
    <t>-49.08</t>
  </si>
  <si>
    <t>Net Property, Plant and Equip., 1 Yr. Growth %</t>
  </si>
  <si>
    <t>36.17</t>
  </si>
  <si>
    <t>-12.59</t>
  </si>
  <si>
    <t>-13.98</t>
  </si>
  <si>
    <t>-8.1</t>
  </si>
  <si>
    <t>-16.29</t>
  </si>
  <si>
    <t>Total Assets, 1 Yr. Growth %</t>
  </si>
  <si>
    <t>0.6</t>
  </si>
  <si>
    <t>-12.7</t>
  </si>
  <si>
    <t>362.84</t>
  </si>
  <si>
    <t>-35.9</t>
  </si>
  <si>
    <t>-55.94</t>
  </si>
  <si>
    <t>Tangible Book Value, 1 Yr. Growth %</t>
  </si>
  <si>
    <t>-45.78</t>
  </si>
  <si>
    <t>-86.19</t>
  </si>
  <si>
    <t>-48.48</t>
  </si>
  <si>
    <t>-75.38</t>
  </si>
  <si>
    <t>Common Equity, 1 Yr. Growth %</t>
  </si>
  <si>
    <t>-34.77</t>
  </si>
  <si>
    <t>-55.97</t>
  </si>
  <si>
    <t>-45.26</t>
  </si>
  <si>
    <t>Cash From Operations, 1 Yr. Growth %</t>
  </si>
  <si>
    <t>-53.83</t>
  </si>
  <si>
    <t>-1.13</t>
  </si>
  <si>
    <t>307.61</t>
  </si>
  <si>
    <t>44.97</t>
  </si>
  <si>
    <t>36.03</t>
  </si>
  <si>
    <t>Capital Expenditures, 1 Yr. Growth %</t>
  </si>
  <si>
    <t>-60.85</t>
  </si>
  <si>
    <t>250.78</t>
  </si>
  <si>
    <t>151.91</t>
  </si>
  <si>
    <t>72.42</t>
  </si>
  <si>
    <t>-47.1</t>
  </si>
  <si>
    <t>Levered Free Cash Flow, 1 Yr. Growth %</t>
  </si>
  <si>
    <t>-13.65</t>
  </si>
  <si>
    <t>235.53</t>
  </si>
  <si>
    <t>80.25</t>
  </si>
  <si>
    <t>66.63</t>
  </si>
  <si>
    <t>Unlevered Free Cash Flow, 1 Yr. Growth %</t>
  </si>
  <si>
    <t>-13.95</t>
  </si>
  <si>
    <t>236.6</t>
  </si>
  <si>
    <t>80.37</t>
  </si>
  <si>
    <t>Compound Annual Growth Rate Over Two Years</t>
  </si>
  <si>
    <t>Total Revenues, 2 Yr. CAGR %</t>
  </si>
  <si>
    <t>62.39</t>
  </si>
  <si>
    <t>-51.88</t>
  </si>
  <si>
    <t>-53.41</t>
  </si>
  <si>
    <t>-26.32</t>
  </si>
  <si>
    <t>Gross Profit, 2 Yr. CAGR %</t>
  </si>
  <si>
    <t>63.8</t>
  </si>
  <si>
    <t>-47.83</t>
  </si>
  <si>
    <t>-38.8</t>
  </si>
  <si>
    <t>EBITDA, 2 Yr. CAGR %</t>
  </si>
  <si>
    <t>-26.99</t>
  </si>
  <si>
    <t>172.4</t>
  </si>
  <si>
    <t>137.23</t>
  </si>
  <si>
    <t>10.31</t>
  </si>
  <si>
    <t>EBITA, 2 Yr. CAGR %</t>
  </si>
  <si>
    <t>-23.26</t>
  </si>
  <si>
    <t>142.98</t>
  </si>
  <si>
    <t>117.19</t>
  </si>
  <si>
    <t>9.91</t>
  </si>
  <si>
    <t>EBIT, 2 Yr. CAGR %</t>
  </si>
  <si>
    <t>-22.93</t>
  </si>
  <si>
    <t>141.3</t>
  </si>
  <si>
    <t>116.68</t>
  </si>
  <si>
    <t>9.88</t>
  </si>
  <si>
    <t>Earnings From Cont. Operations, 2 Yr. CAGR %</t>
  </si>
  <si>
    <t>-23.37</t>
  </si>
  <si>
    <t>139.97</t>
  </si>
  <si>
    <t>124.98</t>
  </si>
  <si>
    <t>12.08</t>
  </si>
  <si>
    <t>Net Income, 2 Yr. CAGR %</t>
  </si>
  <si>
    <t>Normalized Net Income, 2 Yr. CAGR %</t>
  </si>
  <si>
    <t>142.19</t>
  </si>
  <si>
    <t>117.71</t>
  </si>
  <si>
    <t>9.44</t>
  </si>
  <si>
    <t>Diluted EPS Before Extra, 2 Yr. CAGR %</t>
  </si>
  <si>
    <t>-21.12</t>
  </si>
  <si>
    <t>96.67</t>
  </si>
  <si>
    <t>6.49</t>
  </si>
  <si>
    <t>Accounts Receivable, 2 Yr. CAGR %</t>
  </si>
  <si>
    <t>-65.1</t>
  </si>
  <si>
    <t>-27.96</t>
  </si>
  <si>
    <t>42.06</t>
  </si>
  <si>
    <t>Net Property, Plant and Equip., 2 Yr. CAGR %</t>
  </si>
  <si>
    <t>9.1</t>
  </si>
  <si>
    <t>-13.28</t>
  </si>
  <si>
    <t>-11.09</t>
  </si>
  <si>
    <t>-12.29</t>
  </si>
  <si>
    <t>Total Assets, 2 Yr. CAGR %</t>
  </si>
  <si>
    <t>-6.29</t>
  </si>
  <si>
    <t>101.01</t>
  </si>
  <si>
    <t>72.24</t>
  </si>
  <si>
    <t>-46.86</t>
  </si>
  <si>
    <t>Tangible Book Value, 2 Yr. CAGR %</t>
  </si>
  <si>
    <t>-72.63</t>
  </si>
  <si>
    <t>244.16</t>
  </si>
  <si>
    <t>564.32</t>
  </si>
  <si>
    <t>-64.39</t>
  </si>
  <si>
    <t>Common Equity, 2 Yr. CAGR %</t>
  </si>
  <si>
    <t>-46.41</t>
  </si>
  <si>
    <t>190.27</t>
  </si>
  <si>
    <t>223.68</t>
  </si>
  <si>
    <t>-57.58</t>
  </si>
  <si>
    <t>Cash From Operations, 2 Yr. CAGR %</t>
  </si>
  <si>
    <t>-32.44</t>
  </si>
  <si>
    <t>100.76</t>
  </si>
  <si>
    <t>143.09</t>
  </si>
  <si>
    <t>40.43</t>
  </si>
  <si>
    <t>Capital Expenditures, 2 Yr. CAGR %</t>
  </si>
  <si>
    <t>17.19</t>
  </si>
  <si>
    <t>196.36</t>
  </si>
  <si>
    <t>108.41</t>
  </si>
  <si>
    <t>-4.5</t>
  </si>
  <si>
    <t>Levered Free Cash Flow, 2 Yr. CAGR %</t>
  </si>
  <si>
    <t>70.14</t>
  </si>
  <si>
    <t>144.76</t>
  </si>
  <si>
    <t>75.44</t>
  </si>
  <si>
    <t>Unlevered Free Cash Flow, 2 Yr. CAGR %</t>
  </si>
  <si>
    <t>70.09</t>
  </si>
  <si>
    <t>145.23</t>
  </si>
  <si>
    <t>75.5</t>
  </si>
  <si>
    <t>Compound Annual Growth Rate Over Three Years</t>
  </si>
  <si>
    <t>Total Revenues, 3 Yr. CAGR %</t>
  </si>
  <si>
    <t>-15.11</t>
  </si>
  <si>
    <t>-39.94</t>
  </si>
  <si>
    <t>-49.87</t>
  </si>
  <si>
    <t>Gross Profit, 3 Yr. CAGR %</t>
  </si>
  <si>
    <t>-4.65</t>
  </si>
  <si>
    <t>-34.32</t>
  </si>
  <si>
    <t>-50.54</t>
  </si>
  <si>
    <t>EBITDA, 3 Yr. CAGR %</t>
  </si>
  <si>
    <t>43.36</t>
  </si>
  <si>
    <t>96.23</t>
  </si>
  <si>
    <t>88.54</t>
  </si>
  <si>
    <t>EBITA, 3 Yr. CAGR %</t>
  </si>
  <si>
    <t>39.86</t>
  </si>
  <si>
    <t>81.65</t>
  </si>
  <si>
    <t>77.52</t>
  </si>
  <si>
    <t>EBIT, 3 Yr. CAGR %</t>
  </si>
  <si>
    <t>40.01</t>
  </si>
  <si>
    <t>80.86</t>
  </si>
  <si>
    <t>77.16</t>
  </si>
  <si>
    <t>Earnings From Cont. Operations, 3 Yr. CAGR %</t>
  </si>
  <si>
    <t>39.07</t>
  </si>
  <si>
    <t>85.31</t>
  </si>
  <si>
    <t>79.2</t>
  </si>
  <si>
    <t>Net Income, 3 Yr. CAGR %</t>
  </si>
  <si>
    <t>Normalized Net Income, 3 Yr. CAGR %</t>
  </si>
  <si>
    <t>39.93</t>
  </si>
  <si>
    <t>81.29</t>
  </si>
  <si>
    <t>77.45</t>
  </si>
  <si>
    <t>Diluted EPS Before Extra, 3 Yr. CAGR %</t>
  </si>
  <si>
    <t>-14.72</t>
  </si>
  <si>
    <t>63.87</t>
  </si>
  <si>
    <t>Accounts Receivable, 3 Yr. CAGR %</t>
  </si>
  <si>
    <t>-21.55</t>
  </si>
  <si>
    <t>-35.83</t>
  </si>
  <si>
    <t>Net Property, Plant and Equip., 3 Yr. CAGR %</t>
  </si>
  <si>
    <t>0.8</t>
  </si>
  <si>
    <t>-11.59</t>
  </si>
  <si>
    <t>-12.86</t>
  </si>
  <si>
    <t>Total Assets, 3 Yr. CAGR %</t>
  </si>
  <si>
    <t>59.59</t>
  </si>
  <si>
    <t>37.33</t>
  </si>
  <si>
    <t>9.34</t>
  </si>
  <si>
    <t>Tangible Book Value, 3 Yr. CAGR %</t>
  </si>
  <si>
    <t>85.87</t>
  </si>
  <si>
    <t>82.74</t>
  </si>
  <si>
    <t>121.47</t>
  </si>
  <si>
    <t>Common Equity, 3 Yr. CAGR %</t>
  </si>
  <si>
    <t>76.48</t>
  </si>
  <si>
    <t>66.46</t>
  </si>
  <si>
    <t>51.02</t>
  </si>
  <si>
    <t>Cash From Operations, 3 Yr. CAGR %</t>
  </si>
  <si>
    <t>80.11</t>
  </si>
  <si>
    <t>100.32</t>
  </si>
  <si>
    <t>Capital Expenditures, 3 Yr. CAGR %</t>
  </si>
  <si>
    <t>50.94</t>
  </si>
  <si>
    <t>147.41</t>
  </si>
  <si>
    <t>31.96</t>
  </si>
  <si>
    <t>Levered Free Cash Flow, 3 Yr. CAGR %</t>
  </si>
  <si>
    <t>72.9</t>
  </si>
  <si>
    <t>117.08</t>
  </si>
  <si>
    <t>Unlevered Free Cash Flow, 3 Yr. CAGR %</t>
  </si>
  <si>
    <t>117.36</t>
  </si>
  <si>
    <t>Compound Annual Growth Rate Over Five Years</t>
  </si>
  <si>
    <t>Total Revenues, 5 Yr. CAGR %</t>
  </si>
  <si>
    <t>-19.78</t>
  </si>
  <si>
    <t>Gross Profit, 5 Yr. CAGR %</t>
  </si>
  <si>
    <t>-20.15</t>
  </si>
  <si>
    <t>EBITDA, 5 Yr. CAGR %</t>
  </si>
  <si>
    <t>EBITA, 5 Yr. CAGR %</t>
  </si>
  <si>
    <t>26.92</t>
  </si>
  <si>
    <t>EBIT, 5 Yr. CAGR %</t>
  </si>
  <si>
    <t>26.99</t>
  </si>
  <si>
    <t>Earnings From Cont. Operations, 5 Yr. CAGR %</t>
  </si>
  <si>
    <t>27.57</t>
  </si>
  <si>
    <t>Net Income, 5 Yr. CAGR %</t>
  </si>
  <si>
    <t>Normalized Net Income, 5 Yr. CAGR %</t>
  </si>
  <si>
    <t>26.83</t>
  </si>
  <si>
    <t>Net Property, Plant and Equip., 5 Yr. CAGR %</t>
  </si>
  <si>
    <t>-4.66</t>
  </si>
  <si>
    <t>Total Assets, 5 Yr. CAGR %</t>
  </si>
  <si>
    <t>2.8</t>
  </si>
  <si>
    <t>Tangible Book Value, 5 Yr. CAGR %</t>
  </si>
  <si>
    <t>-4.02</t>
  </si>
  <si>
    <t>Common Equity, 5 Yr. CAGR %</t>
  </si>
  <si>
    <t>-0.22</t>
  </si>
  <si>
    <t>Cash From Operations, 5 Yr. CAGR %</t>
  </si>
  <si>
    <t>29.69</t>
  </si>
  <si>
    <t>Capital Expenditures, 5 Yr. CAGR %</t>
  </si>
  <si>
    <t>25.69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</si>
  <si>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</si>
  <si>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</si>
  <si>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</si>
  <si>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</si>
  <si>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</si>
  <si>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</si>
  <si>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</si>
  <si>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244.9</t>
  </si>
  <si>
    <t>67.68</t>
  </si>
  <si>
    <t>34.15</t>
  </si>
  <si>
    <t>26.56</t>
  </si>
  <si>
    <t>-</t>
  </si>
  <si>
    <t>Change</t>
  </si>
  <si>
    <t>-72.36%</t>
  </si>
  <si>
    <t>-49.55%</t>
  </si>
  <si>
    <t>-22.22%</t>
  </si>
  <si>
    <t>0%</t>
  </si>
  <si>
    <t>Enterprise Value (EV)</t>
  </si>
  <si>
    <t>P/E ratio</t>
  </si>
  <si>
    <t>-13.4x</t>
  </si>
  <si>
    <t>-3.58x</t>
  </si>
  <si>
    <t>-1.33x</t>
  </si>
  <si>
    <t>-0.49x</t>
  </si>
  <si>
    <t>-1.38x</t>
  </si>
  <si>
    <t>-2.36x</t>
  </si>
  <si>
    <t>PBR</t>
  </si>
  <si>
    <t>PEG</t>
  </si>
  <si>
    <t>-0.1x</t>
  </si>
  <si>
    <t>0x</t>
  </si>
  <si>
    <t>0.1x</t>
  </si>
  <si>
    <t>Capitalization / Revenue</t>
  </si>
  <si>
    <t>188x</t>
  </si>
  <si>
    <t>55.4x</t>
  </si>
  <si>
    <t>48.2x</t>
  </si>
  <si>
    <t>12.4x</t>
  </si>
  <si>
    <t>8.61x</t>
  </si>
  <si>
    <t>5.83x</t>
  </si>
  <si>
    <t>EV / Revenue</t>
  </si>
  <si>
    <t>EV / EBITDA</t>
  </si>
  <si>
    <t>-14.8x</t>
  </si>
  <si>
    <t>EV / EBIT</t>
  </si>
  <si>
    <t>-0x</t>
  </si>
  <si>
    <t>-1.5x</t>
  </si>
  <si>
    <t>-1.18x</t>
  </si>
  <si>
    <t>-1.11x</t>
  </si>
  <si>
    <t>EV / FCF</t>
  </si>
  <si>
    <t>-1.77x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</si>
  <si>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</si>
  <si>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</si>
  <si>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</si>
  <si>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</si>
  <si>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</si>
  <si>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-9</t>
  </si>
  <si>
    <t>-10.2</t>
  </si>
  <si>
    <t>-3.687</t>
  </si>
  <si>
    <t>-1.295</t>
  </si>
  <si>
    <t>-0.76</t>
  </si>
  <si>
    <t>Distribution rate</t>
  </si>
  <si>
    <t>Net sales
                                    1</t>
  </si>
  <si>
    <t>1.306</t>
  </si>
  <si>
    <t>1.222</t>
  </si>
  <si>
    <t>0.709</t>
  </si>
  <si>
    <t>2.143</t>
  </si>
  <si>
    <t>3.086</t>
  </si>
  <si>
    <t>4.553</t>
  </si>
  <si>
    <t>-16.54</t>
  </si>
  <si>
    <t>EBIT
                                    1</t>
  </si>
  <si>
    <t>-17.46</t>
  </si>
  <si>
    <t>-21.03</t>
  </si>
  <si>
    <t>-17.66</t>
  </si>
  <si>
    <t>-22.45</t>
  </si>
  <si>
    <t>-23.83</t>
  </si>
  <si>
    <t>Net income
                                    1</t>
  </si>
  <si>
    <t>-17.05</t>
  </si>
  <si>
    <t>-18.84</t>
  </si>
  <si>
    <t>-21.41</t>
  </si>
  <si>
    <t>-22.55</t>
  </si>
  <si>
    <t>Reference price
                                    2</t>
  </si>
  <si>
    <t>120.700</t>
  </si>
  <si>
    <t>32.200</t>
  </si>
  <si>
    <t>13.600</t>
  </si>
  <si>
    <t>1.790</t>
  </si>
  <si>
    <t>Nbr of stocks (in thousands)</t>
  </si>
  <si>
    <t>2,029</t>
  </si>
  <si>
    <t>2,102</t>
  </si>
  <si>
    <t>2,511</t>
  </si>
  <si>
    <t>14,837</t>
  </si>
  <si>
    <t>Announcement Date</t>
  </si>
  <si>
    <t>3/11/22</t>
  </si>
  <si>
    <t>3/10/23</t>
  </si>
  <si>
    <t>2/27/24</t>
  </si>
  <si>
    <t>address1</t>
  </si>
  <si>
    <t>Life Science &amp; Technology Park</t>
  </si>
  <si>
    <t>address2</t>
  </si>
  <si>
    <t>Suite  520 1951 NW 7th Avenue</t>
  </si>
  <si>
    <t>city</t>
  </si>
  <si>
    <t>Miami</t>
  </si>
  <si>
    <t>state</t>
  </si>
  <si>
    <t>FL</t>
  </si>
  <si>
    <t>zip</t>
  </si>
  <si>
    <t>33136</t>
  </si>
  <si>
    <t>country</t>
  </si>
  <si>
    <t>phone</t>
  </si>
  <si>
    <t>844 470 2550</t>
  </si>
  <si>
    <t>website</t>
  </si>
  <si>
    <t>https://longeveron.com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</si>
  <si>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</si>
  <si>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</si>
  <si>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</si>
  <si>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</si>
  <si>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</si>
  <si>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</si>
  <si>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</si>
  <si>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</si>
  <si>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</si>
  <si>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</si>
  <si>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</si>
  <si>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Longeveron Inc., a clinical stage biotechnology company, develops cellular therapies for aging-related and life-threatening conditions in the United States and Japan. The company's lead investigational product is the LOMECEL-B, an allogeneic mesenchymal stem cell formulation sourced from the bone marrow of young and healthy adult donors. It is conducting Phase 1, Phase 1/2, Phase 2a, and Phase 2b clinical trials in various indications, such as aging-related frailty, alzheimer's disease, and hypoplastic left heart syndrome. Longeveron Inc. was incorporated in 2014 and is headquartered in Miami, Florida.</t>
  </si>
  <si>
    <t>fullTimeEmployees</t>
  </si>
  <si>
    <t>companyOfficers</t>
  </si>
  <si>
    <t>[{'maxAge': 1, 'name': 'Dr. Joshua Michael Hare FACC, M.D.', 'age': 60, 'title': 'Co-Founder, Chief Science Officer &amp; Chairman', 'yearBorn': 1963, 'fiscalYear': 2023, 'totalPay': 74000, 'exercisedValue': 0, 'unexercisedValue': 0}, {'maxAge': 1, 'name': "Mr. Mohamed Wa'el Ahmed Hashad M.B.A.", 'age': 61, 'title': 'CEO &amp; Director', 'yearBorn': 1962, 'fiscalYear': 2023, 'totalPay': 867854, 'exercisedValue': 0, 'unexercisedValue': 0}, {'maxAge': 1, 'name': 'Ms. Lisa A. Locklear M.B.A.', 'age': 62, 'title': 'CFO &amp; Treasurer', 'yearBorn': 1961, 'fiscalYear': 2023, 'totalPay': 472272, 'exercisedValue': 0, 'unexercisedValue': 0}, {'maxAge': 1, 'name': 'Mr. Paul T. Lehr J.D.', 'age': 55, 'title': 'International Executive Director, General Counsel &amp; Secretary', 'yearBorn': 1968, 'fiscalYear': 2023, 'totalPay': 554055, 'exercisedValue': 0, 'unexercisedValue': 0}, {'maxAge': 1, 'name': 'Dr. Dan  Gincel Ph.D.', 'age': 52, 'title': 'Senior Vice President of Strategic Collaborations &amp; Scientific Affairs', 'yearBorn': 1971, 'fiscalYear': 2023, 'exercisedValue': 0, 'unexercisedValue': 0}, {'maxAge': 1, 'name': 'Dr. Nataliya  Agafonova M.D.', 'age': 54, 'title': 'Chief Medical Officer', 'yearBorn': 1969, 'fiscalYear': 2023, 'exercisedValue': 0, 'unexercisedValue': 0}, {'maxAge': 1, 'name': 'Ms. Lisa  McClain-Moss', 'age': 52, 'title': 'Vice President of Manufacturing', 'yearBorn': 1971, 'fiscalYear': 2023, 'exercisedValue': 0, 'unexercisedValue': 0}, {'maxAge': 1, 'name': 'Mr. Brian G Rash Ph.D.', 'title': 'VP of Research &amp; Discovery', 'fiscalYear': 2023, 'exercisedValue': 0, 'unexercisedValue': 0}, {'maxAge': 1, 'name': 'Ms. Elly  Ryu', 'age': 42, 'title': 'VP &amp; Corporate Controller', 'yearBorn': 1981, 'fiscalYear': 2023, 'exercisedValue': 0, 'unexercisedValue': 0}, {'maxAge': 1, 'name': 'Mr. Michael  Mannarino', 'title': 'VP &amp; Corporate Controller',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</si>
  <si>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</si>
  <si>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</si>
  <si>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</si>
  <si>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</si>
  <si>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</si>
  <si>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</si>
  <si>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</si>
  <si>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</si>
  <si>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</si>
  <si>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</si>
  <si>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</si>
  <si>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</si>
  <si>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</si>
  <si>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</si>
  <si>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</si>
  <si>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</si>
  <si>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</si>
  <si>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</si>
  <si>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</si>
  <si>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</si>
  <si>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</si>
  <si>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</si>
  <si>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</si>
  <si>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</si>
  <si>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</si>
  <si>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</si>
  <si>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</si>
  <si>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</si>
  <si>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</si>
  <si>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</si>
  <si>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</si>
  <si>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</si>
  <si>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</si>
  <si>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</si>
  <si>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</si>
  <si>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</si>
  <si>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</si>
  <si>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</si>
  <si>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</si>
  <si>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</si>
  <si>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</si>
  <si>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</si>
  <si>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</si>
  <si>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</si>
  <si>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</si>
  <si>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</si>
  <si>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</si>
  <si>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</si>
  <si>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</si>
  <si>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</si>
  <si>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</si>
  <si>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</si>
  <si>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</si>
  <si>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</si>
  <si>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</si>
  <si>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</si>
  <si>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</si>
  <si>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</si>
  <si>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</si>
  <si>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</si>
  <si>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</si>
  <si>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</si>
  <si>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</si>
  <si>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</si>
  <si>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</si>
  <si>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Longeveron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</si>
  <si>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</si>
  <si>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</si>
  <si>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</si>
  <si>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</si>
  <si>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</si>
  <si>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</si>
  <si>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</si>
  <si>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0810e7c7-ed9c-3408-947e-be0c34d084bb</t>
  </si>
  <si>
    <t>messageBoardId</t>
  </si>
  <si>
    <t>finmb_410711455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</si>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</sst>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longever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1.845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-241.5267042018322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2.6557872E7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2.685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-1.1699346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-6.0</v>
      </c>
      <c r="C2" s="1">
        <v>-2.0</v>
      </c>
      <c r="D2" s="1">
        <v>-3.0</v>
      </c>
      <c r="E2" s="1">
        <v>-17.0</v>
      </c>
      <c r="F2" s="1">
        <v>-18.0</v>
      </c>
      <c r="G2" s="1">
        <v>-21.0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69.0</v>
      </c>
      <c r="C3" s="1">
        <v>69.0</v>
      </c>
      <c r="D3" s="1">
        <v>72.0</v>
      </c>
      <c r="E3" s="1">
        <v>72.0</v>
      </c>
      <c r="F3" s="1">
        <v>68.0</v>
      </c>
      <c r="G3" s="1">
        <v>72.0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5.0</v>
      </c>
      <c r="C4" s="1">
        <v>7.0</v>
      </c>
      <c r="D4" s="1">
        <v>6.0</v>
      </c>
      <c r="E4" s="1">
        <v>19.0</v>
      </c>
      <c r="F4" s="1">
        <v>21.0</v>
      </c>
      <c r="G4" s="1">
        <v>22.0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74.0</v>
      </c>
      <c r="C5" s="1">
        <v>76.0</v>
      </c>
      <c r="D5" s="1">
        <v>78.0</v>
      </c>
      <c r="E5" s="1">
        <v>91.0</v>
      </c>
      <c r="F5" s="1">
        <v>89.0</v>
      </c>
      <c r="G5" s="1">
        <v>94.0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6.0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8.0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29.0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42.0</v>
      </c>
      <c r="C9" s="1">
        <v>13.0</v>
      </c>
      <c r="D9" s="1">
        <v>8.0</v>
      </c>
      <c r="E9" s="1">
        <v>7.0</v>
      </c>
      <c r="F9" s="1">
        <v>2.0</v>
      </c>
      <c r="G9" s="1">
        <v>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-30.0</v>
      </c>
      <c r="F10" s="1">
        <v>1.0</v>
      </c>
      <c r="G10" s="1">
        <v>22.0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-45.0</v>
      </c>
      <c r="D11" s="1">
        <v>3.0</v>
      </c>
      <c r="E11" s="1">
        <v>36.0</v>
      </c>
      <c r="F11" s="1">
        <v>-16.0</v>
      </c>
      <c r="G11" s="1">
        <v>10.0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-1.0</v>
      </c>
      <c r="C12" s="1">
        <v>-25.0</v>
      </c>
      <c r="D12" s="1">
        <v>13.0</v>
      </c>
      <c r="E12" s="1">
        <v>-94.0</v>
      </c>
      <c r="F12" s="1">
        <v>1.0</v>
      </c>
      <c r="G12" s="1">
        <v>-1.0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11.0</v>
      </c>
      <c r="C13" s="1">
        <v>13.0</v>
      </c>
      <c r="D13" s="1">
        <v>-53.0</v>
      </c>
      <c r="E13" s="1">
        <v>18.0</v>
      </c>
      <c r="F13" s="1">
        <v>30.0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-11.0</v>
      </c>
      <c r="C14" s="1">
        <v>23.0</v>
      </c>
      <c r="D14" s="1">
        <v>85.0</v>
      </c>
      <c r="E14" s="1">
        <v>-69.0</v>
      </c>
      <c r="F14" s="1">
        <v>-1.0</v>
      </c>
      <c r="G14" s="1">
        <v>-7.0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-5.0</v>
      </c>
      <c r="C15" s="1">
        <v>-2.0</v>
      </c>
      <c r="D15" s="1">
        <v>-2.0</v>
      </c>
      <c r="E15" s="1">
        <v>-9.0</v>
      </c>
      <c r="F15" s="1">
        <v>-13.0</v>
      </c>
      <c r="G15" s="1">
        <v>-19.0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-9.0</v>
      </c>
      <c r="C16" s="1">
        <v>-3.0</v>
      </c>
      <c r="D16" s="1">
        <v>-13.0</v>
      </c>
      <c r="E16" s="1">
        <v>-33.0</v>
      </c>
      <c r="F16" s="1">
        <v>-56.0</v>
      </c>
      <c r="G16" s="1">
        <v>-30.0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0.0</v>
      </c>
      <c r="E17" s="1">
        <v>8.0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-11.0</v>
      </c>
      <c r="C18" s="1">
        <v>-8.0</v>
      </c>
      <c r="D18" s="1">
        <v>-13.0</v>
      </c>
      <c r="E18" s="1">
        <v>-98.0</v>
      </c>
      <c r="F18" s="1">
        <v>-28.0</v>
      </c>
      <c r="G18" s="1">
        <v>-39.0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-9.0</v>
      </c>
      <c r="F19" s="1">
        <v>17.0</v>
      </c>
      <c r="G19" s="1">
        <v>8.0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-21.0</v>
      </c>
      <c r="C20" s="1">
        <v>-12.0</v>
      </c>
      <c r="D20" s="1">
        <v>-26.0</v>
      </c>
      <c r="E20" s="1">
        <v>-10.0</v>
      </c>
      <c r="F20" s="1">
        <v>-67.0</v>
      </c>
      <c r="G20" s="1">
        <v>8.0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6.0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45.0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51.0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-2.0</v>
      </c>
      <c r="E24" s="1">
        <v>-3.0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0.0</v>
      </c>
      <c r="D25" s="1">
        <v>0.0</v>
      </c>
      <c r="E25" s="1">
        <v>-15.0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-2.0</v>
      </c>
      <c r="E26" s="1">
        <v>-18.0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1.0</v>
      </c>
      <c r="C27" s="1">
        <v>35.0</v>
      </c>
      <c r="D27" s="1">
        <v>1.0</v>
      </c>
      <c r="E27" s="1">
        <v>45.0</v>
      </c>
      <c r="F27" s="1">
        <v>0.0</v>
      </c>
      <c r="G27" s="1">
        <v>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0.0</v>
      </c>
      <c r="E28" s="1">
        <v>-45.0</v>
      </c>
      <c r="F28" s="1">
        <v>-30.0</v>
      </c>
      <c r="G28" s="1">
        <v>-17.0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-6.0</v>
      </c>
      <c r="E29" s="1">
        <v>0.0</v>
      </c>
      <c r="F29" s="1">
        <v>-20.0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1.0</v>
      </c>
      <c r="C30" s="1">
        <v>35.0</v>
      </c>
      <c r="D30" s="1">
        <v>1.0</v>
      </c>
      <c r="E30" s="1">
        <v>45.0</v>
      </c>
      <c r="F30" s="1">
        <v>-50.0</v>
      </c>
      <c r="G30" s="1">
        <v>5.0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-4.0</v>
      </c>
      <c r="C31" s="1">
        <v>-2.0</v>
      </c>
      <c r="D31" s="1">
        <v>-1.0</v>
      </c>
      <c r="E31" s="1">
        <v>24.0</v>
      </c>
      <c r="F31" s="1">
        <v>-15.0</v>
      </c>
      <c r="G31" s="1">
        <v>-5.0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-1.0</v>
      </c>
      <c r="D33" s="1">
        <v>-1.0</v>
      </c>
      <c r="E33" s="1">
        <v>-3.0</v>
      </c>
      <c r="F33" s="1">
        <v>-6.0</v>
      </c>
      <c r="G33" s="1">
        <v>-11.0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-1.0</v>
      </c>
      <c r="D34" s="1">
        <v>-1.0</v>
      </c>
      <c r="E34" s="1">
        <v>-3.0</v>
      </c>
      <c r="F34" s="1">
        <v>-6.0</v>
      </c>
      <c r="G34" s="1">
        <v>-11.0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23.0</v>
      </c>
      <c r="D35" s="1">
        <v>-61.0</v>
      </c>
      <c r="E35" s="1">
        <v>27.0</v>
      </c>
      <c r="F35" s="1">
        <v>-1.0</v>
      </c>
      <c r="G35" s="1">
        <v>87.0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0.0</v>
      </c>
      <c r="C36" s="1">
        <v>0.0</v>
      </c>
      <c r="D36" s="1">
        <v>48.0</v>
      </c>
      <c r="E36" s="1">
        <v>-18.0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4.0</v>
      </c>
      <c r="C3" s="1">
        <v>1.0</v>
      </c>
      <c r="D3" s="1">
        <v>81.0</v>
      </c>
      <c r="E3" s="1">
        <v>25.0</v>
      </c>
      <c r="F3" s="1">
        <v>10.0</v>
      </c>
      <c r="G3" s="1">
        <v>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0.0</v>
      </c>
      <c r="D4" s="1">
        <v>0.0</v>
      </c>
      <c r="E4" s="1">
        <v>9.0</v>
      </c>
      <c r="F4" s="1">
        <v>9.0</v>
      </c>
      <c r="G4" s="1">
        <v>41.0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4.0</v>
      </c>
      <c r="C5" s="1">
        <v>1.0</v>
      </c>
      <c r="D5" s="1">
        <v>81.0</v>
      </c>
      <c r="E5" s="1">
        <v>35.0</v>
      </c>
      <c r="F5" s="1">
        <v>19.0</v>
      </c>
      <c r="G5" s="1">
        <v>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0.0</v>
      </c>
      <c r="C6" s="1">
        <v>45.0</v>
      </c>
      <c r="D6" s="1">
        <v>42.0</v>
      </c>
      <c r="E6" s="1">
        <v>5.0</v>
      </c>
      <c r="F6" s="1">
        <v>21.0</v>
      </c>
      <c r="G6" s="1">
        <v>11.0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0.0</v>
      </c>
      <c r="C7" s="1">
        <v>45.0</v>
      </c>
      <c r="D7" s="1">
        <v>42.0</v>
      </c>
      <c r="E7" s="1">
        <v>5.0</v>
      </c>
      <c r="F7" s="1">
        <v>21.0</v>
      </c>
      <c r="G7" s="1">
        <v>11.0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13.0</v>
      </c>
      <c r="C8" s="1">
        <v>5.0</v>
      </c>
      <c r="D8" s="1">
        <v>5.0</v>
      </c>
      <c r="E8" s="1">
        <v>28.0</v>
      </c>
      <c r="F8" s="1">
        <v>40.0</v>
      </c>
      <c r="G8" s="1">
        <v>37.0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0.0</v>
      </c>
      <c r="C9" s="1">
        <v>0.0</v>
      </c>
      <c r="D9" s="1">
        <v>56.0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4.0</v>
      </c>
      <c r="C10" s="1">
        <v>2.0</v>
      </c>
      <c r="D10" s="1">
        <v>1.0</v>
      </c>
      <c r="E10" s="1">
        <v>35.0</v>
      </c>
      <c r="F10" s="1">
        <v>20.0</v>
      </c>
      <c r="G10" s="1">
        <v>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6.0</v>
      </c>
      <c r="C11" s="1">
        <v>8.0</v>
      </c>
      <c r="D11" s="1">
        <v>8.0</v>
      </c>
      <c r="E11" s="1">
        <v>7.0</v>
      </c>
      <c r="F11" s="1">
        <v>8.0</v>
      </c>
      <c r="G11" s="1">
        <v>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-1.0</v>
      </c>
      <c r="C12" s="1">
        <v>-2.0</v>
      </c>
      <c r="D12" s="1">
        <v>-2.0</v>
      </c>
      <c r="E12" s="1">
        <v>-3.0</v>
      </c>
      <c r="F12" s="1">
        <v>-3.0</v>
      </c>
      <c r="G12" s="1">
        <v>-4.0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4.0</v>
      </c>
      <c r="C13" s="1">
        <v>6.0</v>
      </c>
      <c r="D13" s="1">
        <v>5.0</v>
      </c>
      <c r="E13" s="1">
        <v>4.0</v>
      </c>
      <c r="F13" s="1">
        <v>4.0</v>
      </c>
      <c r="G13" s="1">
        <v>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1.0</v>
      </c>
      <c r="C14" s="1">
        <v>1.0</v>
      </c>
      <c r="D14" s="1">
        <v>1.0</v>
      </c>
      <c r="E14" s="1">
        <v>2.0</v>
      </c>
      <c r="F14" s="1">
        <v>2.0</v>
      </c>
      <c r="G14" s="1">
        <v>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25.0</v>
      </c>
      <c r="C15" s="1">
        <v>25.0</v>
      </c>
      <c r="D15" s="1">
        <v>17.0</v>
      </c>
      <c r="E15" s="1">
        <v>17.0</v>
      </c>
      <c r="F15" s="1">
        <v>24.0</v>
      </c>
      <c r="G15" s="1">
        <v>19.0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10.0</v>
      </c>
      <c r="C16" s="1">
        <v>10.0</v>
      </c>
      <c r="D16" s="1">
        <v>9.0</v>
      </c>
      <c r="E16" s="1">
        <v>42.0</v>
      </c>
      <c r="F16" s="1">
        <v>27.0</v>
      </c>
      <c r="G16" s="1">
        <v>12.0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1.0</v>
      </c>
      <c r="C18" s="1">
        <v>1.0</v>
      </c>
      <c r="D18" s="1">
        <v>1.0</v>
      </c>
      <c r="E18" s="1">
        <v>64.0</v>
      </c>
      <c r="F18" s="1">
        <v>1.0</v>
      </c>
      <c r="G18" s="1">
        <v>63.0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4.0</v>
      </c>
      <c r="C19" s="1">
        <v>30.0</v>
      </c>
      <c r="D19" s="1">
        <v>1.0</v>
      </c>
      <c r="E19" s="1">
        <v>1.0</v>
      </c>
      <c r="F19" s="1">
        <v>65.0</v>
      </c>
      <c r="G19" s="1">
        <v>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0.0</v>
      </c>
      <c r="C20" s="1">
        <v>0.0</v>
      </c>
      <c r="D20" s="1">
        <v>3.0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0.0</v>
      </c>
      <c r="C21" s="1">
        <v>0.0</v>
      </c>
      <c r="D21" s="1">
        <v>13.0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0.0</v>
      </c>
      <c r="C22" s="1">
        <v>48.0</v>
      </c>
      <c r="D22" s="1">
        <v>51.0</v>
      </c>
      <c r="E22" s="1">
        <v>53.0</v>
      </c>
      <c r="F22" s="1">
        <v>56.0</v>
      </c>
      <c r="G22" s="1">
        <v>59.0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40.0</v>
      </c>
      <c r="C23" s="1">
        <v>54.0</v>
      </c>
      <c r="D23" s="1">
        <v>1.0</v>
      </c>
      <c r="E23" s="1">
        <v>19.0</v>
      </c>
      <c r="F23" s="1">
        <v>50.0</v>
      </c>
      <c r="G23" s="1">
        <v>50.0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20.0</v>
      </c>
      <c r="C24" s="1">
        <v>0.0</v>
      </c>
      <c r="D24" s="1">
        <v>0.0</v>
      </c>
      <c r="E24" s="1">
        <v>0.0</v>
      </c>
      <c r="F24" s="1">
        <v>1.0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1.0</v>
      </c>
      <c r="C25" s="1">
        <v>2.0</v>
      </c>
      <c r="D25" s="1">
        <v>3.0</v>
      </c>
      <c r="E25" s="1">
        <v>2.0</v>
      </c>
      <c r="F25" s="1">
        <v>4.0</v>
      </c>
      <c r="G25" s="1">
        <v>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0.0</v>
      </c>
      <c r="C26" s="1">
        <v>0.0</v>
      </c>
      <c r="D26" s="1">
        <v>31.0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0.0</v>
      </c>
      <c r="C27" s="1">
        <v>3.0</v>
      </c>
      <c r="D27" s="1">
        <v>3.0</v>
      </c>
      <c r="E27" s="1">
        <v>2.0</v>
      </c>
      <c r="F27" s="1">
        <v>2.0</v>
      </c>
      <c r="G27" s="1">
        <v>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1.0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3.0</v>
      </c>
      <c r="C29" s="1">
        <v>6.0</v>
      </c>
      <c r="D29" s="1">
        <v>7.0</v>
      </c>
      <c r="E29" s="1">
        <v>5.0</v>
      </c>
      <c r="F29" s="1">
        <v>6.0</v>
      </c>
      <c r="G29" s="1">
        <v>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7.0</v>
      </c>
      <c r="C30" s="1">
        <v>4.0</v>
      </c>
      <c r="D30" s="1">
        <v>2.0</v>
      </c>
      <c r="E30" s="1">
        <v>2.0</v>
      </c>
      <c r="F30" s="1">
        <v>2.0</v>
      </c>
      <c r="G30" s="1">
        <v>2.0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0.0</v>
      </c>
      <c r="C31" s="1">
        <v>0.0</v>
      </c>
      <c r="D31" s="1">
        <v>0.0</v>
      </c>
      <c r="E31" s="1">
        <v>81.0</v>
      </c>
      <c r="F31" s="1">
        <v>83.0</v>
      </c>
      <c r="G31" s="1">
        <v>91.0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0.0</v>
      </c>
      <c r="C32" s="1">
        <v>0.0</v>
      </c>
      <c r="D32" s="1">
        <v>0.0</v>
      </c>
      <c r="E32" s="1">
        <v>-43.0</v>
      </c>
      <c r="F32" s="1">
        <v>-62.0</v>
      </c>
      <c r="G32" s="1">
        <v>-84.0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-30.0</v>
      </c>
      <c r="C33" s="1">
        <v>-15.0</v>
      </c>
      <c r="D33" s="1">
        <v>-10.0</v>
      </c>
      <c r="E33" s="1">
        <v>-10.0</v>
      </c>
      <c r="F33" s="1">
        <v>-45.0</v>
      </c>
      <c r="G33" s="1">
        <v>-10.0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6.0</v>
      </c>
      <c r="C34" s="1">
        <v>4.0</v>
      </c>
      <c r="D34" s="1">
        <v>1.0</v>
      </c>
      <c r="E34" s="1">
        <v>37.0</v>
      </c>
      <c r="F34" s="1">
        <v>20.0</v>
      </c>
      <c r="G34" s="1">
        <v>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6.0</v>
      </c>
      <c r="C35" s="1">
        <v>4.0</v>
      </c>
      <c r="D35" s="1">
        <v>1.0</v>
      </c>
      <c r="E35" s="1">
        <v>37.0</v>
      </c>
      <c r="F35" s="1">
        <v>20.0</v>
      </c>
      <c r="G35" s="1">
        <v>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10.0</v>
      </c>
      <c r="C36" s="1">
        <v>10.0</v>
      </c>
      <c r="D36" s="1">
        <v>9.0</v>
      </c>
      <c r="E36" s="1">
        <v>42.0</v>
      </c>
      <c r="F36" s="1">
        <v>27.0</v>
      </c>
      <c r="G36" s="1">
        <v>12.0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0.0</v>
      </c>
      <c r="C38" s="1">
        <v>2.0</v>
      </c>
      <c r="D38" s="1">
        <v>1.0</v>
      </c>
      <c r="E38" s="1">
        <v>2.0</v>
      </c>
      <c r="F38" s="1">
        <v>2.0</v>
      </c>
      <c r="G38" s="1">
        <v>2.0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0.0</v>
      </c>
      <c r="C39" s="1">
        <v>2.0</v>
      </c>
      <c r="D39" s="1">
        <v>2.0</v>
      </c>
      <c r="E39" s="1">
        <v>2.0</v>
      </c>
      <c r="F39" s="1">
        <v>2.0</v>
      </c>
      <c r="G39" s="1">
        <v>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0.0</v>
      </c>
      <c r="C40" s="1" t="s">
        <v>97</v>
      </c>
      <c r="D40" s="1" t="s">
        <v>98</v>
      </c>
      <c r="E40" s="1" t="s">
        <v>99</v>
      </c>
      <c r="F40" s="1" t="s">
        <v>100</v>
      </c>
      <c r="G40" s="1" t="s">
        <v>101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5.0</v>
      </c>
      <c r="C41" s="1">
        <v>2.0</v>
      </c>
      <c r="D41" s="1">
        <v>41.0</v>
      </c>
      <c r="E41" s="1">
        <v>35.0</v>
      </c>
      <c r="F41" s="1">
        <v>18.0</v>
      </c>
      <c r="G41" s="1">
        <v>4.0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0.0</v>
      </c>
      <c r="C42" s="1" t="s">
        <v>104</v>
      </c>
      <c r="D42" s="1" t="s">
        <v>105</v>
      </c>
      <c r="E42" s="1" t="s">
        <v>106</v>
      </c>
      <c r="F42" s="1" t="s">
        <v>107</v>
      </c>
      <c r="G42" s="1" t="s">
        <v>108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 t="s">
        <v>110</v>
      </c>
      <c r="C43" s="1">
        <v>4.0</v>
      </c>
      <c r="D43" s="1">
        <v>4.0</v>
      </c>
      <c r="E43" s="1">
        <v>3.0</v>
      </c>
      <c r="F43" s="1">
        <v>2.0</v>
      </c>
      <c r="G43" s="1">
        <v>2.0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-4.0</v>
      </c>
      <c r="C44" s="1">
        <v>2.0</v>
      </c>
      <c r="D44" s="1">
        <v>3.0</v>
      </c>
      <c r="E44" s="1">
        <v>-31.0</v>
      </c>
      <c r="F44" s="1">
        <v>-17.0</v>
      </c>
      <c r="G44" s="1">
        <v>-3.0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0.0</v>
      </c>
      <c r="C45" s="1">
        <v>0.0</v>
      </c>
      <c r="D45" s="1">
        <v>6.0</v>
      </c>
      <c r="E45" s="1">
        <v>7.0</v>
      </c>
      <c r="F45" s="1">
        <v>7.0</v>
      </c>
      <c r="G45" s="1">
        <v>7.0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0.0</v>
      </c>
      <c r="C46" s="1">
        <v>6.0</v>
      </c>
      <c r="D46" s="1">
        <v>6.0</v>
      </c>
      <c r="E46" s="1">
        <v>6.0</v>
      </c>
      <c r="F46" s="1">
        <v>6.0</v>
      </c>
      <c r="G46" s="1">
        <v>6.0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1.0</v>
      </c>
      <c r="C47" s="1">
        <v>1.0</v>
      </c>
      <c r="D47" s="1">
        <v>2.0</v>
      </c>
      <c r="E47" s="1">
        <v>1.0</v>
      </c>
      <c r="F47" s="1">
        <v>2.0</v>
      </c>
      <c r="G47" s="1">
        <v>2.0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0.0</v>
      </c>
      <c r="C48" s="1">
        <v>16.0</v>
      </c>
      <c r="D48" s="1">
        <v>12.0</v>
      </c>
      <c r="E48" s="1">
        <v>18.0</v>
      </c>
      <c r="F48" s="1">
        <v>19.0</v>
      </c>
      <c r="G48" s="1">
        <v>23.0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0.0</v>
      </c>
      <c r="C49" s="1">
        <v>0.0</v>
      </c>
      <c r="D49" s="1">
        <v>0.0</v>
      </c>
      <c r="E49" s="1">
        <v>2.0</v>
      </c>
      <c r="F49" s="1">
        <v>2.0</v>
      </c>
      <c r="G49" s="1">
        <v>1.0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</v>
      </c>
      <c r="B2" s="1">
        <v>2.0</v>
      </c>
      <c r="C2" s="1">
        <v>5.0</v>
      </c>
      <c r="D2" s="1">
        <v>5.0</v>
      </c>
      <c r="E2" s="1">
        <v>1.0</v>
      </c>
      <c r="F2" s="1">
        <v>1.0</v>
      </c>
      <c r="G2" s="1">
        <v>70.0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</v>
      </c>
      <c r="B3" s="1">
        <v>2.0</v>
      </c>
      <c r="C3" s="1">
        <v>5.0</v>
      </c>
      <c r="D3" s="1">
        <v>5.0</v>
      </c>
      <c r="E3" s="1">
        <v>1.0</v>
      </c>
      <c r="F3" s="1">
        <v>1.0</v>
      </c>
      <c r="G3" s="1">
        <v>70.0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</v>
      </c>
      <c r="B4" s="1">
        <v>1.0</v>
      </c>
      <c r="C4" s="1">
        <v>3.0</v>
      </c>
      <c r="D4" s="1">
        <v>3.0</v>
      </c>
      <c r="E4" s="1">
        <v>71.0</v>
      </c>
      <c r="F4" s="1">
        <v>72.0</v>
      </c>
      <c r="G4" s="1">
        <v>48.0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</v>
      </c>
      <c r="B5" s="1">
        <v>68.0</v>
      </c>
      <c r="C5" s="1">
        <v>1.0</v>
      </c>
      <c r="D5" s="1">
        <v>1.0</v>
      </c>
      <c r="E5" s="1">
        <v>59.0</v>
      </c>
      <c r="F5" s="1">
        <v>49.0</v>
      </c>
      <c r="G5" s="1">
        <v>22.0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</v>
      </c>
      <c r="B6" s="1">
        <v>3.0</v>
      </c>
      <c r="C6" s="1">
        <v>2.0</v>
      </c>
      <c r="D6" s="1">
        <v>2.0</v>
      </c>
      <c r="E6" s="1">
        <v>10.0</v>
      </c>
      <c r="F6" s="1">
        <v>9.0</v>
      </c>
      <c r="G6" s="1">
        <v>12.0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122</v>
      </c>
      <c r="B7" s="1">
        <v>3.0</v>
      </c>
      <c r="C7" s="1">
        <v>1.0</v>
      </c>
      <c r="D7" s="1">
        <v>2.0</v>
      </c>
      <c r="E7" s="1">
        <v>7.0</v>
      </c>
      <c r="F7" s="1">
        <v>9.0</v>
      </c>
      <c r="G7" s="1">
        <v>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123</v>
      </c>
      <c r="B8" s="1">
        <v>0.0</v>
      </c>
      <c r="C8" s="1">
        <v>0.0</v>
      </c>
      <c r="D8" s="1">
        <v>0.0</v>
      </c>
      <c r="E8" s="1">
        <v>0.0</v>
      </c>
      <c r="F8" s="1">
        <v>-30.0</v>
      </c>
      <c r="G8" s="1">
        <v>-2.0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124</v>
      </c>
      <c r="B9" s="1">
        <v>7.0</v>
      </c>
      <c r="C9" s="1">
        <v>4.0</v>
      </c>
      <c r="D9" s="1">
        <v>5.0</v>
      </c>
      <c r="E9" s="1">
        <v>18.0</v>
      </c>
      <c r="F9" s="1">
        <v>18.0</v>
      </c>
      <c r="G9" s="1">
        <v>21.0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</v>
      </c>
      <c r="B10" s="1">
        <v>-6.0</v>
      </c>
      <c r="C10" s="1">
        <v>-3.0</v>
      </c>
      <c r="D10" s="1">
        <v>-3.0</v>
      </c>
      <c r="E10" s="1">
        <v>-17.0</v>
      </c>
      <c r="F10" s="1">
        <v>-17.0</v>
      </c>
      <c r="G10" s="1">
        <v>-21.0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</v>
      </c>
      <c r="B11" s="1">
        <v>0.0</v>
      </c>
      <c r="C11" s="1">
        <v>-169.0</v>
      </c>
      <c r="D11" s="1">
        <v>0.0</v>
      </c>
      <c r="E11" s="1">
        <v>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127</v>
      </c>
      <c r="B12" s="1">
        <v>2.0</v>
      </c>
      <c r="C12" s="1">
        <v>0.0</v>
      </c>
      <c r="D12" s="1">
        <v>139.0</v>
      </c>
      <c r="E12" s="1">
        <v>6.0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</v>
      </c>
      <c r="B13" s="1">
        <v>2.0</v>
      </c>
      <c r="C13" s="1">
        <v>0.0</v>
      </c>
      <c r="D13" s="1">
        <v>0.0</v>
      </c>
      <c r="E13" s="1">
        <v>5.0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</v>
      </c>
      <c r="B14" s="1">
        <v>0.0</v>
      </c>
      <c r="C14" s="1">
        <v>0.0</v>
      </c>
      <c r="D14" s="1">
        <v>0.0</v>
      </c>
      <c r="E14" s="1">
        <v>0.0</v>
      </c>
      <c r="F14" s="1">
        <v>2.0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</v>
      </c>
      <c r="B15" s="1">
        <v>0.0</v>
      </c>
      <c r="C15" s="1">
        <v>3.0</v>
      </c>
      <c r="D15" s="1">
        <v>6.0</v>
      </c>
      <c r="E15" s="1">
        <v>3.0</v>
      </c>
      <c r="F15" s="1">
        <v>7.0</v>
      </c>
      <c r="G15" s="1">
        <v>21.0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131</v>
      </c>
      <c r="B16" s="1">
        <v>-6.0</v>
      </c>
      <c r="C16" s="1">
        <v>-2.0</v>
      </c>
      <c r="D16" s="1">
        <v>-3.0</v>
      </c>
      <c r="E16" s="1">
        <v>-17.0</v>
      </c>
      <c r="F16" s="1">
        <v>-17.0</v>
      </c>
      <c r="G16" s="1">
        <v>-20.0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</v>
      </c>
      <c r="B17" s="1">
        <v>0.0</v>
      </c>
      <c r="C17" s="1">
        <v>0.0</v>
      </c>
      <c r="D17" s="1">
        <v>0.0</v>
      </c>
      <c r="E17" s="1">
        <v>1.0</v>
      </c>
      <c r="F17" s="1">
        <v>20.0</v>
      </c>
      <c r="G17" s="1">
        <v>-30.0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-29.0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</v>
      </c>
      <c r="B19" s="1">
        <v>0.0</v>
      </c>
      <c r="C19" s="1">
        <v>0.0</v>
      </c>
      <c r="D19" s="1">
        <v>0.0</v>
      </c>
      <c r="E19" s="1">
        <v>0.0</v>
      </c>
      <c r="F19" s="1">
        <v>-1.0</v>
      </c>
      <c r="G19" s="1">
        <v>-3.0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</v>
      </c>
      <c r="B20" s="1">
        <v>0.0</v>
      </c>
      <c r="C20" s="1">
        <v>0.0</v>
      </c>
      <c r="D20" s="1">
        <v>0.0</v>
      </c>
      <c r="E20" s="1">
        <v>30.0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</v>
      </c>
      <c r="B21" s="1">
        <v>-6.0</v>
      </c>
      <c r="C21" s="1">
        <v>-2.0</v>
      </c>
      <c r="D21" s="1">
        <v>-3.0</v>
      </c>
      <c r="E21" s="1">
        <v>-17.0</v>
      </c>
      <c r="F21" s="1">
        <v>-18.0</v>
      </c>
      <c r="G21" s="1">
        <v>-21.0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</v>
      </c>
      <c r="B22" s="1">
        <v>-6.0</v>
      </c>
      <c r="C22" s="1">
        <v>-2.0</v>
      </c>
      <c r="D22" s="1">
        <v>-3.0</v>
      </c>
      <c r="E22" s="1">
        <v>-17.0</v>
      </c>
      <c r="F22" s="1">
        <v>-18.0</v>
      </c>
      <c r="G22" s="1">
        <v>-21.0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</v>
      </c>
      <c r="B23" s="1">
        <v>-6.0</v>
      </c>
      <c r="C23" s="1">
        <v>-2.0</v>
      </c>
      <c r="D23" s="1">
        <v>-3.0</v>
      </c>
      <c r="E23" s="1">
        <v>-17.0</v>
      </c>
      <c r="F23" s="1">
        <v>-18.0</v>
      </c>
      <c r="G23" s="1">
        <v>-21.0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</v>
      </c>
      <c r="B24" s="1">
        <v>-6.0</v>
      </c>
      <c r="C24" s="1">
        <v>-2.0</v>
      </c>
      <c r="D24" s="1">
        <v>-3.0</v>
      </c>
      <c r="E24" s="1">
        <v>-17.0</v>
      </c>
      <c r="F24" s="1">
        <v>-18.0</v>
      </c>
      <c r="G24" s="1">
        <v>-21.0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79.0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</v>
      </c>
      <c r="B26" s="1">
        <v>-6.0</v>
      </c>
      <c r="C26" s="1">
        <v>-2.0</v>
      </c>
      <c r="D26" s="1">
        <v>-3.0</v>
      </c>
      <c r="E26" s="1">
        <v>-17.0</v>
      </c>
      <c r="F26" s="1">
        <v>-18.0</v>
      </c>
      <c r="G26" s="1">
        <v>-22.0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1">
        <v>-6.0</v>
      </c>
      <c r="C27" s="1">
        <v>-2.0</v>
      </c>
      <c r="D27" s="1">
        <v>-3.0</v>
      </c>
      <c r="E27" s="1">
        <v>-17.0</v>
      </c>
      <c r="F27" s="1">
        <v>-18.0</v>
      </c>
      <c r="G27" s="1">
        <v>-22.0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>
        <v>0.0</v>
      </c>
      <c r="C29" s="1" t="s">
        <v>145</v>
      </c>
      <c r="D29" s="1" t="s">
        <v>146</v>
      </c>
      <c r="E29" s="1" t="s">
        <v>147</v>
      </c>
      <c r="F29" s="1" t="s">
        <v>148</v>
      </c>
      <c r="G29" s="1" t="s">
        <v>149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150</v>
      </c>
      <c r="B30" s="1">
        <v>0.0</v>
      </c>
      <c r="C30" s="1" t="s">
        <v>145</v>
      </c>
      <c r="D30" s="1" t="s">
        <v>146</v>
      </c>
      <c r="E30" s="1" t="s">
        <v>147</v>
      </c>
      <c r="F30" s="1" t="s">
        <v>148</v>
      </c>
      <c r="G30" s="1" t="s">
        <v>149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151</v>
      </c>
      <c r="B31" s="1">
        <v>0.0</v>
      </c>
      <c r="C31" s="1">
        <v>20.0</v>
      </c>
      <c r="D31" s="1">
        <v>20.0</v>
      </c>
      <c r="E31" s="1">
        <v>1.0</v>
      </c>
      <c r="F31" s="1">
        <v>2.0</v>
      </c>
      <c r="G31" s="1">
        <v>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152</v>
      </c>
      <c r="B32" s="1">
        <v>0.0</v>
      </c>
      <c r="C32" s="1" t="s">
        <v>145</v>
      </c>
      <c r="D32" s="1" t="s">
        <v>146</v>
      </c>
      <c r="E32" s="1" t="s">
        <v>147</v>
      </c>
      <c r="F32" s="1" t="s">
        <v>148</v>
      </c>
      <c r="G32" s="1" t="s">
        <v>149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153</v>
      </c>
      <c r="B33" s="1">
        <v>0.0</v>
      </c>
      <c r="C33" s="1" t="s">
        <v>145</v>
      </c>
      <c r="D33" s="1" t="s">
        <v>146</v>
      </c>
      <c r="E33" s="1" t="s">
        <v>147</v>
      </c>
      <c r="F33" s="1" t="s">
        <v>148</v>
      </c>
      <c r="G33" s="1" t="s">
        <v>149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154</v>
      </c>
      <c r="B34" s="1">
        <v>0.0</v>
      </c>
      <c r="C34" s="1">
        <v>20.0</v>
      </c>
      <c r="D34" s="1">
        <v>20.0</v>
      </c>
      <c r="E34" s="1">
        <v>1.0</v>
      </c>
      <c r="F34" s="1">
        <v>2.0</v>
      </c>
      <c r="G34" s="1">
        <v>2.0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155</v>
      </c>
      <c r="B35" s="1">
        <v>0.0</v>
      </c>
      <c r="C35" s="1" t="s">
        <v>156</v>
      </c>
      <c r="D35" s="1" t="s">
        <v>157</v>
      </c>
      <c r="E35" s="1" t="s">
        <v>158</v>
      </c>
      <c r="F35" s="1" t="s">
        <v>159</v>
      </c>
      <c r="G35" s="1" t="s">
        <v>160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161</v>
      </c>
      <c r="B36" s="1">
        <v>0.0</v>
      </c>
      <c r="C36" s="1" t="s">
        <v>156</v>
      </c>
      <c r="D36" s="1" t="s">
        <v>157</v>
      </c>
      <c r="E36" s="1" t="s">
        <v>158</v>
      </c>
      <c r="F36" s="1" t="s">
        <v>159</v>
      </c>
      <c r="G36" s="1" t="s">
        <v>160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162</v>
      </c>
      <c r="B38" s="1">
        <v>-5.0</v>
      </c>
      <c r="C38" s="1">
        <v>-2.0</v>
      </c>
      <c r="D38" s="1">
        <v>-2.0</v>
      </c>
      <c r="E38" s="1">
        <v>-16.0</v>
      </c>
      <c r="F38" s="1">
        <v>-16.0</v>
      </c>
      <c r="G38" s="1">
        <v>-20.0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163</v>
      </c>
      <c r="B39" s="1">
        <v>-6.0</v>
      </c>
      <c r="C39" s="1">
        <v>-2.0</v>
      </c>
      <c r="D39" s="1">
        <v>-3.0</v>
      </c>
      <c r="E39" s="1">
        <v>-17.0</v>
      </c>
      <c r="F39" s="1">
        <v>-17.0</v>
      </c>
      <c r="G39" s="1">
        <v>-20.0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164</v>
      </c>
      <c r="B40" s="1">
        <v>-6.0</v>
      </c>
      <c r="C40" s="1">
        <v>-3.0</v>
      </c>
      <c r="D40" s="1">
        <v>-3.0</v>
      </c>
      <c r="E40" s="1">
        <v>-17.0</v>
      </c>
      <c r="F40" s="1">
        <v>-17.0</v>
      </c>
      <c r="G40" s="1">
        <v>-21.0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165</v>
      </c>
      <c r="B41" s="1">
        <v>0.0</v>
      </c>
      <c r="C41" s="1">
        <v>0.0</v>
      </c>
      <c r="D41" s="1">
        <v>-2.0</v>
      </c>
      <c r="E41" s="1">
        <v>-15.0</v>
      </c>
      <c r="F41" s="1">
        <v>-15.0</v>
      </c>
      <c r="G41" s="1">
        <v>-19.0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166</v>
      </c>
      <c r="B42" s="1">
        <v>2.0</v>
      </c>
      <c r="C42" s="1">
        <v>5.0</v>
      </c>
      <c r="D42" s="1">
        <v>5.0</v>
      </c>
      <c r="E42" s="1">
        <v>1.0</v>
      </c>
      <c r="F42" s="1">
        <v>1.0</v>
      </c>
      <c r="G42" s="1">
        <v>70.0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167</v>
      </c>
      <c r="B43" s="1">
        <v>-3.0</v>
      </c>
      <c r="C43" s="1">
        <v>-1.0</v>
      </c>
      <c r="D43" s="1">
        <v>-2.0</v>
      </c>
      <c r="E43" s="1">
        <v>-10.0</v>
      </c>
      <c r="F43" s="1">
        <v>-11.0</v>
      </c>
      <c r="G43" s="1">
        <v>-13.0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168</v>
      </c>
      <c r="B44" s="1">
        <v>0.0</v>
      </c>
      <c r="C44" s="1">
        <v>169.0</v>
      </c>
      <c r="D44" s="1">
        <v>0.0</v>
      </c>
      <c r="E44" s="1">
        <v>0.0</v>
      </c>
      <c r="F44" s="1">
        <v>0.0</v>
      </c>
      <c r="G44" s="1">
        <v>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170</v>
      </c>
      <c r="B46" s="1">
        <v>4.0</v>
      </c>
      <c r="C46" s="1">
        <v>18.0</v>
      </c>
      <c r="D46" s="1">
        <v>19.0</v>
      </c>
      <c r="E46" s="1">
        <v>22.0</v>
      </c>
      <c r="F46" s="1">
        <v>1.0</v>
      </c>
      <c r="G46" s="1">
        <v>78.0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171</v>
      </c>
      <c r="B47" s="1">
        <v>3.0</v>
      </c>
      <c r="C47" s="1">
        <v>2.0</v>
      </c>
      <c r="D47" s="1">
        <v>1.0</v>
      </c>
      <c r="E47" s="1">
        <v>9.0</v>
      </c>
      <c r="F47" s="1">
        <v>7.0</v>
      </c>
      <c r="G47" s="1">
        <v>10.0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172</v>
      </c>
      <c r="B48" s="1">
        <v>3.0</v>
      </c>
      <c r="C48" s="1">
        <v>1.0</v>
      </c>
      <c r="D48" s="1">
        <v>2.0</v>
      </c>
      <c r="E48" s="1">
        <v>7.0</v>
      </c>
      <c r="F48" s="1">
        <v>9.0</v>
      </c>
      <c r="G48" s="1">
        <v>9.0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173</v>
      </c>
      <c r="B49" s="1">
        <v>0.0</v>
      </c>
      <c r="C49" s="1">
        <v>0.0</v>
      </c>
      <c r="D49" s="1">
        <v>75.0</v>
      </c>
      <c r="E49" s="1">
        <v>87.0</v>
      </c>
      <c r="F49" s="1">
        <v>97.0</v>
      </c>
      <c r="G49" s="1">
        <v>90.0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174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175</v>
      </c>
      <c r="B51" s="1">
        <v>0.0</v>
      </c>
      <c r="C51" s="1">
        <v>0.0</v>
      </c>
      <c r="D51" s="1">
        <v>74.0</v>
      </c>
      <c r="E51" s="1">
        <v>86.0</v>
      </c>
      <c r="F51" s="1">
        <v>0.0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176</v>
      </c>
      <c r="B52" s="1">
        <v>6.0</v>
      </c>
      <c r="C52" s="1">
        <v>3.0</v>
      </c>
      <c r="D52" s="1">
        <v>1.0</v>
      </c>
      <c r="E52" s="1">
        <v>2.0</v>
      </c>
      <c r="F52" s="1">
        <v>1.0</v>
      </c>
      <c r="G52" s="1">
        <v>55.0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177</v>
      </c>
      <c r="B53" s="1">
        <v>36.0</v>
      </c>
      <c r="C53" s="1">
        <v>10.0</v>
      </c>
      <c r="D53" s="1">
        <v>2.0</v>
      </c>
      <c r="E53" s="1">
        <v>4.0</v>
      </c>
      <c r="F53" s="1">
        <v>1.0</v>
      </c>
      <c r="G53" s="1">
        <v>1.0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178</v>
      </c>
      <c r="B54" s="1">
        <v>0.0</v>
      </c>
      <c r="C54" s="1">
        <v>0.0</v>
      </c>
      <c r="D54" s="1">
        <v>4.0</v>
      </c>
      <c r="E54" s="1">
        <v>1.0</v>
      </c>
      <c r="F54" s="1">
        <v>17.0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179</v>
      </c>
      <c r="B55" s="1">
        <v>42.0</v>
      </c>
      <c r="C55" s="1">
        <v>13.0</v>
      </c>
      <c r="D55" s="1">
        <v>8.0</v>
      </c>
      <c r="E55" s="1">
        <v>7.0</v>
      </c>
      <c r="F55" s="1">
        <v>2.0</v>
      </c>
      <c r="G55" s="1">
        <v>2.0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181</v>
      </c>
      <c r="B3" s="1">
        <v>0.0</v>
      </c>
      <c r="C3" s="1" t="s">
        <v>182</v>
      </c>
      <c r="D3" s="1" t="s">
        <v>183</v>
      </c>
      <c r="E3" s="1" t="s">
        <v>184</v>
      </c>
      <c r="F3" s="1" t="s">
        <v>185</v>
      </c>
      <c r="G3" s="1" t="s">
        <v>186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187</v>
      </c>
      <c r="B4" s="1">
        <v>0.0</v>
      </c>
      <c r="C4" s="1" t="s">
        <v>188</v>
      </c>
      <c r="D4" s="1" t="s">
        <v>189</v>
      </c>
      <c r="E4" s="1" t="s">
        <v>190</v>
      </c>
      <c r="F4" s="1" t="s">
        <v>191</v>
      </c>
      <c r="G4" s="1" t="s">
        <v>192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193</v>
      </c>
      <c r="B5" s="1">
        <v>0.0</v>
      </c>
      <c r="C5" s="1" t="s">
        <v>194</v>
      </c>
      <c r="D5" s="1" t="s">
        <v>195</v>
      </c>
      <c r="E5" s="1" t="s">
        <v>196</v>
      </c>
      <c r="F5" s="1">
        <v>-65.0</v>
      </c>
      <c r="G5" s="1" t="s">
        <v>197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198</v>
      </c>
      <c r="B6" s="1">
        <v>0.0</v>
      </c>
      <c r="C6" s="1" t="s">
        <v>194</v>
      </c>
      <c r="D6" s="1" t="s">
        <v>195</v>
      </c>
      <c r="E6" s="1" t="s">
        <v>196</v>
      </c>
      <c r="F6" s="1">
        <v>-65.0</v>
      </c>
      <c r="G6" s="1" t="s">
        <v>199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201</v>
      </c>
      <c r="B8" s="1" t="s">
        <v>202</v>
      </c>
      <c r="C8" s="1" t="s">
        <v>203</v>
      </c>
      <c r="D8" s="1" t="s">
        <v>204</v>
      </c>
      <c r="E8" s="1" t="s">
        <v>205</v>
      </c>
      <c r="F8" s="1" t="s">
        <v>206</v>
      </c>
      <c r="G8" s="1" t="s">
        <v>207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208</v>
      </c>
      <c r="B9" s="1" t="s">
        <v>209</v>
      </c>
      <c r="C9" s="1" t="s">
        <v>210</v>
      </c>
      <c r="D9" s="1" t="s">
        <v>211</v>
      </c>
      <c r="E9" s="1" t="s">
        <v>212</v>
      </c>
      <c r="F9" s="1" t="s">
        <v>213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214</v>
      </c>
      <c r="B10" s="1" t="s">
        <v>215</v>
      </c>
      <c r="C10" s="1" t="s">
        <v>216</v>
      </c>
      <c r="D10" s="1" t="s">
        <v>217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218</v>
      </c>
      <c r="B11" s="1" t="s">
        <v>219</v>
      </c>
      <c r="C11" s="1" t="s">
        <v>220</v>
      </c>
      <c r="D11" s="1">
        <v>-66.0</v>
      </c>
      <c r="E11" s="1">
        <v>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221</v>
      </c>
      <c r="B12" s="1" t="s">
        <v>222</v>
      </c>
      <c r="C12" s="1" t="s">
        <v>217</v>
      </c>
      <c r="D12" s="1" t="s">
        <v>223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224</v>
      </c>
      <c r="B13" s="1" t="s">
        <v>225</v>
      </c>
      <c r="C13" s="1" t="s">
        <v>226</v>
      </c>
      <c r="D13" s="1" t="s">
        <v>227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228</v>
      </c>
      <c r="B14" s="1" t="s">
        <v>225</v>
      </c>
      <c r="C14" s="1" t="s">
        <v>226</v>
      </c>
      <c r="D14" s="1" t="s">
        <v>227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229</v>
      </c>
      <c r="B15" s="1" t="s">
        <v>225</v>
      </c>
      <c r="C15" s="1" t="s">
        <v>226</v>
      </c>
      <c r="D15" s="1" t="s">
        <v>227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230</v>
      </c>
      <c r="B16" s="1" t="s">
        <v>231</v>
      </c>
      <c r="C16" s="1" t="s">
        <v>232</v>
      </c>
      <c r="D16" s="1" t="s">
        <v>233</v>
      </c>
      <c r="E16" s="1" t="s">
        <v>234</v>
      </c>
      <c r="F16" s="1" t="s">
        <v>235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236</v>
      </c>
      <c r="B17" s="1">
        <v>0.0</v>
      </c>
      <c r="C17" s="1" t="s">
        <v>237</v>
      </c>
      <c r="D17" s="1" t="s">
        <v>238</v>
      </c>
      <c r="E17" s="1" t="s">
        <v>239</v>
      </c>
      <c r="F17" s="1" t="s">
        <v>240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241</v>
      </c>
      <c r="B18" s="1">
        <v>0.0</v>
      </c>
      <c r="C18" s="1" t="s">
        <v>237</v>
      </c>
      <c r="D18" s="1" t="s">
        <v>242</v>
      </c>
      <c r="E18" s="1" t="s">
        <v>243</v>
      </c>
      <c r="F18" s="1" t="s">
        <v>240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244</v>
      </c>
      <c r="B20" s="1">
        <v>0.0</v>
      </c>
      <c r="C20" s="1" t="s">
        <v>245</v>
      </c>
      <c r="D20" s="1" t="s">
        <v>246</v>
      </c>
      <c r="E20" s="1" t="s">
        <v>247</v>
      </c>
      <c r="F20" s="1" t="s">
        <v>248</v>
      </c>
      <c r="G20" s="1" t="s">
        <v>249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250</v>
      </c>
      <c r="B21" s="1">
        <v>0.0</v>
      </c>
      <c r="C21" s="1">
        <v>1.0</v>
      </c>
      <c r="D21" s="1" t="s">
        <v>251</v>
      </c>
      <c r="E21" s="1" t="s">
        <v>252</v>
      </c>
      <c r="F21" s="1" t="s">
        <v>253</v>
      </c>
      <c r="G21" s="1" t="s">
        <v>254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255</v>
      </c>
      <c r="B22" s="1">
        <v>0.0</v>
      </c>
      <c r="C22" s="1">
        <v>0.0</v>
      </c>
      <c r="D22" s="1" t="s">
        <v>256</v>
      </c>
      <c r="E22" s="1" t="s">
        <v>257</v>
      </c>
      <c r="F22" s="1" t="s">
        <v>258</v>
      </c>
      <c r="G22" s="1" t="s">
        <v>259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261</v>
      </c>
      <c r="B24" s="1" t="s">
        <v>262</v>
      </c>
      <c r="C24" s="1" t="s">
        <v>98</v>
      </c>
      <c r="D24" s="1" t="s">
        <v>263</v>
      </c>
      <c r="E24" s="1" t="s">
        <v>264</v>
      </c>
      <c r="F24" s="1" t="s">
        <v>265</v>
      </c>
      <c r="G24" s="1" t="s">
        <v>266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267</v>
      </c>
      <c r="B25" s="1" t="s">
        <v>268</v>
      </c>
      <c r="C25" s="1" t="s">
        <v>251</v>
      </c>
      <c r="D25" s="1" t="s">
        <v>269</v>
      </c>
      <c r="E25" s="1" t="s">
        <v>270</v>
      </c>
      <c r="F25" s="1" t="s">
        <v>271</v>
      </c>
      <c r="G25" s="1" t="s">
        <v>272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273</v>
      </c>
      <c r="B26" s="1" t="s">
        <v>274</v>
      </c>
      <c r="C26" s="1" t="s">
        <v>275</v>
      </c>
      <c r="D26" s="1" t="s">
        <v>276</v>
      </c>
      <c r="E26" s="1" t="s">
        <v>277</v>
      </c>
      <c r="F26" s="1" t="s">
        <v>278</v>
      </c>
      <c r="G26" s="1" t="s">
        <v>279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280</v>
      </c>
      <c r="B27" s="1">
        <v>0.0</v>
      </c>
      <c r="C27" s="1">
        <v>0.0</v>
      </c>
      <c r="D27" s="1" t="s">
        <v>281</v>
      </c>
      <c r="E27" s="1" t="s">
        <v>282</v>
      </c>
      <c r="F27" s="1" t="s">
        <v>283</v>
      </c>
      <c r="G27" s="1" t="s">
        <v>284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285</v>
      </c>
      <c r="B28" s="1">
        <v>0.0</v>
      </c>
      <c r="C28" s="1" t="s">
        <v>286</v>
      </c>
      <c r="D28" s="1" t="s">
        <v>287</v>
      </c>
      <c r="E28" s="1" t="s">
        <v>288</v>
      </c>
      <c r="F28" s="1" t="s">
        <v>289</v>
      </c>
      <c r="G28" s="1" t="s">
        <v>290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292</v>
      </c>
      <c r="B30" s="1">
        <v>0.0</v>
      </c>
      <c r="C30" s="1" t="s">
        <v>293</v>
      </c>
      <c r="D30" s="1" t="s">
        <v>294</v>
      </c>
      <c r="E30" s="1" t="s">
        <v>295</v>
      </c>
      <c r="F30" s="1" t="s">
        <v>296</v>
      </c>
      <c r="G30" s="1" t="s">
        <v>297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298</v>
      </c>
      <c r="B31" s="1">
        <v>0.0</v>
      </c>
      <c r="C31" s="1" t="s">
        <v>299</v>
      </c>
      <c r="D31" s="1" t="s">
        <v>300</v>
      </c>
      <c r="E31" s="1" t="s">
        <v>301</v>
      </c>
      <c r="F31" s="1" t="s">
        <v>302</v>
      </c>
      <c r="G31" s="1" t="s">
        <v>303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304</v>
      </c>
      <c r="B32" s="1">
        <v>0.0</v>
      </c>
      <c r="C32" s="1" t="s">
        <v>305</v>
      </c>
      <c r="D32" s="1" t="s">
        <v>306</v>
      </c>
      <c r="E32" s="1" t="s">
        <v>307</v>
      </c>
      <c r="F32" s="1" t="s">
        <v>308</v>
      </c>
      <c r="G32" s="1" t="s">
        <v>309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310</v>
      </c>
      <c r="B33" s="1">
        <v>0.0</v>
      </c>
      <c r="C33" s="1" t="s">
        <v>311</v>
      </c>
      <c r="D33" s="1" t="s">
        <v>312</v>
      </c>
      <c r="E33" s="1" t="s">
        <v>313</v>
      </c>
      <c r="F33" s="1" t="s">
        <v>314</v>
      </c>
      <c r="G33" s="1" t="s">
        <v>315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316</v>
      </c>
      <c r="B34" s="1" t="s">
        <v>317</v>
      </c>
      <c r="C34" s="1">
        <v>58.0</v>
      </c>
      <c r="D34" s="1" t="s">
        <v>318</v>
      </c>
      <c r="E34" s="1" t="s">
        <v>319</v>
      </c>
      <c r="F34" s="1" t="s">
        <v>320</v>
      </c>
      <c r="G34" s="1" t="s">
        <v>321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322</v>
      </c>
      <c r="B35" s="1">
        <v>0.0</v>
      </c>
      <c r="C35" s="1">
        <v>-1.0</v>
      </c>
      <c r="D35" s="1" t="s">
        <v>323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324</v>
      </c>
      <c r="B36" s="1">
        <v>0.0</v>
      </c>
      <c r="C36" s="1">
        <v>0.0</v>
      </c>
      <c r="D36" s="1" t="s">
        <v>325</v>
      </c>
      <c r="E36" s="1">
        <v>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326</v>
      </c>
      <c r="B37" s="1">
        <v>0.0</v>
      </c>
      <c r="C37" s="1">
        <v>0.0</v>
      </c>
      <c r="D37" s="1" t="s">
        <v>327</v>
      </c>
      <c r="E37" s="1">
        <v>0.0</v>
      </c>
      <c r="F37" s="1">
        <v>0.0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328</v>
      </c>
      <c r="B38" s="1">
        <v>0.0</v>
      </c>
      <c r="C38" s="1" t="s">
        <v>329</v>
      </c>
      <c r="D38" s="1" t="s">
        <v>330</v>
      </c>
      <c r="E38" s="1" t="s">
        <v>331</v>
      </c>
      <c r="F38" s="1" t="s">
        <v>332</v>
      </c>
      <c r="G38" s="1" t="s">
        <v>333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334</v>
      </c>
      <c r="B39" s="1" t="s">
        <v>335</v>
      </c>
      <c r="C39" s="1" t="s">
        <v>336</v>
      </c>
      <c r="D39" s="1" t="s">
        <v>337</v>
      </c>
      <c r="E39" s="1" t="s">
        <v>338</v>
      </c>
      <c r="F39" s="1" t="s">
        <v>339</v>
      </c>
      <c r="G39" s="1" t="s">
        <v>254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340</v>
      </c>
      <c r="B40" s="1">
        <v>0.0</v>
      </c>
      <c r="C40" s="1" t="s">
        <v>341</v>
      </c>
      <c r="D40" s="1" t="s">
        <v>342</v>
      </c>
      <c r="E40" s="1" t="s">
        <v>331</v>
      </c>
      <c r="F40" s="1" t="s">
        <v>332</v>
      </c>
      <c r="G40" s="1" t="s">
        <v>343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344</v>
      </c>
      <c r="B41" s="1" t="s">
        <v>345</v>
      </c>
      <c r="C41" s="1" t="s">
        <v>346</v>
      </c>
      <c r="D41" s="1" t="s">
        <v>347</v>
      </c>
      <c r="E41" s="1" t="s">
        <v>348</v>
      </c>
      <c r="F41" s="1" t="s">
        <v>349</v>
      </c>
      <c r="G41" s="1" t="s">
        <v>254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351</v>
      </c>
      <c r="B43" s="1">
        <v>0.0</v>
      </c>
      <c r="C43" s="1" t="s">
        <v>352</v>
      </c>
      <c r="D43" s="1" t="s">
        <v>353</v>
      </c>
      <c r="E43" s="1" t="s">
        <v>354</v>
      </c>
      <c r="F43" s="1" t="s">
        <v>355</v>
      </c>
      <c r="G43" s="1" t="s">
        <v>356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357</v>
      </c>
      <c r="B44" s="1">
        <v>0.0</v>
      </c>
      <c r="C44" s="1" t="s">
        <v>358</v>
      </c>
      <c r="D44" s="1" t="s">
        <v>359</v>
      </c>
      <c r="E44" s="1" t="s">
        <v>360</v>
      </c>
      <c r="F44" s="1" t="s">
        <v>361</v>
      </c>
      <c r="G44" s="1" t="s">
        <v>362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363</v>
      </c>
      <c r="B45" s="1">
        <v>0.0</v>
      </c>
      <c r="C45" s="1" t="s">
        <v>364</v>
      </c>
      <c r="D45" s="1" t="s">
        <v>365</v>
      </c>
      <c r="E45" s="1" t="s">
        <v>366</v>
      </c>
      <c r="F45" s="1" t="s">
        <v>97</v>
      </c>
      <c r="G45" s="1" t="s">
        <v>367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368</v>
      </c>
      <c r="B46" s="1">
        <v>0.0</v>
      </c>
      <c r="C46" s="1" t="s">
        <v>369</v>
      </c>
      <c r="D46" s="1" t="s">
        <v>370</v>
      </c>
      <c r="E46" s="1" t="s">
        <v>371</v>
      </c>
      <c r="F46" s="1" t="s">
        <v>372</v>
      </c>
      <c r="G46" s="1" t="s">
        <v>373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374</v>
      </c>
      <c r="B47" s="1">
        <v>0.0</v>
      </c>
      <c r="C47" s="1" t="s">
        <v>375</v>
      </c>
      <c r="D47" s="1" t="s">
        <v>376</v>
      </c>
      <c r="E47" s="1" t="s">
        <v>377</v>
      </c>
      <c r="F47" s="1" t="s">
        <v>378</v>
      </c>
      <c r="G47" s="1" t="s">
        <v>379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380</v>
      </c>
      <c r="B48" s="1">
        <v>0.0</v>
      </c>
      <c r="C48" s="1" t="s">
        <v>381</v>
      </c>
      <c r="D48" s="1" t="s">
        <v>382</v>
      </c>
      <c r="E48" s="1" t="s">
        <v>383</v>
      </c>
      <c r="F48" s="1" t="s">
        <v>384</v>
      </c>
      <c r="G48" s="1" t="s">
        <v>385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386</v>
      </c>
      <c r="B49" s="1">
        <v>0.0</v>
      </c>
      <c r="C49" s="1" t="s">
        <v>381</v>
      </c>
      <c r="D49" s="1" t="s">
        <v>382</v>
      </c>
      <c r="E49" s="1" t="s">
        <v>383</v>
      </c>
      <c r="F49" s="1" t="s">
        <v>384</v>
      </c>
      <c r="G49" s="1" t="s">
        <v>385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387</v>
      </c>
      <c r="B50" s="1">
        <v>0.0</v>
      </c>
      <c r="C50" s="1" t="s">
        <v>381</v>
      </c>
      <c r="D50" s="1" t="s">
        <v>382</v>
      </c>
      <c r="E50" s="1" t="s">
        <v>388</v>
      </c>
      <c r="F50" s="1" t="s">
        <v>389</v>
      </c>
      <c r="G50" s="1" t="s">
        <v>390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391</v>
      </c>
      <c r="B51" s="1">
        <v>0.0</v>
      </c>
      <c r="C51" s="1">
        <v>0.0</v>
      </c>
      <c r="D51" s="1" t="s">
        <v>392</v>
      </c>
      <c r="E51" s="1" t="s">
        <v>393</v>
      </c>
      <c r="F51" s="1" t="s">
        <v>394</v>
      </c>
      <c r="G51" s="1" t="s">
        <v>395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396</v>
      </c>
      <c r="B52" s="1">
        <v>0.0</v>
      </c>
      <c r="C52" s="1">
        <v>0.0</v>
      </c>
      <c r="D52" s="1" t="s">
        <v>397</v>
      </c>
      <c r="E52" s="1" t="s">
        <v>398</v>
      </c>
      <c r="F52" s="1" t="s">
        <v>399</v>
      </c>
      <c r="G52" s="1" t="s">
        <v>400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401</v>
      </c>
      <c r="B53" s="1">
        <v>0.0</v>
      </c>
      <c r="C53" s="1" t="s">
        <v>402</v>
      </c>
      <c r="D53" s="1" t="s">
        <v>403</v>
      </c>
      <c r="E53" s="1" t="s">
        <v>404</v>
      </c>
      <c r="F53" s="1" t="s">
        <v>405</v>
      </c>
      <c r="G53" s="1" t="s">
        <v>406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407</v>
      </c>
      <c r="B54" s="1">
        <v>0.0</v>
      </c>
      <c r="C54" s="1" t="s">
        <v>408</v>
      </c>
      <c r="D54" s="1" t="s">
        <v>409</v>
      </c>
      <c r="E54" s="1" t="s">
        <v>410</v>
      </c>
      <c r="F54" s="1" t="s">
        <v>411</v>
      </c>
      <c r="G54" s="1" t="s">
        <v>412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413</v>
      </c>
      <c r="B55" s="1">
        <v>0.0</v>
      </c>
      <c r="C55" s="1" t="s">
        <v>414</v>
      </c>
      <c r="D55" s="1" t="s">
        <v>415</v>
      </c>
      <c r="E55" s="1">
        <v>0.0</v>
      </c>
      <c r="F55" s="1" t="s">
        <v>416</v>
      </c>
      <c r="G55" s="1" t="s">
        <v>417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418</v>
      </c>
      <c r="B56" s="1">
        <v>0.0</v>
      </c>
      <c r="C56" s="1" t="s">
        <v>419</v>
      </c>
      <c r="D56" s="1" t="s">
        <v>420</v>
      </c>
      <c r="E56" s="1">
        <v>0.0</v>
      </c>
      <c r="F56" s="1" t="s">
        <v>421</v>
      </c>
      <c r="G56" s="1" t="s">
        <v>223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422</v>
      </c>
      <c r="B57" s="1">
        <v>0.0</v>
      </c>
      <c r="C57" s="1" t="s">
        <v>423</v>
      </c>
      <c r="D57" s="1" t="s">
        <v>424</v>
      </c>
      <c r="E57" s="1" t="s">
        <v>425</v>
      </c>
      <c r="F57" s="1" t="s">
        <v>426</v>
      </c>
      <c r="G57" s="1" t="s">
        <v>427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428</v>
      </c>
      <c r="B58" s="1">
        <v>0.0</v>
      </c>
      <c r="C58" s="1" t="s">
        <v>429</v>
      </c>
      <c r="D58" s="1" t="s">
        <v>430</v>
      </c>
      <c r="E58" s="1" t="s">
        <v>431</v>
      </c>
      <c r="F58" s="1" t="s">
        <v>432</v>
      </c>
      <c r="G58" s="1" t="s">
        <v>433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434</v>
      </c>
      <c r="B59" s="1">
        <v>0.0</v>
      </c>
      <c r="C59" s="1">
        <v>0.0</v>
      </c>
      <c r="D59" s="1" t="s">
        <v>435</v>
      </c>
      <c r="E59" s="1" t="s">
        <v>436</v>
      </c>
      <c r="F59" s="1" t="s">
        <v>437</v>
      </c>
      <c r="G59" s="1" t="s">
        <v>438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439</v>
      </c>
      <c r="B60" s="1">
        <v>0.0</v>
      </c>
      <c r="C60" s="1">
        <v>0.0</v>
      </c>
      <c r="D60" s="1" t="s">
        <v>440</v>
      </c>
      <c r="E60" s="1" t="s">
        <v>441</v>
      </c>
      <c r="F60" s="1" t="s">
        <v>442</v>
      </c>
      <c r="G60" s="1" t="s">
        <v>438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443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444</v>
      </c>
      <c r="B62" s="1">
        <v>0.0</v>
      </c>
      <c r="C62" s="1">
        <v>0.0</v>
      </c>
      <c r="D62" s="1" t="s">
        <v>445</v>
      </c>
      <c r="E62" s="1" t="s">
        <v>446</v>
      </c>
      <c r="F62" s="1" t="s">
        <v>447</v>
      </c>
      <c r="G62" s="1" t="s">
        <v>448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449</v>
      </c>
      <c r="B63" s="1">
        <v>0.0</v>
      </c>
      <c r="C63" s="1">
        <v>0.0</v>
      </c>
      <c r="D63" s="1" t="s">
        <v>450</v>
      </c>
      <c r="E63" s="1">
        <v>-42.0</v>
      </c>
      <c r="F63" s="1" t="s">
        <v>451</v>
      </c>
      <c r="G63" s="1" t="s">
        <v>452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453</v>
      </c>
      <c r="B64" s="1">
        <v>0.0</v>
      </c>
      <c r="C64" s="1">
        <v>0.0</v>
      </c>
      <c r="D64" s="1" t="s">
        <v>454</v>
      </c>
      <c r="E64" s="1" t="s">
        <v>455</v>
      </c>
      <c r="F64" s="1" t="s">
        <v>456</v>
      </c>
      <c r="G64" s="1" t="s">
        <v>457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458</v>
      </c>
      <c r="B65" s="1">
        <v>0.0</v>
      </c>
      <c r="C65" s="1">
        <v>0.0</v>
      </c>
      <c r="D65" s="1" t="s">
        <v>459</v>
      </c>
      <c r="E65" s="1" t="s">
        <v>460</v>
      </c>
      <c r="F65" s="1" t="s">
        <v>461</v>
      </c>
      <c r="G65" s="1" t="s">
        <v>462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463</v>
      </c>
      <c r="B66" s="1">
        <v>0.0</v>
      </c>
      <c r="C66" s="1">
        <v>0.0</v>
      </c>
      <c r="D66" s="1" t="s">
        <v>464</v>
      </c>
      <c r="E66" s="1" t="s">
        <v>465</v>
      </c>
      <c r="F66" s="1" t="s">
        <v>466</v>
      </c>
      <c r="G66" s="1" t="s">
        <v>467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468</v>
      </c>
      <c r="B67" s="1">
        <v>0.0</v>
      </c>
      <c r="C67" s="1">
        <v>0.0</v>
      </c>
      <c r="D67" s="1" t="s">
        <v>469</v>
      </c>
      <c r="E67" s="1" t="s">
        <v>470</v>
      </c>
      <c r="F67" s="1" t="s">
        <v>471</v>
      </c>
      <c r="G67" s="1" t="s">
        <v>472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473</v>
      </c>
      <c r="B68" s="1">
        <v>0.0</v>
      </c>
      <c r="C68" s="1">
        <v>0.0</v>
      </c>
      <c r="D68" s="1" t="s">
        <v>469</v>
      </c>
      <c r="E68" s="1" t="s">
        <v>470</v>
      </c>
      <c r="F68" s="1" t="s">
        <v>471</v>
      </c>
      <c r="G68" s="1" t="s">
        <v>472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474</v>
      </c>
      <c r="B69" s="1">
        <v>0.0</v>
      </c>
      <c r="C69" s="1">
        <v>0.0</v>
      </c>
      <c r="D69" s="1" t="s">
        <v>469</v>
      </c>
      <c r="E69" s="1" t="s">
        <v>475</v>
      </c>
      <c r="F69" s="1" t="s">
        <v>476</v>
      </c>
      <c r="G69" s="1" t="s">
        <v>477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478</v>
      </c>
      <c r="B70" s="1">
        <v>0.0</v>
      </c>
      <c r="C70" s="1">
        <v>0.0</v>
      </c>
      <c r="D70" s="1">
        <v>0.0</v>
      </c>
      <c r="E70" s="1" t="s">
        <v>479</v>
      </c>
      <c r="F70" s="1" t="s">
        <v>480</v>
      </c>
      <c r="G70" s="1" t="s">
        <v>481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482</v>
      </c>
      <c r="B71" s="1">
        <v>0.0</v>
      </c>
      <c r="C71" s="1">
        <v>0.0</v>
      </c>
      <c r="D71" s="1">
        <v>0.0</v>
      </c>
      <c r="E71" s="1" t="s">
        <v>483</v>
      </c>
      <c r="F71" s="1" t="s">
        <v>484</v>
      </c>
      <c r="G71" s="1" t="s">
        <v>485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486</v>
      </c>
      <c r="B72" s="1">
        <v>0.0</v>
      </c>
      <c r="C72" s="1">
        <v>0.0</v>
      </c>
      <c r="D72" s="1" t="s">
        <v>487</v>
      </c>
      <c r="E72" s="1" t="s">
        <v>488</v>
      </c>
      <c r="F72" s="1" t="s">
        <v>489</v>
      </c>
      <c r="G72" s="1" t="s">
        <v>490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491</v>
      </c>
      <c r="B73" s="1">
        <v>0.0</v>
      </c>
      <c r="C73" s="1">
        <v>0.0</v>
      </c>
      <c r="D73" s="1" t="s">
        <v>492</v>
      </c>
      <c r="E73" s="1" t="s">
        <v>493</v>
      </c>
      <c r="F73" s="1" t="s">
        <v>494</v>
      </c>
      <c r="G73" s="1" t="s">
        <v>495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496</v>
      </c>
      <c r="B74" s="1">
        <v>0.0</v>
      </c>
      <c r="C74" s="1">
        <v>0.0</v>
      </c>
      <c r="D74" s="1" t="s">
        <v>497</v>
      </c>
      <c r="E74" s="1" t="s">
        <v>498</v>
      </c>
      <c r="F74" s="1" t="s">
        <v>499</v>
      </c>
      <c r="G74" s="1" t="s">
        <v>500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501</v>
      </c>
      <c r="B75" s="1">
        <v>0.0</v>
      </c>
      <c r="C75" s="1">
        <v>0.0</v>
      </c>
      <c r="D75" s="1" t="s">
        <v>502</v>
      </c>
      <c r="E75" s="1" t="s">
        <v>503</v>
      </c>
      <c r="F75" s="1" t="s">
        <v>504</v>
      </c>
      <c r="G75" s="1" t="s">
        <v>505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506</v>
      </c>
      <c r="B76" s="1">
        <v>0.0</v>
      </c>
      <c r="C76" s="1">
        <v>0.0</v>
      </c>
      <c r="D76" s="1" t="s">
        <v>507</v>
      </c>
      <c r="E76" s="1" t="s">
        <v>508</v>
      </c>
      <c r="F76" s="1" t="s">
        <v>509</v>
      </c>
      <c r="G76" s="1" t="s">
        <v>510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511</v>
      </c>
      <c r="B77" s="1">
        <v>0.0</v>
      </c>
      <c r="C77" s="1">
        <v>0.0</v>
      </c>
      <c r="D77" s="1" t="s">
        <v>512</v>
      </c>
      <c r="E77" s="1" t="s">
        <v>513</v>
      </c>
      <c r="F77" s="1" t="s">
        <v>514</v>
      </c>
      <c r="G77" s="1" t="s">
        <v>515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516</v>
      </c>
      <c r="B78" s="1">
        <v>0.0</v>
      </c>
      <c r="C78" s="1">
        <v>0.0</v>
      </c>
      <c r="D78" s="1">
        <v>0.0</v>
      </c>
      <c r="E78" s="1" t="s">
        <v>517</v>
      </c>
      <c r="F78" s="1" t="s">
        <v>518</v>
      </c>
      <c r="G78" s="1" t="s">
        <v>519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520</v>
      </c>
      <c r="B79" s="1">
        <v>0.0</v>
      </c>
      <c r="C79" s="1">
        <v>0.0</v>
      </c>
      <c r="D79" s="1">
        <v>0.0</v>
      </c>
      <c r="E79" s="1" t="s">
        <v>521</v>
      </c>
      <c r="F79" s="1" t="s">
        <v>522</v>
      </c>
      <c r="G79" s="1" t="s">
        <v>523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524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525</v>
      </c>
      <c r="B81" s="1">
        <v>0.0</v>
      </c>
      <c r="C81" s="1">
        <v>0.0</v>
      </c>
      <c r="D81" s="1">
        <v>0.0</v>
      </c>
      <c r="E81" s="1" t="s">
        <v>526</v>
      </c>
      <c r="F81" s="1" t="s">
        <v>527</v>
      </c>
      <c r="G81" s="1" t="s">
        <v>528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529</v>
      </c>
      <c r="B82" s="1">
        <v>0.0</v>
      </c>
      <c r="C82" s="1">
        <v>0.0</v>
      </c>
      <c r="D82" s="1">
        <v>0.0</v>
      </c>
      <c r="E82" s="1" t="s">
        <v>530</v>
      </c>
      <c r="F82" s="1" t="s">
        <v>531</v>
      </c>
      <c r="G82" s="1" t="s">
        <v>532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533</v>
      </c>
      <c r="B83" s="1">
        <v>0.0</v>
      </c>
      <c r="C83" s="1">
        <v>0.0</v>
      </c>
      <c r="D83" s="1">
        <v>0.0</v>
      </c>
      <c r="E83" s="1" t="s">
        <v>534</v>
      </c>
      <c r="F83" s="1" t="s">
        <v>535</v>
      </c>
      <c r="G83" s="1" t="s">
        <v>536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537</v>
      </c>
      <c r="B84" s="1">
        <v>0.0</v>
      </c>
      <c r="C84" s="1">
        <v>0.0</v>
      </c>
      <c r="D84" s="1">
        <v>0.0</v>
      </c>
      <c r="E84" s="1" t="s">
        <v>538</v>
      </c>
      <c r="F84" s="1" t="s">
        <v>539</v>
      </c>
      <c r="G84" s="1" t="s">
        <v>540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541</v>
      </c>
      <c r="B85" s="1">
        <v>0.0</v>
      </c>
      <c r="C85" s="1">
        <v>0.0</v>
      </c>
      <c r="D85" s="1">
        <v>0.0</v>
      </c>
      <c r="E85" s="1" t="s">
        <v>542</v>
      </c>
      <c r="F85" s="1" t="s">
        <v>543</v>
      </c>
      <c r="G85" s="1" t="s">
        <v>544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545</v>
      </c>
      <c r="B86" s="1">
        <v>0.0</v>
      </c>
      <c r="C86" s="1">
        <v>0.0</v>
      </c>
      <c r="D86" s="1">
        <v>0.0</v>
      </c>
      <c r="E86" s="1" t="s">
        <v>546</v>
      </c>
      <c r="F86" s="1" t="s">
        <v>547</v>
      </c>
      <c r="G86" s="1" t="s">
        <v>548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549</v>
      </c>
      <c r="B87" s="1">
        <v>0.0</v>
      </c>
      <c r="C87" s="1">
        <v>0.0</v>
      </c>
      <c r="D87" s="1">
        <v>0.0</v>
      </c>
      <c r="E87" s="1" t="s">
        <v>546</v>
      </c>
      <c r="F87" s="1" t="s">
        <v>547</v>
      </c>
      <c r="G87" s="1" t="s">
        <v>548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550</v>
      </c>
      <c r="B88" s="1">
        <v>0.0</v>
      </c>
      <c r="C88" s="1">
        <v>0.0</v>
      </c>
      <c r="D88" s="1">
        <v>0.0</v>
      </c>
      <c r="E88" s="1" t="s">
        <v>551</v>
      </c>
      <c r="F88" s="1" t="s">
        <v>552</v>
      </c>
      <c r="G88" s="1" t="s">
        <v>553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554</v>
      </c>
      <c r="B89" s="1">
        <v>0.0</v>
      </c>
      <c r="C89" s="1">
        <v>0.0</v>
      </c>
      <c r="D89" s="1">
        <v>0.0</v>
      </c>
      <c r="E89" s="1">
        <v>0.0</v>
      </c>
      <c r="F89" s="1" t="s">
        <v>555</v>
      </c>
      <c r="G89" s="1" t="s">
        <v>556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557</v>
      </c>
      <c r="B90" s="1">
        <v>0.0</v>
      </c>
      <c r="C90" s="1">
        <v>0.0</v>
      </c>
      <c r="D90" s="1">
        <v>0.0</v>
      </c>
      <c r="E90" s="1">
        <v>0.0</v>
      </c>
      <c r="F90" s="1" t="s">
        <v>558</v>
      </c>
      <c r="G90" s="1" t="s">
        <v>559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560</v>
      </c>
      <c r="B91" s="1">
        <v>0.0</v>
      </c>
      <c r="C91" s="1">
        <v>0.0</v>
      </c>
      <c r="D91" s="1">
        <v>0.0</v>
      </c>
      <c r="E91" s="1" t="s">
        <v>561</v>
      </c>
      <c r="F91" s="1" t="s">
        <v>562</v>
      </c>
      <c r="G91" s="1" t="s">
        <v>563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564</v>
      </c>
      <c r="B92" s="1">
        <v>0.0</v>
      </c>
      <c r="C92" s="1">
        <v>0.0</v>
      </c>
      <c r="D92" s="1">
        <v>0.0</v>
      </c>
      <c r="E92" s="1" t="s">
        <v>565</v>
      </c>
      <c r="F92" s="1" t="s">
        <v>566</v>
      </c>
      <c r="G92" s="1" t="s">
        <v>567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568</v>
      </c>
      <c r="B93" s="1">
        <v>0.0</v>
      </c>
      <c r="C93" s="1">
        <v>0.0</v>
      </c>
      <c r="D93" s="1">
        <v>0.0</v>
      </c>
      <c r="E93" s="1" t="s">
        <v>569</v>
      </c>
      <c r="F93" s="1" t="s">
        <v>570</v>
      </c>
      <c r="G93" s="1" t="s">
        <v>571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572</v>
      </c>
      <c r="B94" s="1">
        <v>0.0</v>
      </c>
      <c r="C94" s="1">
        <v>0.0</v>
      </c>
      <c r="D94" s="1">
        <v>0.0</v>
      </c>
      <c r="E94" s="1" t="s">
        <v>573</v>
      </c>
      <c r="F94" s="1" t="s">
        <v>574</v>
      </c>
      <c r="G94" s="1" t="s">
        <v>575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576</v>
      </c>
      <c r="B95" s="1">
        <v>0.0</v>
      </c>
      <c r="C95" s="1">
        <v>0.0</v>
      </c>
      <c r="D95" s="1">
        <v>0.0</v>
      </c>
      <c r="E95" s="1">
        <v>23.0</v>
      </c>
      <c r="F95" s="1" t="s">
        <v>577</v>
      </c>
      <c r="G95" s="1" t="s">
        <v>578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579</v>
      </c>
      <c r="B96" s="1">
        <v>0.0</v>
      </c>
      <c r="C96" s="1">
        <v>0.0</v>
      </c>
      <c r="D96" s="1">
        <v>0.0</v>
      </c>
      <c r="E96" s="1" t="s">
        <v>580</v>
      </c>
      <c r="F96" s="1" t="s">
        <v>581</v>
      </c>
      <c r="G96" s="1" t="s">
        <v>582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583</v>
      </c>
      <c r="B97" s="1">
        <v>0.0</v>
      </c>
      <c r="C97" s="1">
        <v>0.0</v>
      </c>
      <c r="D97" s="1">
        <v>0.0</v>
      </c>
      <c r="E97" s="1">
        <v>0.0</v>
      </c>
      <c r="F97" s="1" t="s">
        <v>584</v>
      </c>
      <c r="G97" s="1" t="s">
        <v>585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586</v>
      </c>
      <c r="B98" s="1">
        <v>0.0</v>
      </c>
      <c r="C98" s="1">
        <v>0.0</v>
      </c>
      <c r="D98" s="1">
        <v>0.0</v>
      </c>
      <c r="E98" s="1">
        <v>0.0</v>
      </c>
      <c r="F98" s="1" t="s">
        <v>584</v>
      </c>
      <c r="G98" s="1" t="s">
        <v>587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588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589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590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591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592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593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>
        <v>29.0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594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595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596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597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598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599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600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599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601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602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603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604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605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606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607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608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609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610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611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612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613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614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615</v>
      </c>
      <c r="C1" s="1" t="s">
        <v>616</v>
      </c>
      <c r="D1" s="1" t="s">
        <v>617</v>
      </c>
      <c r="E1" s="1" t="s">
        <v>618</v>
      </c>
      <c r="F1" s="1" t="s">
        <v>619</v>
      </c>
      <c r="G1" s="1" t="s">
        <v>620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621</v>
      </c>
      <c r="B2" s="1" t="s">
        <v>622</v>
      </c>
      <c r="C2" s="1" t="s">
        <v>623</v>
      </c>
      <c r="D2" s="1" t="s">
        <v>624</v>
      </c>
      <c r="E2" s="1" t="s">
        <v>625</v>
      </c>
      <c r="F2" s="1" t="s">
        <v>625</v>
      </c>
      <c r="G2" s="1" t="s">
        <v>626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627</v>
      </c>
      <c r="B3" s="1" t="s">
        <v>626</v>
      </c>
      <c r="C3" s="1" t="s">
        <v>628</v>
      </c>
      <c r="D3" s="1" t="s">
        <v>629</v>
      </c>
      <c r="E3" s="1" t="s">
        <v>630</v>
      </c>
      <c r="F3" s="1" t="s">
        <v>631</v>
      </c>
      <c r="G3" s="1" t="s">
        <v>626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632</v>
      </c>
      <c r="B4" s="1" t="s">
        <v>622</v>
      </c>
      <c r="C4" s="1" t="s">
        <v>623</v>
      </c>
      <c r="D4" s="1" t="s">
        <v>624</v>
      </c>
      <c r="E4" s="1" t="s">
        <v>625</v>
      </c>
      <c r="F4" s="1" t="s">
        <v>625</v>
      </c>
      <c r="G4" s="1" t="s">
        <v>625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627</v>
      </c>
      <c r="B5" s="1" t="s">
        <v>626</v>
      </c>
      <c r="C5" s="1" t="s">
        <v>628</v>
      </c>
      <c r="D5" s="1" t="s">
        <v>629</v>
      </c>
      <c r="E5" s="1" t="s">
        <v>630</v>
      </c>
      <c r="F5" s="1" t="s">
        <v>631</v>
      </c>
      <c r="G5" s="1" t="s">
        <v>631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633</v>
      </c>
      <c r="B6" s="1" t="s">
        <v>634</v>
      </c>
      <c r="C6" s="1" t="s">
        <v>635</v>
      </c>
      <c r="D6" s="1" t="s">
        <v>636</v>
      </c>
      <c r="E6" s="1" t="s">
        <v>637</v>
      </c>
      <c r="F6" s="1" t="s">
        <v>638</v>
      </c>
      <c r="G6" s="1" t="s">
        <v>639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640</v>
      </c>
      <c r="B7" s="1" t="s">
        <v>626</v>
      </c>
      <c r="C7" s="1" t="s">
        <v>626</v>
      </c>
      <c r="D7" s="1" t="s">
        <v>626</v>
      </c>
      <c r="E7" s="1" t="s">
        <v>626</v>
      </c>
      <c r="F7" s="1" t="s">
        <v>626</v>
      </c>
      <c r="G7" s="1" t="s">
        <v>626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641</v>
      </c>
      <c r="B8" s="1" t="s">
        <v>626</v>
      </c>
      <c r="C8" s="1" t="s">
        <v>626</v>
      </c>
      <c r="D8" s="1" t="s">
        <v>642</v>
      </c>
      <c r="E8" s="1" t="s">
        <v>643</v>
      </c>
      <c r="F8" s="1" t="s">
        <v>643</v>
      </c>
      <c r="G8" s="1" t="s">
        <v>644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645</v>
      </c>
      <c r="B9" s="1" t="s">
        <v>646</v>
      </c>
      <c r="C9" s="1" t="s">
        <v>647</v>
      </c>
      <c r="D9" s="1" t="s">
        <v>648</v>
      </c>
      <c r="E9" s="1" t="s">
        <v>649</v>
      </c>
      <c r="F9" s="1" t="s">
        <v>650</v>
      </c>
      <c r="G9" s="1" t="s">
        <v>651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652</v>
      </c>
      <c r="B10" s="1" t="s">
        <v>643</v>
      </c>
      <c r="C10" s="1" t="s">
        <v>643</v>
      </c>
      <c r="D10" s="1" t="s">
        <v>643</v>
      </c>
      <c r="E10" s="1" t="s">
        <v>649</v>
      </c>
      <c r="F10" s="1" t="s">
        <v>650</v>
      </c>
      <c r="G10" s="1" t="s">
        <v>651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653</v>
      </c>
      <c r="B11" s="1" t="s">
        <v>654</v>
      </c>
      <c r="C11" s="1" t="s">
        <v>626</v>
      </c>
      <c r="D11" s="1" t="s">
        <v>626</v>
      </c>
      <c r="E11" s="1" t="s">
        <v>626</v>
      </c>
      <c r="F11" s="1" t="s">
        <v>626</v>
      </c>
      <c r="G11" s="1" t="s">
        <v>626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655</v>
      </c>
      <c r="B12" s="1" t="s">
        <v>656</v>
      </c>
      <c r="C12" s="1" t="s">
        <v>656</v>
      </c>
      <c r="D12" s="1" t="s">
        <v>656</v>
      </c>
      <c r="E12" s="1" t="s">
        <v>657</v>
      </c>
      <c r="F12" s="1" t="s">
        <v>658</v>
      </c>
      <c r="G12" s="1" t="s">
        <v>659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660</v>
      </c>
      <c r="B13" s="1" t="s">
        <v>626</v>
      </c>
      <c r="C13" s="1" t="s">
        <v>626</v>
      </c>
      <c r="D13" s="1" t="s">
        <v>661</v>
      </c>
      <c r="E13" s="1" t="s">
        <v>626</v>
      </c>
      <c r="F13" s="1" t="s">
        <v>626</v>
      </c>
      <c r="G13" s="1" t="s">
        <v>626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662</v>
      </c>
      <c r="B14" s="1" t="s">
        <v>626</v>
      </c>
      <c r="C14" s="1" t="s">
        <v>626</v>
      </c>
      <c r="D14" s="1" t="s">
        <v>663</v>
      </c>
      <c r="E14" s="1" t="s">
        <v>626</v>
      </c>
      <c r="F14" s="1" t="s">
        <v>626</v>
      </c>
      <c r="G14" s="1" t="s">
        <v>626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664</v>
      </c>
      <c r="B15" s="1" t="s">
        <v>626</v>
      </c>
      <c r="C15" s="1" t="s">
        <v>626</v>
      </c>
      <c r="D15" s="1" t="s">
        <v>626</v>
      </c>
      <c r="E15" s="1" t="s">
        <v>626</v>
      </c>
      <c r="F15" s="1" t="s">
        <v>626</v>
      </c>
      <c r="G15" s="1" t="s">
        <v>626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665</v>
      </c>
      <c r="B16" s="1" t="s">
        <v>626</v>
      </c>
      <c r="C16" s="1" t="s">
        <v>626</v>
      </c>
      <c r="D16" s="1" t="s">
        <v>626</v>
      </c>
      <c r="E16" s="1" t="s">
        <v>626</v>
      </c>
      <c r="F16" s="1" t="s">
        <v>626</v>
      </c>
      <c r="G16" s="1" t="s">
        <v>626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666</v>
      </c>
      <c r="B17" s="1" t="s">
        <v>667</v>
      </c>
      <c r="C17" s="1" t="s">
        <v>667</v>
      </c>
      <c r="D17" s="1" t="s">
        <v>668</v>
      </c>
      <c r="E17" s="1" t="s">
        <v>669</v>
      </c>
      <c r="F17" s="1" t="s">
        <v>670</v>
      </c>
      <c r="G17" s="1" t="s">
        <v>671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672</v>
      </c>
      <c r="B18" s="1" t="s">
        <v>626</v>
      </c>
      <c r="C18" s="1" t="s">
        <v>626</v>
      </c>
      <c r="D18" s="1" t="s">
        <v>626</v>
      </c>
      <c r="E18" s="1" t="s">
        <v>626</v>
      </c>
      <c r="F18" s="1" t="s">
        <v>626</v>
      </c>
      <c r="G18" s="1" t="s">
        <v>626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673</v>
      </c>
      <c r="B19" s="1" t="s">
        <v>674</v>
      </c>
      <c r="C19" s="1" t="s">
        <v>675</v>
      </c>
      <c r="D19" s="1" t="s">
        <v>676</v>
      </c>
      <c r="E19" s="1" t="s">
        <v>677</v>
      </c>
      <c r="F19" s="1" t="s">
        <v>678</v>
      </c>
      <c r="G19" s="1" t="s">
        <v>679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 t="s">
        <v>680</v>
      </c>
      <c r="C20" s="1" t="s">
        <v>626</v>
      </c>
      <c r="D20" s="1" t="s">
        <v>626</v>
      </c>
      <c r="E20" s="1" t="s">
        <v>626</v>
      </c>
      <c r="F20" s="1" t="s">
        <v>626</v>
      </c>
      <c r="G20" s="1" t="s">
        <v>626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681</v>
      </c>
      <c r="B21" s="1" t="s">
        <v>682</v>
      </c>
      <c r="C21" s="1" t="s">
        <v>146</v>
      </c>
      <c r="D21" s="1" t="s">
        <v>683</v>
      </c>
      <c r="E21" s="1" t="s">
        <v>684</v>
      </c>
      <c r="F21" s="1" t="s">
        <v>685</v>
      </c>
      <c r="G21" s="1" t="s">
        <v>686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687</v>
      </c>
      <c r="B22" s="1" t="s">
        <v>688</v>
      </c>
      <c r="C22" s="1" t="s">
        <v>689</v>
      </c>
      <c r="D22" s="1" t="s">
        <v>690</v>
      </c>
      <c r="E22" s="1" t="s">
        <v>691</v>
      </c>
      <c r="F22" s="1" t="s">
        <v>685</v>
      </c>
      <c r="G22" s="1" t="s">
        <v>686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111</v>
      </c>
      <c r="B23" s="1" t="s">
        <v>626</v>
      </c>
      <c r="C23" s="1" t="s">
        <v>626</v>
      </c>
      <c r="D23" s="1" t="s">
        <v>626</v>
      </c>
      <c r="E23" s="1" t="s">
        <v>626</v>
      </c>
      <c r="F23" s="1" t="s">
        <v>626</v>
      </c>
      <c r="G23" s="1" t="s">
        <v>626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692</v>
      </c>
      <c r="B24" s="1" t="s">
        <v>693</v>
      </c>
      <c r="C24" s="1" t="s">
        <v>694</v>
      </c>
      <c r="D24" s="1" t="s">
        <v>695</v>
      </c>
      <c r="E24" s="1" t="s">
        <v>696</v>
      </c>
      <c r="F24" s="1" t="s">
        <v>696</v>
      </c>
      <c r="G24" s="1" t="s">
        <v>696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697</v>
      </c>
      <c r="B25" s="1" t="s">
        <v>698</v>
      </c>
      <c r="C25" s="1" t="s">
        <v>699</v>
      </c>
      <c r="D25" s="1" t="s">
        <v>700</v>
      </c>
      <c r="E25" s="1" t="s">
        <v>701</v>
      </c>
      <c r="F25" s="1" t="s">
        <v>701</v>
      </c>
      <c r="G25" s="1" t="s">
        <v>626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702</v>
      </c>
      <c r="B26" s="1" t="s">
        <v>703</v>
      </c>
      <c r="C26" s="1" t="s">
        <v>704</v>
      </c>
      <c r="D26" s="1" t="s">
        <v>705</v>
      </c>
      <c r="E26" s="1" t="s">
        <v>626</v>
      </c>
      <c r="F26" s="1" t="s">
        <v>626</v>
      </c>
      <c r="G26" s="1" t="s">
        <v>626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706</v>
      </c>
      <c r="B2" s="1" t="s">
        <v>707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708</v>
      </c>
      <c r="B3" s="1" t="s">
        <v>709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710</v>
      </c>
      <c r="B4" s="1" t="s">
        <v>711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712</v>
      </c>
      <c r="B5" s="1" t="s">
        <v>713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714</v>
      </c>
      <c r="B6" s="1" t="s">
        <v>715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716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717</v>
      </c>
      <c r="B8" s="1" t="s">
        <v>718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719</v>
      </c>
      <c r="B9" s="4" t="s">
        <v>720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721</v>
      </c>
      <c r="B10" s="1" t="s">
        <v>722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723</v>
      </c>
      <c r="B11" s="1" t="s">
        <v>724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725</v>
      </c>
      <c r="B12" s="1" t="s">
        <v>722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726</v>
      </c>
      <c r="B13" s="1" t="s">
        <v>727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728</v>
      </c>
      <c r="B14" s="1" t="s">
        <v>729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730</v>
      </c>
      <c r="B15" s="1" t="s">
        <v>727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731</v>
      </c>
      <c r="B16" s="1" t="s">
        <v>732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733</v>
      </c>
      <c r="B17" s="1">
        <v>23.0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734</v>
      </c>
      <c r="B18" s="1" t="s">
        <v>735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736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737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738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739</v>
      </c>
      <c r="B22" s="1">
        <v>1.81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740</v>
      </c>
      <c r="B23" s="1">
        <v>1.845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741</v>
      </c>
      <c r="B24" s="1">
        <v>1.76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742</v>
      </c>
      <c r="B25" s="1">
        <v>1.845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743</v>
      </c>
      <c r="B26" s="1">
        <v>1.81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744</v>
      </c>
      <c r="B27" s="1">
        <v>1.845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745</v>
      </c>
      <c r="B28" s="1">
        <v>1.76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746</v>
      </c>
      <c r="B29" s="1">
        <v>1.845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747</v>
      </c>
      <c r="B30" s="1">
        <v>0.349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748</v>
      </c>
      <c r="B31" s="1">
        <v>-1.1699346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749</v>
      </c>
      <c r="B32" s="1">
        <v>159506.0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750</v>
      </c>
      <c r="B33" s="1">
        <v>159506.0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751</v>
      </c>
      <c r="B34" s="1">
        <v>480314.0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752</v>
      </c>
      <c r="B35" s="1">
        <v>346050.0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753</v>
      </c>
      <c r="B36" s="1">
        <v>346050.0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754</v>
      </c>
      <c r="B37" s="1">
        <v>1.31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755</v>
      </c>
      <c r="B38" s="1">
        <v>2.29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756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757</v>
      </c>
      <c r="B40" s="1">
        <v>200.0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758</v>
      </c>
      <c r="B41" s="1">
        <v>2.6557872E7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759</v>
      </c>
      <c r="B42" s="1">
        <v>0.771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760</v>
      </c>
      <c r="B43" s="1">
        <v>11.3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761</v>
      </c>
      <c r="B44" s="1">
        <v>21.609335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762</v>
      </c>
      <c r="B45" s="1">
        <v>1.9518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763</v>
      </c>
      <c r="B46" s="1">
        <v>2.1031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764</v>
      </c>
      <c r="B47" s="1" t="s">
        <v>765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766</v>
      </c>
      <c r="B48" s="1">
        <v>2.23998E7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767</v>
      </c>
      <c r="B49" s="1">
        <v>1.1186177E7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768</v>
      </c>
      <c r="B50" s="1">
        <v>1.33528E7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769</v>
      </c>
      <c r="B51" s="1">
        <v>1277023.0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770</v>
      </c>
      <c r="B52" s="1">
        <v>749645.0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771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772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773</v>
      </c>
      <c r="B55" s="1">
        <v>0.0889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774</v>
      </c>
      <c r="B56" s="1">
        <v>0.10701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775</v>
      </c>
      <c r="B57" s="1">
        <v>0.03339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776</v>
      </c>
      <c r="B58" s="1">
        <v>2.03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777</v>
      </c>
      <c r="B59" s="1">
        <v>0.1024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778</v>
      </c>
      <c r="B60" s="1">
        <v>1.48368E7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779</v>
      </c>
      <c r="B61" s="1">
        <v>2.685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780</v>
      </c>
      <c r="B62" s="1">
        <v>0.6666667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781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782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783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784</v>
      </c>
      <c r="B66" s="1">
        <v>-2.7904E7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785</v>
      </c>
      <c r="B67" s="1">
        <v>-5.62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786</v>
      </c>
      <c r="B68" s="1">
        <v>-1.53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787</v>
      </c>
      <c r="B69" s="1" t="s">
        <v>788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789</v>
      </c>
      <c r="B70" s="1">
        <v>1.7114976E9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790</v>
      </c>
      <c r="B71" s="1">
        <v>18.226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791</v>
      </c>
      <c r="B72" s="1">
        <v>-1.301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792</v>
      </c>
      <c r="B73" s="1">
        <v>-0.8278846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793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794</v>
      </c>
      <c r="B75" s="1" t="s">
        <v>795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796</v>
      </c>
      <c r="B76" s="1" t="s">
        <v>797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798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799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800</v>
      </c>
      <c r="B79" s="1" t="s">
        <v>801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802</v>
      </c>
      <c r="B80" s="1" t="s">
        <v>801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803</v>
      </c>
      <c r="B81" s="1">
        <v>1.6131402E9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804</v>
      </c>
      <c r="B82" s="1" t="s">
        <v>805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806</v>
      </c>
      <c r="B83" s="1" t="s">
        <v>807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808</v>
      </c>
      <c r="B84" s="1" t="s">
        <v>809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810</v>
      </c>
      <c r="B85" s="1" t="s">
        <v>811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812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813</v>
      </c>
      <c r="B87" s="1">
        <v>1.79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814</v>
      </c>
      <c r="B88" s="1">
        <v>10.0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815</v>
      </c>
      <c r="B89" s="1">
        <v>6.0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816</v>
      </c>
      <c r="B90" s="1">
        <v>8.875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817</v>
      </c>
      <c r="B91" s="1">
        <v>9.75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818</v>
      </c>
      <c r="B92" s="1" t="s">
        <v>819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820</v>
      </c>
      <c r="B93" s="1">
        <v>4.0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821</v>
      </c>
      <c r="B94" s="1">
        <v>1.2375E7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822</v>
      </c>
      <c r="B95" s="1">
        <v>0.862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823</v>
      </c>
      <c r="B96" s="1">
        <v>-1.7219E7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824</v>
      </c>
      <c r="B97" s="1">
        <v>1748000.0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825</v>
      </c>
      <c r="B98" s="1">
        <v>3.923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826</v>
      </c>
      <c r="B99" s="1">
        <v>4.178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827</v>
      </c>
      <c r="B100" s="1">
        <v>1229000.0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828</v>
      </c>
      <c r="B101" s="1">
        <v>11.723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829</v>
      </c>
      <c r="B102" s="1">
        <v>0.364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830</v>
      </c>
      <c r="B103" s="1">
        <v>-0.62243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831</v>
      </c>
      <c r="B104" s="1">
        <v>-1.42164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832</v>
      </c>
      <c r="B105" s="1">
        <v>-1.0034E7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833</v>
      </c>
      <c r="B106" s="1">
        <v>-1.6205E7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834</v>
      </c>
      <c r="B107" s="1">
        <v>1.157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835</v>
      </c>
      <c r="B108" s="1">
        <v>0.58991003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836</v>
      </c>
      <c r="B109" s="1">
        <v>-7.4786296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837</v>
      </c>
      <c r="B110" s="1" t="s">
        <v>765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838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56</v>
      </c>
      <c r="B3" s="1">
        <v>0.0</v>
      </c>
      <c r="C3" s="1">
        <v>-1.0</v>
      </c>
      <c r="D3" s="1">
        <v>-1.0</v>
      </c>
      <c r="E3" s="1">
        <v>-3.0</v>
      </c>
      <c r="F3" s="1">
        <v>-6.0</v>
      </c>
      <c r="G3" s="1">
        <v>-11.0</v>
      </c>
      <c r="H3" s="1">
        <f>IF(G3*FORECAST(H2,B3:G3,B2:G2)&gt;0,FORECAST(H2,B3:G3,B2:G2),G3)*$X$1</f>
        <v>-10.86666667</v>
      </c>
      <c r="I3" s="1">
        <f>IF(H3*FORECAST(I2,B3:H3,B2:H2)&gt;0,FORECAST(I2,B3:H3,B2:H2),H3)*$X$1</f>
        <v>-12.92380952</v>
      </c>
      <c r="J3" s="1">
        <f>IF(I3*FORECAST(J2,B3:I3,B2:I2)&gt;0,FORECAST(J2,B3:I3,B2:I2),I3)*$X$1</f>
        <v>-14.98095238</v>
      </c>
      <c r="K3" s="1">
        <f>IF(J3*FORECAST(K2,B3:J3,B2:J2)&gt;0,FORECAST(K2,B3:J3,B2:J2),J3)*$X$1</f>
        <v>-17.03809524</v>
      </c>
      <c r="L3" s="1">
        <f>IF(K3*FORECAST(L2,B3:K3,B2:K2)&gt;0,FORECAST(L2,B3:K3,B2:K2),K3)*$X$1</f>
        <v>-19.0952381</v>
      </c>
      <c r="M3" s="1">
        <f>IF(L3*FORECAST(M2,B3:L3,B2:L2)&gt;0,FORECAST(M2,B3:L3,B2:L2),L3)*$X$1</f>
        <v>-21.15238095</v>
      </c>
      <c r="N3" s="1">
        <f>IF(M3*FORECAST(N2,B3:M3,B2:M2)&gt;0,FORECAST(N2,B3:M3,B2:M2),M3)*$X$1</f>
        <v>-23.20952381</v>
      </c>
      <c r="O3" s="5">
        <f>IF(N3*FORECAST(O2,B3:N3,B2:N2)&gt;0,FORECAST(O2,B3:N3,B2:N2),N3)*$X$1</f>
        <v>-25.26666667</v>
      </c>
      <c r="P3" s="5">
        <f>IF(O3*FORECAST(P2,B3:O3,B2:O2)&gt;0,FORECAST(P2,B3:O3,B2:O2),O3)*$X$1</f>
        <v>-27.32380952</v>
      </c>
      <c r="Q3" s="5">
        <f>IF(P3*FORECAST(Q2,B3:P3,B2:P2)&gt;0,FORECAST(Q2,B3:P3,B2:P2),P3)*$X$1</f>
        <v>-29.38095238</v>
      </c>
      <c r="R3" s="5">
        <f>IF(Q3*FORECAST(R2,B3:Q3,B2:Q2)&gt;0,FORECAST(R2,B3:Q3,B2:Q2),Q3)*$X$1</f>
        <v>-31.43809524</v>
      </c>
      <c r="S3" s="5">
        <f>IF(R3*FORECAST(S2,B3:R3,B2:R2)&gt;0,FORECAST(S2,B3:R3,B2:R2),R3)*$X$1</f>
        <v>-33.4952381</v>
      </c>
      <c r="T3" s="2"/>
      <c r="U3" s="2"/>
      <c r="V3" s="2"/>
      <c r="W3" s="2"/>
      <c r="X3" s="2"/>
      <c r="Y3" s="2"/>
      <c r="Z3" s="2"/>
    </row>
    <row r="4">
      <c r="A4" s="3" t="s">
        <v>109</v>
      </c>
      <c r="B4" s="1">
        <v>-4.0</v>
      </c>
      <c r="C4" s="1">
        <v>2.0</v>
      </c>
      <c r="D4" s="1">
        <v>3.0</v>
      </c>
      <c r="E4" s="1">
        <v>-31.0</v>
      </c>
      <c r="F4" s="1">
        <v>-17.0</v>
      </c>
      <c r="G4" s="1">
        <v>-3.0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839</v>
      </c>
      <c r="B5" s="1">
        <v>0.0</v>
      </c>
      <c r="C5" s="1">
        <v>20.0</v>
      </c>
      <c r="D5" s="1">
        <v>20.0</v>
      </c>
      <c r="E5" s="1">
        <v>1.0</v>
      </c>
      <c r="F5" s="1">
        <v>2.0</v>
      </c>
      <c r="G5" s="1">
        <v>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840</v>
      </c>
      <c r="L7" s="1">
        <f>IF(S3*FORECAST(S2,B3:S3,B2:S2)&gt;0,FORECAST(S2,B3:S3,B2:S2),R3)*$X$1 * (1+0.02)/(0.0874-0.02)</f>
        <v>-506.9012293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841</v>
      </c>
      <c r="L8" s="6">
        <f t="array" ref="L8">NPV(0.0874,I3:S3)</f>
        <v>-148.1952948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842</v>
      </c>
      <c r="L9" s="6">
        <f t="array" ref="L9">NPV(0.0874,I16:S16)</f>
        <v>-201.6697357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843</v>
      </c>
      <c r="L10" s="6">
        <f>L8 + L9</f>
        <v>-349.8650305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844</v>
      </c>
      <c r="L12" s="6">
        <f>L10 - L11</f>
        <v>-346.8650305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845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-173.4325153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-506.9012293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-6.0</v>
      </c>
      <c r="C3" s="1">
        <v>-2.0</v>
      </c>
      <c r="D3" s="1">
        <v>-3.0</v>
      </c>
      <c r="E3" s="1">
        <v>-17.0</v>
      </c>
      <c r="F3" s="1">
        <v>-18.0</v>
      </c>
      <c r="G3" s="1">
        <v>-21.0</v>
      </c>
      <c r="H3" s="1">
        <f>IF(G3*FORECAST(H2,B3:G3,B2:G2)&gt;0,FORECAST(H2,B3:G3,B2:G2),G3)*$X$1</f>
        <v>-24.86666667</v>
      </c>
      <c r="I3" s="1">
        <f>IF(H3*FORECAST(I2,B3:H3,B2:H2)&gt;0,FORECAST(I2,B3:H3,B2:H2),H3)*$X$1</f>
        <v>-28.78095238</v>
      </c>
      <c r="J3" s="1">
        <f>IF(I3*FORECAST(J2,B3:I3,B2:I2)&gt;0,FORECAST(J2,B3:I3,B2:I2),I3)*$X$1</f>
        <v>-32.6952381</v>
      </c>
      <c r="K3" s="1">
        <f>IF(J3*FORECAST(K2,B3:J3,B2:J2)&gt;0,FORECAST(K2,B3:J3,B2:J2),J3)*$X$1</f>
        <v>-36.60952381</v>
      </c>
      <c r="L3" s="1">
        <f>IF(K3*FORECAST(L2,B3:K3,B2:K2)&gt;0,FORECAST(L2,B3:K3,B2:K2),K3)*$X$1</f>
        <v>-40.52380952</v>
      </c>
      <c r="M3" s="1">
        <f>IF(L3*FORECAST(M2,B3:L3,B2:L2)&gt;0,FORECAST(M2,B3:L3,B2:L2),L3)*$X$1</f>
        <v>-44.43809524</v>
      </c>
      <c r="N3" s="1">
        <f>IF(M3*FORECAST(N2,B3:M3,B2:M2)&gt;0,FORECAST(N2,B3:M3,B2:M2),M3)*$X$1</f>
        <v>-48.35238095</v>
      </c>
      <c r="O3" s="5">
        <f>IF(N3*FORECAST(O2,B3:N3,B2:N2)&gt;0,FORECAST(O2,B3:N3,B2:N2),N3)*$X$1</f>
        <v>-52.26666667</v>
      </c>
      <c r="P3" s="5">
        <f>IF(O3*FORECAST(P2,B3:O3,B2:O2)&gt;0,FORECAST(P2,B3:O3,B2:O2),O3)*$X$1</f>
        <v>-56.18095238</v>
      </c>
      <c r="Q3" s="5">
        <f>IF(P3*FORECAST(Q2,B3:P3,B2:P2)&gt;0,FORECAST(Q2,B3:P3,B2:P2),P3)*$X$1</f>
        <v>-60.0952381</v>
      </c>
      <c r="R3" s="5">
        <f>IF(Q3*FORECAST(R2,B3:Q3,B2:Q2)&gt;0,FORECAST(R2,B3:Q3,B2:Q2),Q3)*$X$1</f>
        <v>-64.00952381</v>
      </c>
      <c r="S3" s="5">
        <f>IF(R3*FORECAST(S2,B3:R3,B2:R2)&gt;0,FORECAST(S2,B3:R3,B2:R2),R3)*$X$1</f>
        <v>-67.92380952</v>
      </c>
      <c r="T3" s="2"/>
      <c r="U3" s="2"/>
      <c r="V3" s="2"/>
      <c r="W3" s="2"/>
      <c r="X3" s="2"/>
      <c r="Y3" s="2"/>
      <c r="Z3" s="2"/>
    </row>
    <row r="4">
      <c r="A4" s="3" t="s">
        <v>109</v>
      </c>
      <c r="B4" s="1">
        <v>-4.0</v>
      </c>
      <c r="C4" s="1">
        <v>2.0</v>
      </c>
      <c r="D4" s="1">
        <v>3.0</v>
      </c>
      <c r="E4" s="1">
        <v>-31.0</v>
      </c>
      <c r="F4" s="1">
        <v>-17.0</v>
      </c>
      <c r="G4" s="1">
        <v>-3.0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839</v>
      </c>
      <c r="B5" s="1">
        <v>0.0</v>
      </c>
      <c r="C5" s="1">
        <v>20.0</v>
      </c>
      <c r="D5" s="1">
        <v>20.0</v>
      </c>
      <c r="E5" s="1">
        <v>1.0</v>
      </c>
      <c r="F5" s="1">
        <v>2.0</v>
      </c>
      <c r="G5" s="1">
        <v>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840</v>
      </c>
      <c r="L7" s="1">
        <f>IF(S3*FORECAST(S2,B3:S3,B2:S2)&gt;0,FORECAST(S2,B3:S3,B2:S2),R3)*$X$1 * (1+0.02)/(0.0874-0.02)</f>
        <v>-1027.927088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841</v>
      </c>
      <c r="L8" s="6">
        <f t="array" ref="L8">NPV(0.0874,I3:S3)</f>
        <v>-310.8488989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842</v>
      </c>
      <c r="L9" s="6">
        <f t="array" ref="L9">NPV(0.0874,I16:S16)</f>
        <v>-408.9589295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843</v>
      </c>
      <c r="L10" s="6">
        <f>L8 + L9</f>
        <v>-719.8078284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844</v>
      </c>
      <c r="L12" s="6">
        <f>L10 - L11</f>
        <v>-716.8078284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845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-358.4039142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-1027.927088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