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<sst xmlns="http://schemas.openxmlformats.org/spreadsheetml/2006/main" count="572" uniqueCount="500">
  <si>
    <t>ticker</t>
  </si>
  <si>
    <t>LGCB</t>
  </si>
  <si>
    <t>nombre</t>
  </si>
  <si>
    <t>LINKAGE GLOBAL INC</t>
  </si>
  <si>
    <t>empresa</t>
  </si>
  <si>
    <t>Department Stores</t>
  </si>
  <si>
    <t>Open</t>
  </si>
  <si>
    <t>Target Price</t>
  </si>
  <si>
    <t>Upside</t>
  </si>
  <si>
    <t>-13565.26%</t>
  </si>
  <si>
    <t>Country</t>
  </si>
  <si>
    <t>Japan</t>
  </si>
  <si>
    <t>Market Cap</t>
  </si>
  <si>
    <t>Book Value</t>
  </si>
  <si>
    <t>Pe ratio</t>
  </si>
  <si>
    <t>No encontrado</t>
  </si>
  <si>
    <t>Dividend Ratio</t>
  </si>
  <si>
    <t>Net Debt Growth</t>
  </si>
  <si>
    <t>-103.77%</t>
  </si>
  <si>
    <t>Total Assets Growth</t>
  </si>
  <si>
    <t>-22.22%</t>
  </si>
  <si>
    <t>Net Property, Plant and Equipment Growth</t>
  </si>
  <si>
    <t>200.00%</t>
  </si>
  <si>
    <t>Fiscal Period: September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</si>
  <si>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</si>
  <si>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</si>
  <si>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</si>
  <si>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</si>
  <si>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</si>
  <si>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(Income) Loss On Equity Investments -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</si>
  <si>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</si>
  <si>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</si>
  <si>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</si>
  <si>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</si>
  <si>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</si>
  <si>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</si>
  <si>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</si>
  <si>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</si>
  <si>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</si>
  <si>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</si>
  <si>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</si>
  <si>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</si>
  <si>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</si>
  <si>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</si>
  <si>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</si>
  <si>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</si>
  <si>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</si>
  <si>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</si>
  <si>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</si>
  <si>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</si>
  <si>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</si>
  <si>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</si>
  <si>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</si>
  <si>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</si>
  <si>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</si>
  <si>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</si>
  <si>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</si>
  <si>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</si>
  <si>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</si>
  <si>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</si>
  <si>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</si>
  <si>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</si>
  <si>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</si>
  <si>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</si>
  <si>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</si>
  <si>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</si>
  <si>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</si>
  <si>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</si>
  <si>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</si>
  <si>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</si>
  <si>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</si>
  <si>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</si>
  <si>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</si>
  <si>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</si>
  <si>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</si>
  <si>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</si>
  <si>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</si>
  <si>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</si>
  <si>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</si>
  <si>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</si>
  <si>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</si>
  <si>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</si>
  <si>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</si>
  <si>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</si>
  <si>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</si>
  <si>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</si>
  <si>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</si>
  <si>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</si>
  <si>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</si>
  <si>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</si>
  <si>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</si>
  <si>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</si>
  <si>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</si>
  <si>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</si>
  <si>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</si>
  <si>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</si>
  <si>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</si>
  <si>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</si>
  <si>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</si>
  <si>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</si>
  <si>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</si>
  <si>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</si>
  <si>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0.09</t>
  </si>
  <si>
    <t>0.14</t>
  </si>
  <si>
    <t>0.17</t>
  </si>
  <si>
    <t>Tangible Book Value</t>
  </si>
  <si>
    <t>Tangible Book Value Per Share</t>
  </si>
  <si>
    <t>Total Debt</t>
  </si>
  <si>
    <t>Net Debt</t>
  </si>
  <si>
    <t>Debt Equivalent Oper. Leases</t>
  </si>
  <si>
    <t>Equity Method Investments, Total</t>
  </si>
  <si>
    <t>Account Code - Inventory Valuation</t>
  </si>
  <si>
    <t>Inventories - Finished Goods, Total</t>
  </si>
  <si>
    <t>Land - (BS)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</si>
  <si>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</si>
  <si>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</si>
  <si>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</si>
  <si>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</si>
  <si>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</si>
  <si>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</si>
  <si>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</si>
  <si>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</si>
  <si>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</si>
  <si>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</si>
  <si>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</si>
  <si>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</si>
  <si>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</si>
  <si>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</si>
  <si>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</si>
  <si>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</si>
  <si>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</si>
  <si>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</si>
  <si>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</si>
  <si>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</si>
  <si>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</si>
  <si>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</si>
  <si>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</si>
  <si>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</si>
  <si>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</si>
  <si>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</si>
  <si>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</si>
  <si>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0.04</t>
  </si>
  <si>
    <t>0.05</t>
  </si>
  <si>
    <t>-0.03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</si>
  <si>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</si>
  <si>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</si>
  <si>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</si>
  <si>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</si>
  <si>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</si>
  <si>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</si>
  <si>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0.03</t>
  </si>
  <si>
    <t>-0.02</t>
  </si>
  <si>
    <t>Normalized Diluted EPS</t>
  </si>
  <si>
    <t>EBITDA</t>
  </si>
  <si>
    <t>EBITA</t>
  </si>
  <si>
    <t>EBIT</t>
  </si>
  <si>
    <t>EBITDAR</t>
  </si>
  <si>
    <t>Effective Tax Rate - (Ratio)</t>
  </si>
  <si>
    <t>11.9</t>
  </si>
  <si>
    <t>26.58</t>
  </si>
  <si>
    <t>8.92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</si>
  <si>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</si>
  <si>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</si>
  <si>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</si>
  <si>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</si>
  <si>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</si>
  <si>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</si>
  <si>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</si>
  <si>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</si>
  <si>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</si>
  <si>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</si>
  <si>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</si>
  <si>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</si>
  <si>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</si>
  <si>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</si>
  <si>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9.16</t>
  </si>
  <si>
    <t>-4.42</t>
  </si>
  <si>
    <t>Return on Total Capital</t>
  </si>
  <si>
    <t>12.63</t>
  </si>
  <si>
    <t>-6.84</t>
  </si>
  <si>
    <t>Return On Equity %</t>
  </si>
  <si>
    <t>47.81</t>
  </si>
  <si>
    <t>-20.95</t>
  </si>
  <si>
    <t>Return on Common Equity</t>
  </si>
  <si>
    <t>Margin Analysis</t>
  </si>
  <si>
    <t>Gross Profit Margin %</t>
  </si>
  <si>
    <t>16.4</t>
  </si>
  <si>
    <t>16.82</t>
  </si>
  <si>
    <t>14.61</t>
  </si>
  <si>
    <t>SG&amp;A Margin</t>
  </si>
  <si>
    <t>10.04</t>
  </si>
  <si>
    <t>8.44</t>
  </si>
  <si>
    <t>15.47</t>
  </si>
  <si>
    <t>EBITDA Margin %</t>
  </si>
  <si>
    <t>5.91</t>
  </si>
  <si>
    <t>5.89</t>
  </si>
  <si>
    <t>-4.82</t>
  </si>
  <si>
    <t>EBITA Margin %</t>
  </si>
  <si>
    <t>5.7</t>
  </si>
  <si>
    <t>5.52</t>
  </si>
  <si>
    <t>-5.47</t>
  </si>
  <si>
    <t>EBIT Margin %</t>
  </si>
  <si>
    <t>Income From Continuing Operations Margin %</t>
  </si>
  <si>
    <t>4.86</t>
  </si>
  <si>
    <t>4.84</t>
  </si>
  <si>
    <t>-5.13</t>
  </si>
  <si>
    <t>Net Income Margin %</t>
  </si>
  <si>
    <t>Net Avail. For Common Margin %</t>
  </si>
  <si>
    <t>Normalized Net Income Margin</t>
  </si>
  <si>
    <t>3.45</t>
  </si>
  <si>
    <t>3.57</t>
  </si>
  <si>
    <t>-3.84</t>
  </si>
  <si>
    <t>Levered Free Cash Flow Margin</t>
  </si>
  <si>
    <t>3.69</t>
  </si>
  <si>
    <t>-34.2</t>
  </si>
  <si>
    <t>Unlevered Free Cash Flow Margin</t>
  </si>
  <si>
    <t>3.92</t>
  </si>
  <si>
    <t>-33.7</t>
  </si>
  <si>
    <t>Asset Turnover</t>
  </si>
  <si>
    <t>2.65</t>
  </si>
  <si>
    <t>1.29</t>
  </si>
  <si>
    <t>Fixed Assets Turnover</t>
  </si>
  <si>
    <t>9.14</t>
  </si>
  <si>
    <t>Receivables Turnover (Average Receivables)</t>
  </si>
  <si>
    <t>12.34</t>
  </si>
  <si>
    <t>6.1</t>
  </si>
  <si>
    <t>Inventory Turnover (Average Inventory)</t>
  </si>
  <si>
    <t>51.11</t>
  </si>
  <si>
    <t>21.33</t>
  </si>
  <si>
    <t>Short Term Liquidity</t>
  </si>
  <si>
    <t>Current Ratio</t>
  </si>
  <si>
    <t>1.74</t>
  </si>
  <si>
    <t>1.93</t>
  </si>
  <si>
    <t>2.05</t>
  </si>
  <si>
    <t>Quick Ratio</t>
  </si>
  <si>
    <t>1.54</t>
  </si>
  <si>
    <t>1.78</t>
  </si>
  <si>
    <t>0.82</t>
  </si>
  <si>
    <t>Operating Cash Flow to Current Liabilities</t>
  </si>
  <si>
    <t>0.5</t>
  </si>
  <si>
    <t>0.32</t>
  </si>
  <si>
    <t>-0.83</t>
  </si>
  <si>
    <t>Days Sales Outstanding (Average Receivables)</t>
  </si>
  <si>
    <t>29.58</t>
  </si>
  <si>
    <t>59.84</t>
  </si>
  <si>
    <t>Days Outstanding Inventory (Average Inventory)</t>
  </si>
  <si>
    <t>7.14</t>
  </si>
  <si>
    <t>17.11</t>
  </si>
  <si>
    <t>Average Days Payable Outstanding</t>
  </si>
  <si>
    <t>10.55</t>
  </si>
  <si>
    <t>27.04</t>
  </si>
  <si>
    <t>Cash Conversion Cycle (Average Days)</t>
  </si>
  <si>
    <t>26.16</t>
  </si>
  <si>
    <t>49.92</t>
  </si>
  <si>
    <t>Long Term Solvency</t>
  </si>
  <si>
    <t>Total Debt/Equity</t>
  </si>
  <si>
    <t>245.46</t>
  </si>
  <si>
    <t>122.25</t>
  </si>
  <si>
    <t>90.33</t>
  </si>
  <si>
    <t>Total Debt / Total Capital</t>
  </si>
  <si>
    <t>71.05</t>
  </si>
  <si>
    <t>55.01</t>
  </si>
  <si>
    <t>47.46</t>
  </si>
  <si>
    <t>LT Debt/Equity</t>
  </si>
  <si>
    <t>196.37</t>
  </si>
  <si>
    <t>97.05</t>
  </si>
  <si>
    <t>69.67</t>
  </si>
  <si>
    <t>Long-Term Debt / Total Capital</t>
  </si>
  <si>
    <t>56.84</t>
  </si>
  <si>
    <t>43.66</t>
  </si>
  <si>
    <t>36.6</t>
  </si>
  <si>
    <t>Total Liabilities / Total Assets</t>
  </si>
  <si>
    <t>77.08</t>
  </si>
  <si>
    <t>69.88</t>
  </si>
  <si>
    <t>67.11</t>
  </si>
  <si>
    <t>EBIT / Interest Expense</t>
  </si>
  <si>
    <t>10.76</t>
  </si>
  <si>
    <t>15.31</t>
  </si>
  <si>
    <t>-6.81</t>
  </si>
  <si>
    <t>EBITDA / Interest Expense</t>
  </si>
  <si>
    <t>11.17</t>
  </si>
  <si>
    <t>16.34</t>
  </si>
  <si>
    <t>-4.13</t>
  </si>
  <si>
    <t>(EBITDA - Capex) / Interest Expense</t>
  </si>
  <si>
    <t>-26.29</t>
  </si>
  <si>
    <t>10.28</t>
  </si>
  <si>
    <t>-4.24</t>
  </si>
  <si>
    <t>Total Debt / EBITDA</t>
  </si>
  <si>
    <t>4.63</t>
  </si>
  <si>
    <t>2.58</t>
  </si>
  <si>
    <t>-7.48</t>
  </si>
  <si>
    <t>Net Debt / EBITDA</t>
  </si>
  <si>
    <t>-0.41</t>
  </si>
  <si>
    <t>-4.37</t>
  </si>
  <si>
    <t>Total Debt / (EBITDA - Capex)</t>
  </si>
  <si>
    <t>-1.97</t>
  </si>
  <si>
    <t>4.09</t>
  </si>
  <si>
    <t>-7.27</t>
  </si>
  <si>
    <t>Net Debt / (EBITDA - Capex)</t>
  </si>
  <si>
    <t>-1.1</t>
  </si>
  <si>
    <t>-0.65</t>
  </si>
  <si>
    <t>-4.25</t>
  </si>
  <si>
    <t>Growth Over Prior Year</t>
  </si>
  <si>
    <t>Total Revenues, 1 Yr. Growth %</t>
  </si>
  <si>
    <t>42.42</t>
  </si>
  <si>
    <t>-42.2</t>
  </si>
  <si>
    <t>Gross Profit, 1 Yr. Growth %</t>
  </si>
  <si>
    <t>-49.77</t>
  </si>
  <si>
    <t>EBITDA, 1 Yr. Growth %</t>
  </si>
  <si>
    <t>41.97</t>
  </si>
  <si>
    <t>-147.26</t>
  </si>
  <si>
    <t>EBITA, 1 Yr. Growth %</t>
  </si>
  <si>
    <t>38.09</t>
  </si>
  <si>
    <t>-157.27</t>
  </si>
  <si>
    <t>EBIT, 1 Yr. Growth %</t>
  </si>
  <si>
    <t>Earnings From Cont. Operations, 1 Yr. Growth %</t>
  </si>
  <si>
    <t>41.87</t>
  </si>
  <si>
    <t>-161.21</t>
  </si>
  <si>
    <t>Net Income, 1 Yr. Growth %</t>
  </si>
  <si>
    <t>Normalized Net Income, 1 Yr. Growth %</t>
  </si>
  <si>
    <t>47.58</t>
  </si>
  <si>
    <t>-162.14</t>
  </si>
  <si>
    <t>Diluted EPS Before Extra, 1 Yr. Growth %</t>
  </si>
  <si>
    <t>Accounts Receivable, 1 Yr. Growth %</t>
  </si>
  <si>
    <t>53.97</t>
  </si>
  <si>
    <t>-7.08</t>
  </si>
  <si>
    <t>Inventory, 1 Yr. Growth %</t>
  </si>
  <si>
    <t>-9.89</t>
  </si>
  <si>
    <t>100.01</t>
  </si>
  <si>
    <t>Net Property, Plant and Equip., 1 Yr. Growth %</t>
  </si>
  <si>
    <t>-42.85</t>
  </si>
  <si>
    <t>-55.3</t>
  </si>
  <si>
    <t>Total Assets, 1 Yr. Growth %</t>
  </si>
  <si>
    <t>20.57</t>
  </si>
  <si>
    <t>17.12</t>
  </si>
  <si>
    <t>Tangible Book Value, 1 Yr. Growth %</t>
  </si>
  <si>
    <t>58.44</t>
  </si>
  <si>
    <t>27.88</t>
  </si>
  <si>
    <t>Common Equity, 1 Yr. Growth %</t>
  </si>
  <si>
    <t>Cash From Operations, 1 Yr. Growth %</t>
  </si>
  <si>
    <t>-4.04</t>
  </si>
  <si>
    <t>-432.2</t>
  </si>
  <si>
    <t>Capital Expenditures, 1 Yr. Growth %</t>
  </si>
  <si>
    <t>-84.31</t>
  </si>
  <si>
    <t>-97.48</t>
  </si>
  <si>
    <t>Levered Free Cash Flow, 1 Yr. Growth %</t>
  </si>
  <si>
    <t>-635.73</t>
  </si>
  <si>
    <t>Unlevered Free Cash Flow, 1 Yr. Growth %</t>
  </si>
  <si>
    <t>-597.47</t>
  </si>
  <si>
    <t>Compound Annual Growth Rate Over Two Years</t>
  </si>
  <si>
    <t>Total Revenues, 2 Yr. CAGR %</t>
  </si>
  <si>
    <t>-9.27</t>
  </si>
  <si>
    <t>Gross Profit, 2 Yr. CAGR %</t>
  </si>
  <si>
    <t>-14.36</t>
  </si>
  <si>
    <t>EBITDA, 2 Yr. CAGR %</t>
  </si>
  <si>
    <t>-18.09</t>
  </si>
  <si>
    <t>EBITA, 2 Yr. CAGR %</t>
  </si>
  <si>
    <t>-11.07</t>
  </si>
  <si>
    <t>EBIT, 2 Yr. CAGR %</t>
  </si>
  <si>
    <t>Earnings From Cont. Operations, 2 Yr. CAGR %</t>
  </si>
  <si>
    <t>Net Income, 2 Yr. CAGR %</t>
  </si>
  <si>
    <t>Normalized Net Income, 2 Yr. CAGR %</t>
  </si>
  <si>
    <t>Diluted EPS Before Extra, 2 Yr. CAGR %</t>
  </si>
  <si>
    <t>Accounts Receivable, 2 Yr. CAGR %</t>
  </si>
  <si>
    <t>19.61</t>
  </si>
  <si>
    <t>Inventory, 2 Yr. CAGR %</t>
  </si>
  <si>
    <t>34.25</t>
  </si>
  <si>
    <t>Net Property, Plant and Equip., 2 Yr. CAGR %</t>
  </si>
  <si>
    <t>-49.46</t>
  </si>
  <si>
    <t>Total Assets, 2 Yr. CAGR %</t>
  </si>
  <si>
    <t>18.83</t>
  </si>
  <si>
    <t>Tangible Book Value, 2 Yr. CAGR %</t>
  </si>
  <si>
    <t>42.34</t>
  </si>
  <si>
    <t>Common Equity, 2 Yr. CAGR %</t>
  </si>
  <si>
    <t>Cash From Operations, 2 Yr. CAGR %</t>
  </si>
  <si>
    <t>78.54</t>
  </si>
  <si>
    <t>Capital Expenditures, 2 Yr. CAGR %</t>
  </si>
  <si>
    <t>-93.71</t>
  </si>
  <si>
    <t>address1</t>
  </si>
  <si>
    <t>2-23-3 Minami-Ikebukuro</t>
  </si>
  <si>
    <t>address2</t>
  </si>
  <si>
    <t>Toshima-ku</t>
  </si>
  <si>
    <t>city</t>
  </si>
  <si>
    <t>Tokyo</t>
  </si>
  <si>
    <t>zip</t>
  </si>
  <si>
    <t>171-0022</t>
  </si>
  <si>
    <t>country</t>
  </si>
  <si>
    <t>phone</t>
  </si>
  <si>
    <t>81 3 5927 9261</t>
  </si>
  <si>
    <t>website</t>
  </si>
  <si>
    <t>https://www.linkagecc.com</t>
  </si>
  <si>
    <t>industry</t>
  </si>
  <si>
    <t>Internet Retail</t>
  </si>
  <si>
    <t>industryKey</t>
  </si>
  <si>
    <t>internet-retail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</si>
  <si>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</si>
  <si>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</si>
  <si>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</si>
  <si>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</si>
  <si>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</si>
  <si>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</si>
  <si>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</si>
  <si>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Linkage Global Inc, through its subsidiaries, operates as a cross-border e-commerce integrated services provider in Japan, Hong Kong, and Mainland China. It provides cross-border product sales; digital marketing services; and e-commerce operation training and software support services. Linkage Global Inc was founded in 2011 and is headquartered in Tokyo, Japan.</t>
  </si>
  <si>
    <t>fullTimeEmployees</t>
  </si>
  <si>
    <t>companyOfficers</t>
  </si>
  <si>
    <t>[{'maxAge': 1, 'name': 'Mr. Zhihua  Wu', 'age': 39, 'title': 'CEO &amp; Chairman of the Board', 'yearBorn': 1985, 'exercisedValue': 0, 'unexercisedValue': 0}, {'maxAge': 1, 'name': 'Mr. Hanson  Ji', 'age': 33, 'title': 'Chief Financial Officer', 'yearBorn': 1991, 'exercisedValue': 0, 'unexercisedValue': 0}, {'maxAge': 1, 'name': 'Mr. Ryo  Fuyunishiki', 'age': 49, 'title': 'COO &amp; Director', 'yearBorn': 1975, 'exercisedValue': 0, 'unexercisedValue': 0}, {'maxAge': 1, 'name': 'Ms. Shunyu  Wu', 'title': 'Department Head of Digital Marketing Sales',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</si>
  <si>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</si>
  <si>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</si>
  <si>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</si>
  <si>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</si>
  <si>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</si>
  <si>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</si>
  <si>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</si>
  <si>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</si>
  <si>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</si>
  <si>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</si>
  <si>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</si>
  <si>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</si>
  <si>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</si>
  <si>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</si>
  <si>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</si>
  <si>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</si>
  <si>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</si>
  <si>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</si>
  <si>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</si>
  <si>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</si>
  <si>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</si>
  <si>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</si>
  <si>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</si>
  <si>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</si>
  <si>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</si>
  <si>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</si>
  <si>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</si>
  <si>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</si>
  <si>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</si>
  <si>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</si>
  <si>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</si>
  <si>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</si>
  <si>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</si>
  <si>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</si>
  <si>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</si>
  <si>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</si>
  <si>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</si>
  <si>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</si>
  <si>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</si>
  <si>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</si>
  <si>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</si>
  <si>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</si>
  <si>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</si>
  <si>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</si>
  <si>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</si>
  <si>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</si>
  <si>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</si>
  <si>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</si>
  <si>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</si>
  <si>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</si>
  <si>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</si>
  <si>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</si>
  <si>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</si>
  <si>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</si>
  <si>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</si>
  <si>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Linkage Global Inc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</si>
  <si>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</si>
  <si>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</si>
  <si>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</si>
  <si>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</si>
  <si>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</si>
  <si>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</si>
  <si>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</si>
  <si>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4f22edaf-f239-380e-bbae-cc93afbe2573</t>
  </si>
  <si>
    <t>messageBoardId</t>
  </si>
  <si>
    <t>finmb_1846721610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</si>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</sst>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inkagec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0.412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-55.47686205931829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1.171324E7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0.314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75.0</v>
      </c>
      <c r="C2" s="1">
        <v>1.0</v>
      </c>
      <c r="D2" s="1">
        <v>-65.0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3.0</v>
      </c>
      <c r="C3" s="1">
        <v>8.0</v>
      </c>
      <c r="D3" s="1">
        <v>26.0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3.0</v>
      </c>
      <c r="C4" s="1">
        <v>8.0</v>
      </c>
      <c r="D4" s="1">
        <v>26.0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-19.0</v>
      </c>
      <c r="D5" s="1">
        <v>-12.0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6.0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11.0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-2.0</v>
      </c>
      <c r="C9" s="1">
        <v>10.0</v>
      </c>
      <c r="D9" s="1">
        <v>-14.0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44.0</v>
      </c>
      <c r="C10" s="1">
        <v>-91.0</v>
      </c>
      <c r="D10" s="1">
        <v>3.0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22.0</v>
      </c>
      <c r="C11" s="1">
        <v>-7.0</v>
      </c>
      <c r="D11" s="1">
        <v>-36.0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3.0</v>
      </c>
      <c r="C12" s="1">
        <v>-1.0</v>
      </c>
      <c r="D12" s="1">
        <v>62.0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-22.0</v>
      </c>
      <c r="C13" s="1">
        <v>37.0</v>
      </c>
      <c r="D13" s="1">
        <v>8.0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19.0</v>
      </c>
      <c r="C14" s="1">
        <v>27.0</v>
      </c>
      <c r="D14" s="1">
        <v>11.0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-21.0</v>
      </c>
      <c r="C15" s="1">
        <v>47.0</v>
      </c>
      <c r="D15" s="1">
        <v>-3.0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1.0</v>
      </c>
      <c r="C16" s="1">
        <v>1.0</v>
      </c>
      <c r="D16" s="1">
        <v>-3.0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-3.0</v>
      </c>
      <c r="C17" s="1">
        <v>-48.0</v>
      </c>
      <c r="D17" s="1">
        <v>-1.0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1.0</v>
      </c>
      <c r="D18" s="1">
        <v>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-13.0</v>
      </c>
      <c r="C19" s="1">
        <v>-4.0</v>
      </c>
      <c r="D19" s="1">
        <v>9.0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-3.0</v>
      </c>
      <c r="C20" s="1">
        <v>74.0</v>
      </c>
      <c r="D20" s="1">
        <v>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27.0</v>
      </c>
      <c r="C21" s="1">
        <v>16.0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2.0</v>
      </c>
      <c r="C22" s="1">
        <v>1.0</v>
      </c>
      <c r="D22" s="1">
        <v>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2.0</v>
      </c>
      <c r="C23" s="1">
        <v>1.0</v>
      </c>
      <c r="D23" s="1">
        <v>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-28.0</v>
      </c>
      <c r="D24" s="1">
        <v>-10.0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-84.0</v>
      </c>
      <c r="C25" s="1">
        <v>-1.0</v>
      </c>
      <c r="D25" s="1">
        <v>-1.0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-84.0</v>
      </c>
      <c r="C26" s="1">
        <v>-1.0</v>
      </c>
      <c r="D26" s="1">
        <v>-2.0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-1.0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2.0</v>
      </c>
      <c r="C29" s="1">
        <v>4.0</v>
      </c>
      <c r="D29" s="1">
        <v>-39.0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-5.0</v>
      </c>
      <c r="D30" s="1">
        <v>-12.0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2.0</v>
      </c>
      <c r="C31" s="1">
        <v>1.0</v>
      </c>
      <c r="D31" s="1">
        <v>-2.0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4.0</v>
      </c>
      <c r="C33" s="1">
        <v>5.0</v>
      </c>
      <c r="D33" s="1">
        <v>6.0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3.0</v>
      </c>
      <c r="D34" s="1">
        <v>15.0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0.0</v>
      </c>
      <c r="C35" s="1">
        <v>81.0</v>
      </c>
      <c r="D35" s="1">
        <v>-4.0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0.0</v>
      </c>
      <c r="C36" s="1">
        <v>86.0</v>
      </c>
      <c r="D36" s="1">
        <v>-4.0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0.0</v>
      </c>
      <c r="C37" s="1">
        <v>-50.0</v>
      </c>
      <c r="D37" s="1">
        <v>4.0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2.0</v>
      </c>
      <c r="C38" s="1">
        <v>4.0</v>
      </c>
      <c r="D38" s="1">
        <v>-78.0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1.0</v>
      </c>
      <c r="C3" s="1">
        <v>3.0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9.0</v>
      </c>
      <c r="C4" s="1">
        <v>18.0</v>
      </c>
      <c r="D4" s="1">
        <v>20.0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1.0</v>
      </c>
      <c r="C5" s="1">
        <v>3.0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1.0</v>
      </c>
      <c r="C6" s="1">
        <v>2.0</v>
      </c>
      <c r="D6" s="1">
        <v>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44.0</v>
      </c>
      <c r="C7" s="1">
        <v>53.0</v>
      </c>
      <c r="D7" s="1">
        <v>51.0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1.0</v>
      </c>
      <c r="C8" s="1">
        <v>2.0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37.0</v>
      </c>
      <c r="C9" s="1">
        <v>34.0</v>
      </c>
      <c r="D9" s="1">
        <v>68.0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2.0</v>
      </c>
      <c r="C10" s="1">
        <v>7.0</v>
      </c>
      <c r="D10" s="1">
        <v>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6.0</v>
      </c>
      <c r="C11" s="1">
        <v>14.0</v>
      </c>
      <c r="D11" s="1">
        <v>5.0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4.0</v>
      </c>
      <c r="C12" s="1">
        <v>7.0</v>
      </c>
      <c r="D12" s="1">
        <v>9.0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3.0</v>
      </c>
      <c r="C13" s="1">
        <v>1.0</v>
      </c>
      <c r="D13" s="1">
        <v>97.0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-8.0</v>
      </c>
      <c r="C14" s="1">
        <v>-12.0</v>
      </c>
      <c r="D14" s="1">
        <v>-18.0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3.0</v>
      </c>
      <c r="C15" s="1">
        <v>1.0</v>
      </c>
      <c r="D15" s="1">
        <v>78.0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17.0</v>
      </c>
      <c r="C16" s="1">
        <v>14.0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9.0</v>
      </c>
      <c r="C17" s="1">
        <v>0.0</v>
      </c>
      <c r="D17" s="1">
        <v>14.0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0.0</v>
      </c>
      <c r="C18" s="1">
        <v>5.0</v>
      </c>
      <c r="D18" s="1">
        <v>5.0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7.0</v>
      </c>
      <c r="C19" s="1">
        <v>9.0</v>
      </c>
      <c r="D19" s="1">
        <v>10.0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53.0</v>
      </c>
      <c r="C21" s="1">
        <v>51.0</v>
      </c>
      <c r="D21" s="1">
        <v>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56.0</v>
      </c>
      <c r="C22" s="1">
        <v>1.0</v>
      </c>
      <c r="D22" s="1">
        <v>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26.0</v>
      </c>
      <c r="C23" s="1">
        <v>10.0</v>
      </c>
      <c r="D23" s="1">
        <v>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57.0</v>
      </c>
      <c r="C24" s="1">
        <v>58.0</v>
      </c>
      <c r="D24" s="1">
        <v>53.0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0.0</v>
      </c>
      <c r="C25" s="1">
        <v>0.0</v>
      </c>
      <c r="D25" s="1">
        <v>18.0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19.0</v>
      </c>
      <c r="C26" s="1">
        <v>46.0</v>
      </c>
      <c r="D26" s="1">
        <v>58.0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14.0</v>
      </c>
      <c r="C27" s="1">
        <v>44.0</v>
      </c>
      <c r="D27" s="1">
        <v>53.0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12.0</v>
      </c>
      <c r="C28" s="1">
        <v>12.0</v>
      </c>
      <c r="D28" s="1">
        <v>8.0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2.0</v>
      </c>
      <c r="C29" s="1">
        <v>3.0</v>
      </c>
      <c r="D29" s="1">
        <v>4.0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3.0</v>
      </c>
      <c r="C30" s="1">
        <v>2.0</v>
      </c>
      <c r="D30" s="1">
        <v>2.0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0.0</v>
      </c>
      <c r="C31" s="1">
        <v>0.0</v>
      </c>
      <c r="D31" s="1">
        <v>44.0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5.0</v>
      </c>
      <c r="C32" s="1">
        <v>6.0</v>
      </c>
      <c r="D32" s="1">
        <v>7.0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0.0</v>
      </c>
      <c r="C33" s="1">
        <v>0.0</v>
      </c>
      <c r="D33" s="1">
        <v>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11.0</v>
      </c>
      <c r="C34" s="1">
        <v>11.0</v>
      </c>
      <c r="D34" s="1">
        <v>1.0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1.0</v>
      </c>
      <c r="C35" s="1">
        <v>2.0</v>
      </c>
      <c r="D35" s="1">
        <v>2.0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-4.0</v>
      </c>
      <c r="C36" s="1">
        <v>-10.0</v>
      </c>
      <c r="D36" s="1">
        <v>-12.0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1.0</v>
      </c>
      <c r="C37" s="1">
        <v>2.0</v>
      </c>
      <c r="D37" s="1">
        <v>3.0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1.0</v>
      </c>
      <c r="C38" s="1">
        <v>2.0</v>
      </c>
      <c r="D38" s="1">
        <v>3.0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7.0</v>
      </c>
      <c r="C39" s="1">
        <v>9.0</v>
      </c>
      <c r="D39" s="1">
        <v>10.0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20.0</v>
      </c>
      <c r="C41" s="1">
        <v>20.0</v>
      </c>
      <c r="D41" s="1">
        <v>21.0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20.0</v>
      </c>
      <c r="C42" s="1">
        <v>20.0</v>
      </c>
      <c r="D42" s="1">
        <v>20.0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 t="s">
        <v>102</v>
      </c>
      <c r="C43" s="1" t="s">
        <v>103</v>
      </c>
      <c r="D43" s="1" t="s">
        <v>104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1.0</v>
      </c>
      <c r="C44" s="1">
        <v>2.0</v>
      </c>
      <c r="D44" s="1">
        <v>3.0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 t="s">
        <v>102</v>
      </c>
      <c r="C45" s="1" t="s">
        <v>103</v>
      </c>
      <c r="D45" s="1" t="s">
        <v>104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4.0</v>
      </c>
      <c r="C46" s="1">
        <v>3.0</v>
      </c>
      <c r="D46" s="1">
        <v>3.0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2.0</v>
      </c>
      <c r="C47" s="1">
        <v>-53.0</v>
      </c>
      <c r="D47" s="1">
        <v>1.0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0.0</v>
      </c>
      <c r="C48" s="1">
        <v>0.0</v>
      </c>
      <c r="D48" s="1">
        <v>1.0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17.0</v>
      </c>
      <c r="C49" s="1">
        <v>14.0</v>
      </c>
      <c r="D49" s="1">
        <v>0.0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0.0</v>
      </c>
      <c r="C50" s="1">
        <v>6.0</v>
      </c>
      <c r="D50" s="1">
        <v>6.0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52.0</v>
      </c>
      <c r="C51" s="1">
        <v>44.0</v>
      </c>
      <c r="D51" s="1">
        <v>76.0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2.0</v>
      </c>
      <c r="C52" s="1">
        <v>1.0</v>
      </c>
      <c r="D52" s="1">
        <v>0.0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>
        <v>81.0</v>
      </c>
      <c r="C53" s="1">
        <v>39.0</v>
      </c>
      <c r="D53" s="1">
        <v>0.0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115</v>
      </c>
      <c r="B54" s="1">
        <v>11.0</v>
      </c>
      <c r="C54" s="1">
        <v>33.0</v>
      </c>
      <c r="D54" s="1">
        <v>33.0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116</v>
      </c>
      <c r="B55" s="1">
        <v>0.0</v>
      </c>
      <c r="C55" s="1">
        <v>101.0</v>
      </c>
      <c r="D55" s="1">
        <v>92.0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117</v>
      </c>
      <c r="B2" s="1">
        <v>15.0</v>
      </c>
      <c r="C2" s="1">
        <v>22.0</v>
      </c>
      <c r="D2" s="1">
        <v>12.0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118</v>
      </c>
      <c r="B3" s="1">
        <v>15.0</v>
      </c>
      <c r="C3" s="1">
        <v>22.0</v>
      </c>
      <c r="D3" s="1">
        <v>12.0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</v>
      </c>
      <c r="B4" s="1">
        <v>12.0</v>
      </c>
      <c r="C4" s="1">
        <v>18.0</v>
      </c>
      <c r="D4" s="1">
        <v>10.0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</v>
      </c>
      <c r="B5" s="1">
        <v>2.0</v>
      </c>
      <c r="C5" s="1">
        <v>3.0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121</v>
      </c>
      <c r="B6" s="1">
        <v>1.0</v>
      </c>
      <c r="C6" s="1">
        <v>1.0</v>
      </c>
      <c r="D6" s="1">
        <v>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122</v>
      </c>
      <c r="B7" s="1">
        <v>10.0</v>
      </c>
      <c r="C7" s="1">
        <v>62.0</v>
      </c>
      <c r="D7" s="1">
        <v>58.0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123</v>
      </c>
      <c r="B8" s="1">
        <v>1.0</v>
      </c>
      <c r="C8" s="1">
        <v>2.0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124</v>
      </c>
      <c r="B9" s="1">
        <v>88.0</v>
      </c>
      <c r="C9" s="1">
        <v>1.0</v>
      </c>
      <c r="D9" s="1">
        <v>-69.0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125</v>
      </c>
      <c r="B10" s="1">
        <v>-8.0</v>
      </c>
      <c r="C10" s="1">
        <v>-7.0</v>
      </c>
      <c r="D10" s="1">
        <v>-10.0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</v>
      </c>
      <c r="B11" s="1">
        <v>0.0</v>
      </c>
      <c r="C11" s="1">
        <v>0.0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127</v>
      </c>
      <c r="B12" s="1">
        <v>-8.0</v>
      </c>
      <c r="C12" s="1">
        <v>-7.0</v>
      </c>
      <c r="D12" s="1">
        <v>-10.0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128</v>
      </c>
      <c r="B13" s="1">
        <v>5.0</v>
      </c>
      <c r="C13" s="1">
        <v>11.0</v>
      </c>
      <c r="D13" s="1">
        <v>1.0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</v>
      </c>
      <c r="B14" s="1">
        <v>85.0</v>
      </c>
      <c r="C14" s="1">
        <v>1.0</v>
      </c>
      <c r="D14" s="1">
        <v>-78.0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</v>
      </c>
      <c r="B15" s="1">
        <v>0.0</v>
      </c>
      <c r="C15" s="1">
        <v>0.0</v>
      </c>
      <c r="D15" s="1">
        <v>-6.0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131</v>
      </c>
      <c r="B16" s="1">
        <v>0.0</v>
      </c>
      <c r="C16" s="1">
        <v>19.0</v>
      </c>
      <c r="D16" s="1">
        <v>12.0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132</v>
      </c>
      <c r="B17" s="1">
        <v>85.0</v>
      </c>
      <c r="C17" s="1">
        <v>1.0</v>
      </c>
      <c r="D17" s="1">
        <v>-71.0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133</v>
      </c>
      <c r="B18" s="1">
        <v>10.0</v>
      </c>
      <c r="C18" s="1">
        <v>38.0</v>
      </c>
      <c r="D18" s="1">
        <v>-6.0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</v>
      </c>
      <c r="B19" s="1">
        <v>75.0</v>
      </c>
      <c r="C19" s="1">
        <v>1.0</v>
      </c>
      <c r="D19" s="1">
        <v>-65.0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</v>
      </c>
      <c r="B20" s="1">
        <v>75.0</v>
      </c>
      <c r="C20" s="1">
        <v>1.0</v>
      </c>
      <c r="D20" s="1">
        <v>-65.0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136</v>
      </c>
      <c r="B21" s="1">
        <v>75.0</v>
      </c>
      <c r="C21" s="1">
        <v>1.0</v>
      </c>
      <c r="D21" s="1">
        <v>-65.0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137</v>
      </c>
      <c r="B22" s="1">
        <v>75.0</v>
      </c>
      <c r="C22" s="1">
        <v>1.0</v>
      </c>
      <c r="D22" s="1">
        <v>-65.0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</v>
      </c>
      <c r="B23" s="1">
        <v>75.0</v>
      </c>
      <c r="C23" s="1">
        <v>1.0</v>
      </c>
      <c r="D23" s="1">
        <v>-65.0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</v>
      </c>
      <c r="B25" s="1" t="s">
        <v>141</v>
      </c>
      <c r="C25" s="1" t="s">
        <v>142</v>
      </c>
      <c r="D25" s="1" t="s">
        <v>143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1" t="s">
        <v>141</v>
      </c>
      <c r="C26" s="1" t="s">
        <v>142</v>
      </c>
      <c r="D26" s="1" t="s">
        <v>143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145</v>
      </c>
      <c r="B27" s="1">
        <v>20.0</v>
      </c>
      <c r="C27" s="1">
        <v>20.0</v>
      </c>
      <c r="D27" s="1">
        <v>20.0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1" t="s">
        <v>141</v>
      </c>
      <c r="C28" s="1" t="s">
        <v>142</v>
      </c>
      <c r="D28" s="1" t="s">
        <v>143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147</v>
      </c>
      <c r="B29" s="1" t="s">
        <v>141</v>
      </c>
      <c r="C29" s="1" t="s">
        <v>142</v>
      </c>
      <c r="D29" s="1" t="s">
        <v>143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148</v>
      </c>
      <c r="B30" s="1">
        <v>20.0</v>
      </c>
      <c r="C30" s="1">
        <v>20.0</v>
      </c>
      <c r="D30" s="1">
        <v>20.0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149</v>
      </c>
      <c r="B31" s="1" t="s">
        <v>150</v>
      </c>
      <c r="C31" s="1" t="s">
        <v>141</v>
      </c>
      <c r="D31" s="1" t="s">
        <v>151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152</v>
      </c>
      <c r="B32" s="1" t="s">
        <v>150</v>
      </c>
      <c r="C32" s="1" t="s">
        <v>141</v>
      </c>
      <c r="D32" s="1" t="s">
        <v>151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153</v>
      </c>
      <c r="B34" s="1">
        <v>91.0</v>
      </c>
      <c r="C34" s="1">
        <v>1.0</v>
      </c>
      <c r="D34" s="1">
        <v>-61.0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154</v>
      </c>
      <c r="B35" s="1">
        <v>88.0</v>
      </c>
      <c r="C35" s="1">
        <v>1.0</v>
      </c>
      <c r="D35" s="1">
        <v>-69.0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155</v>
      </c>
      <c r="B36" s="1">
        <v>88.0</v>
      </c>
      <c r="C36" s="1">
        <v>1.0</v>
      </c>
      <c r="D36" s="1">
        <v>-69.0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156</v>
      </c>
      <c r="B37" s="1">
        <v>0.0</v>
      </c>
      <c r="C37" s="1">
        <v>0.0</v>
      </c>
      <c r="D37" s="1">
        <v>-42.0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157</v>
      </c>
      <c r="B38" s="1" t="s">
        <v>158</v>
      </c>
      <c r="C38" s="1" t="s">
        <v>159</v>
      </c>
      <c r="D38" s="1" t="s">
        <v>160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161</v>
      </c>
      <c r="B39" s="1">
        <v>19.0</v>
      </c>
      <c r="C39" s="1">
        <v>30.0</v>
      </c>
      <c r="D39" s="1">
        <v>9.0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162</v>
      </c>
      <c r="B40" s="1">
        <v>-9.0</v>
      </c>
      <c r="C40" s="1">
        <v>8.0</v>
      </c>
      <c r="D40" s="1">
        <v>-16.0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163</v>
      </c>
      <c r="B41" s="1">
        <v>53.0</v>
      </c>
      <c r="C41" s="1">
        <v>78.0</v>
      </c>
      <c r="D41" s="1">
        <v>-48.0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164</v>
      </c>
      <c r="B42" s="1">
        <v>0.0</v>
      </c>
      <c r="C42" s="1">
        <v>0.0</v>
      </c>
      <c r="D42" s="1">
        <v>10.0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165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166</v>
      </c>
      <c r="B44" s="1">
        <v>0.0</v>
      </c>
      <c r="C44" s="1">
        <v>0.0</v>
      </c>
      <c r="D44" s="1">
        <v>0.0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167</v>
      </c>
      <c r="B45" s="1">
        <v>92.0</v>
      </c>
      <c r="C45" s="1">
        <v>81.0</v>
      </c>
      <c r="D45" s="1">
        <v>59.0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168</v>
      </c>
      <c r="B46" s="1">
        <v>62.0</v>
      </c>
      <c r="C46" s="1">
        <v>1.0</v>
      </c>
      <c r="D46" s="1">
        <v>1.0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169</v>
      </c>
      <c r="B47" s="1">
        <v>10.0</v>
      </c>
      <c r="C47" s="1">
        <v>62.0</v>
      </c>
      <c r="D47" s="1">
        <v>58.0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170</v>
      </c>
      <c r="B48" s="1">
        <v>0.0</v>
      </c>
      <c r="C48" s="1">
        <v>0.0</v>
      </c>
      <c r="D48" s="1">
        <v>19.0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171</v>
      </c>
      <c r="B49" s="1">
        <v>0.0</v>
      </c>
      <c r="C49" s="1">
        <v>0.0</v>
      </c>
      <c r="D49" s="1">
        <v>4.0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172</v>
      </c>
      <c r="B50" s="1">
        <v>0.0</v>
      </c>
      <c r="C50" s="1">
        <v>0.0</v>
      </c>
      <c r="D50" s="1">
        <v>14.0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174</v>
      </c>
      <c r="B3" s="1">
        <v>0.0</v>
      </c>
      <c r="C3" s="1" t="s">
        <v>175</v>
      </c>
      <c r="D3" s="1" t="s">
        <v>176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177</v>
      </c>
      <c r="B4" s="1">
        <v>0.0</v>
      </c>
      <c r="C4" s="1" t="s">
        <v>178</v>
      </c>
      <c r="D4" s="1" t="s">
        <v>179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180</v>
      </c>
      <c r="B5" s="1">
        <v>0.0</v>
      </c>
      <c r="C5" s="1" t="s">
        <v>181</v>
      </c>
      <c r="D5" s="1" t="s">
        <v>182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183</v>
      </c>
      <c r="B6" s="1">
        <v>0.0</v>
      </c>
      <c r="C6" s="1" t="s">
        <v>181</v>
      </c>
      <c r="D6" s="1" t="s">
        <v>182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185</v>
      </c>
      <c r="B8" s="1" t="s">
        <v>186</v>
      </c>
      <c r="C8" s="1" t="s">
        <v>187</v>
      </c>
      <c r="D8" s="1" t="s">
        <v>188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189</v>
      </c>
      <c r="B9" s="1" t="s">
        <v>190</v>
      </c>
      <c r="C9" s="1" t="s">
        <v>191</v>
      </c>
      <c r="D9" s="1" t="s">
        <v>192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193</v>
      </c>
      <c r="B10" s="1" t="s">
        <v>194</v>
      </c>
      <c r="C10" s="1" t="s">
        <v>195</v>
      </c>
      <c r="D10" s="1" t="s">
        <v>196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197</v>
      </c>
      <c r="B11" s="1" t="s">
        <v>198</v>
      </c>
      <c r="C11" s="1" t="s">
        <v>199</v>
      </c>
      <c r="D11" s="1" t="s">
        <v>200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201</v>
      </c>
      <c r="B12" s="1" t="s">
        <v>198</v>
      </c>
      <c r="C12" s="1" t="s">
        <v>199</v>
      </c>
      <c r="D12" s="1" t="s">
        <v>200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202</v>
      </c>
      <c r="B13" s="1" t="s">
        <v>203</v>
      </c>
      <c r="C13" s="1" t="s">
        <v>204</v>
      </c>
      <c r="D13" s="1" t="s">
        <v>205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206</v>
      </c>
      <c r="B14" s="1" t="s">
        <v>203</v>
      </c>
      <c r="C14" s="1" t="s">
        <v>204</v>
      </c>
      <c r="D14" s="1" t="s">
        <v>205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207</v>
      </c>
      <c r="B15" s="1" t="s">
        <v>203</v>
      </c>
      <c r="C15" s="1" t="s">
        <v>204</v>
      </c>
      <c r="D15" s="1" t="s">
        <v>205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208</v>
      </c>
      <c r="B16" s="1" t="s">
        <v>209</v>
      </c>
      <c r="C16" s="1" t="s">
        <v>210</v>
      </c>
      <c r="D16" s="1" t="s">
        <v>211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212</v>
      </c>
      <c r="B17" s="1">
        <v>0.0</v>
      </c>
      <c r="C17" s="1" t="s">
        <v>213</v>
      </c>
      <c r="D17" s="1" t="s">
        <v>214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215</v>
      </c>
      <c r="B18" s="1">
        <v>0.0</v>
      </c>
      <c r="C18" s="1" t="s">
        <v>216</v>
      </c>
      <c r="D18" s="1" t="s">
        <v>217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218</v>
      </c>
      <c r="B20" s="1">
        <v>0.0</v>
      </c>
      <c r="C20" s="1" t="s">
        <v>219</v>
      </c>
      <c r="D20" s="1" t="s">
        <v>220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221</v>
      </c>
      <c r="B21" s="1">
        <v>0.0</v>
      </c>
      <c r="C21" s="1" t="s">
        <v>222</v>
      </c>
      <c r="D21" s="1" t="s">
        <v>190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223</v>
      </c>
      <c r="B22" s="1">
        <v>0.0</v>
      </c>
      <c r="C22" s="1" t="s">
        <v>224</v>
      </c>
      <c r="D22" s="1" t="s">
        <v>225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226</v>
      </c>
      <c r="B23" s="1">
        <v>0.0</v>
      </c>
      <c r="C23" s="1" t="s">
        <v>227</v>
      </c>
      <c r="D23" s="1" t="s">
        <v>228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230</v>
      </c>
      <c r="B25" s="1" t="s">
        <v>231</v>
      </c>
      <c r="C25" s="1" t="s">
        <v>232</v>
      </c>
      <c r="D25" s="1" t="s">
        <v>233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234</v>
      </c>
      <c r="B26" s="1" t="s">
        <v>235</v>
      </c>
      <c r="C26" s="1" t="s">
        <v>236</v>
      </c>
      <c r="D26" s="1" t="s">
        <v>237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238</v>
      </c>
      <c r="B27" s="1" t="s">
        <v>239</v>
      </c>
      <c r="C27" s="1" t="s">
        <v>240</v>
      </c>
      <c r="D27" s="1" t="s">
        <v>241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242</v>
      </c>
      <c r="B28" s="1">
        <v>0.0</v>
      </c>
      <c r="C28" s="1" t="s">
        <v>243</v>
      </c>
      <c r="D28" s="1" t="s">
        <v>244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245</v>
      </c>
      <c r="B29" s="1">
        <v>0.0</v>
      </c>
      <c r="C29" s="1" t="s">
        <v>246</v>
      </c>
      <c r="D29" s="1" t="s">
        <v>247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248</v>
      </c>
      <c r="B30" s="1">
        <v>0.0</v>
      </c>
      <c r="C30" s="1" t="s">
        <v>249</v>
      </c>
      <c r="D30" s="1" t="s">
        <v>250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251</v>
      </c>
      <c r="B31" s="1">
        <v>0.0</v>
      </c>
      <c r="C31" s="1" t="s">
        <v>252</v>
      </c>
      <c r="D31" s="1" t="s">
        <v>253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255</v>
      </c>
      <c r="B33" s="1" t="s">
        <v>256</v>
      </c>
      <c r="C33" s="1" t="s">
        <v>257</v>
      </c>
      <c r="D33" s="1" t="s">
        <v>258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259</v>
      </c>
      <c r="B34" s="1" t="s">
        <v>260</v>
      </c>
      <c r="C34" s="1" t="s">
        <v>261</v>
      </c>
      <c r="D34" s="1" t="s">
        <v>262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263</v>
      </c>
      <c r="B35" s="1" t="s">
        <v>264</v>
      </c>
      <c r="C35" s="1" t="s">
        <v>265</v>
      </c>
      <c r="D35" s="1" t="s">
        <v>266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267</v>
      </c>
      <c r="B36" s="1" t="s">
        <v>268</v>
      </c>
      <c r="C36" s="1" t="s">
        <v>269</v>
      </c>
      <c r="D36" s="1" t="s">
        <v>270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271</v>
      </c>
      <c r="B37" s="1" t="s">
        <v>272</v>
      </c>
      <c r="C37" s="1" t="s">
        <v>273</v>
      </c>
      <c r="D37" s="1" t="s">
        <v>274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275</v>
      </c>
      <c r="B38" s="1" t="s">
        <v>276</v>
      </c>
      <c r="C38" s="1" t="s">
        <v>277</v>
      </c>
      <c r="D38" s="1" t="s">
        <v>278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279</v>
      </c>
      <c r="B39" s="1" t="s">
        <v>280</v>
      </c>
      <c r="C39" s="1" t="s">
        <v>281</v>
      </c>
      <c r="D39" s="1" t="s">
        <v>282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283</v>
      </c>
      <c r="B40" s="1" t="s">
        <v>284</v>
      </c>
      <c r="C40" s="1" t="s">
        <v>285</v>
      </c>
      <c r="D40" s="1" t="s">
        <v>286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287</v>
      </c>
      <c r="B41" s="1" t="s">
        <v>288</v>
      </c>
      <c r="C41" s="1" t="s">
        <v>289</v>
      </c>
      <c r="D41" s="1" t="s">
        <v>290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291</v>
      </c>
      <c r="B42" s="1" t="s">
        <v>289</v>
      </c>
      <c r="C42" s="1" t="s">
        <v>292</v>
      </c>
      <c r="D42" s="1" t="s">
        <v>293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294</v>
      </c>
      <c r="B43" s="1" t="s">
        <v>295</v>
      </c>
      <c r="C43" s="1" t="s">
        <v>296</v>
      </c>
      <c r="D43" s="1" t="s">
        <v>297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298</v>
      </c>
      <c r="B44" s="1" t="s">
        <v>299</v>
      </c>
      <c r="C44" s="1" t="s">
        <v>300</v>
      </c>
      <c r="D44" s="1" t="s">
        <v>301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303</v>
      </c>
      <c r="B46" s="1">
        <v>0.0</v>
      </c>
      <c r="C46" s="1" t="s">
        <v>304</v>
      </c>
      <c r="D46" s="1" t="s">
        <v>305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306</v>
      </c>
      <c r="B47" s="1">
        <v>0.0</v>
      </c>
      <c r="C47" s="1">
        <v>46.0</v>
      </c>
      <c r="D47" s="1" t="s">
        <v>307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308</v>
      </c>
      <c r="B48" s="1">
        <v>0.0</v>
      </c>
      <c r="C48" s="1" t="s">
        <v>309</v>
      </c>
      <c r="D48" s="1" t="s">
        <v>310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311</v>
      </c>
      <c r="B49" s="1">
        <v>0.0</v>
      </c>
      <c r="C49" s="1" t="s">
        <v>312</v>
      </c>
      <c r="D49" s="1" t="s">
        <v>313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314</v>
      </c>
      <c r="B50" s="1">
        <v>0.0</v>
      </c>
      <c r="C50" s="1" t="s">
        <v>312</v>
      </c>
      <c r="D50" s="1" t="s">
        <v>313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315</v>
      </c>
      <c r="B51" s="1">
        <v>0.0</v>
      </c>
      <c r="C51" s="1" t="s">
        <v>316</v>
      </c>
      <c r="D51" s="1" t="s">
        <v>317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318</v>
      </c>
      <c r="B52" s="1">
        <v>0.0</v>
      </c>
      <c r="C52" s="1" t="s">
        <v>316</v>
      </c>
      <c r="D52" s="1" t="s">
        <v>317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319</v>
      </c>
      <c r="B53" s="1">
        <v>0.0</v>
      </c>
      <c r="C53" s="1" t="s">
        <v>320</v>
      </c>
      <c r="D53" s="1" t="s">
        <v>321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322</v>
      </c>
      <c r="B54" s="1">
        <v>0.0</v>
      </c>
      <c r="C54" s="1" t="s">
        <v>316</v>
      </c>
      <c r="D54" s="1" t="s">
        <v>317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323</v>
      </c>
      <c r="B55" s="1">
        <v>0.0</v>
      </c>
      <c r="C55" s="1" t="s">
        <v>324</v>
      </c>
      <c r="D55" s="1" t="s">
        <v>325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326</v>
      </c>
      <c r="B56" s="1">
        <v>0.0</v>
      </c>
      <c r="C56" s="1" t="s">
        <v>327</v>
      </c>
      <c r="D56" s="1" t="s">
        <v>328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329</v>
      </c>
      <c r="B57" s="1">
        <v>0.0</v>
      </c>
      <c r="C57" s="1" t="s">
        <v>330</v>
      </c>
      <c r="D57" s="1" t="s">
        <v>331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332</v>
      </c>
      <c r="B58" s="1">
        <v>0.0</v>
      </c>
      <c r="C58" s="1" t="s">
        <v>333</v>
      </c>
      <c r="D58" s="1" t="s">
        <v>334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335</v>
      </c>
      <c r="B59" s="1">
        <v>0.0</v>
      </c>
      <c r="C59" s="1" t="s">
        <v>336</v>
      </c>
      <c r="D59" s="1" t="s">
        <v>337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338</v>
      </c>
      <c r="B60" s="1">
        <v>0.0</v>
      </c>
      <c r="C60" s="1" t="s">
        <v>336</v>
      </c>
      <c r="D60" s="1" t="s">
        <v>337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339</v>
      </c>
      <c r="B61" s="1">
        <v>0.0</v>
      </c>
      <c r="C61" s="1" t="s">
        <v>340</v>
      </c>
      <c r="D61" s="1" t="s">
        <v>341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342</v>
      </c>
      <c r="B62" s="1">
        <v>0.0</v>
      </c>
      <c r="C62" s="1" t="s">
        <v>343</v>
      </c>
      <c r="D62" s="1" t="s">
        <v>344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345</v>
      </c>
      <c r="B63" s="1">
        <v>0.0</v>
      </c>
      <c r="C63" s="1">
        <v>0.0</v>
      </c>
      <c r="D63" s="1" t="s">
        <v>346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347</v>
      </c>
      <c r="B64" s="1">
        <v>0.0</v>
      </c>
      <c r="C64" s="1">
        <v>0.0</v>
      </c>
      <c r="D64" s="1" t="s">
        <v>348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349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350</v>
      </c>
      <c r="B66" s="1">
        <v>0.0</v>
      </c>
      <c r="C66" s="1">
        <v>0.0</v>
      </c>
      <c r="D66" s="1" t="s">
        <v>351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352</v>
      </c>
      <c r="B67" s="1">
        <v>0.0</v>
      </c>
      <c r="C67" s="1">
        <v>0.0</v>
      </c>
      <c r="D67" s="1" t="s">
        <v>353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354</v>
      </c>
      <c r="B68" s="1">
        <v>0.0</v>
      </c>
      <c r="C68" s="1">
        <v>0.0</v>
      </c>
      <c r="D68" s="1" t="s">
        <v>355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356</v>
      </c>
      <c r="B69" s="1">
        <v>0.0</v>
      </c>
      <c r="C69" s="1">
        <v>0.0</v>
      </c>
      <c r="D69" s="1" t="s">
        <v>357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358</v>
      </c>
      <c r="B70" s="1">
        <v>0.0</v>
      </c>
      <c r="C70" s="1">
        <v>0.0</v>
      </c>
      <c r="D70" s="1" t="s">
        <v>357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359</v>
      </c>
      <c r="B71" s="1">
        <v>0.0</v>
      </c>
      <c r="C71" s="1">
        <v>0.0</v>
      </c>
      <c r="D71" s="1" t="s">
        <v>278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360</v>
      </c>
      <c r="B72" s="1">
        <v>0.0</v>
      </c>
      <c r="C72" s="1">
        <v>0.0</v>
      </c>
      <c r="D72" s="1" t="s">
        <v>278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361</v>
      </c>
      <c r="B73" s="1">
        <v>0.0</v>
      </c>
      <c r="C73" s="1">
        <v>0.0</v>
      </c>
      <c r="D73" s="1" t="s">
        <v>286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362</v>
      </c>
      <c r="B74" s="1">
        <v>0.0</v>
      </c>
      <c r="C74" s="1">
        <v>0.0</v>
      </c>
      <c r="D74" s="1" t="s">
        <v>278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363</v>
      </c>
      <c r="B75" s="1">
        <v>0.0</v>
      </c>
      <c r="C75" s="1">
        <v>0.0</v>
      </c>
      <c r="D75" s="1" t="s">
        <v>364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365</v>
      </c>
      <c r="B76" s="1">
        <v>0.0</v>
      </c>
      <c r="C76" s="1">
        <v>0.0</v>
      </c>
      <c r="D76" s="1" t="s">
        <v>366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367</v>
      </c>
      <c r="B77" s="1">
        <v>0.0</v>
      </c>
      <c r="C77" s="1">
        <v>0.0</v>
      </c>
      <c r="D77" s="1" t="s">
        <v>368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369</v>
      </c>
      <c r="B78" s="1">
        <v>0.0</v>
      </c>
      <c r="C78" s="1">
        <v>0.0</v>
      </c>
      <c r="D78" s="1" t="s">
        <v>370</v>
      </c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371</v>
      </c>
      <c r="B79" s="1">
        <v>0.0</v>
      </c>
      <c r="C79" s="1">
        <v>0.0</v>
      </c>
      <c r="D79" s="1" t="s">
        <v>372</v>
      </c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373</v>
      </c>
      <c r="B80" s="1">
        <v>0.0</v>
      </c>
      <c r="C80" s="1">
        <v>0.0</v>
      </c>
      <c r="D80" s="1" t="s">
        <v>372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374</v>
      </c>
      <c r="B81" s="1">
        <v>0.0</v>
      </c>
      <c r="C81" s="1">
        <v>0.0</v>
      </c>
      <c r="D81" s="1" t="s">
        <v>375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376</v>
      </c>
      <c r="B82" s="1">
        <v>0.0</v>
      </c>
      <c r="C82" s="1">
        <v>0.0</v>
      </c>
      <c r="D82" s="1" t="s">
        <v>377</v>
      </c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378</v>
      </c>
      <c r="B2" s="1" t="s">
        <v>379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380</v>
      </c>
      <c r="B3" s="1" t="s">
        <v>381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382</v>
      </c>
      <c r="B4" s="1" t="s">
        <v>383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384</v>
      </c>
      <c r="B5" s="1" t="s">
        <v>385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386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387</v>
      </c>
      <c r="B7" s="1" t="s">
        <v>388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389</v>
      </c>
      <c r="B8" s="4" t="s">
        <v>390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391</v>
      </c>
      <c r="B9" s="1" t="s">
        <v>392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393</v>
      </c>
      <c r="B10" s="1" t="s">
        <v>394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395</v>
      </c>
      <c r="B11" s="1" t="s">
        <v>392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396</v>
      </c>
      <c r="B12" s="1" t="s">
        <v>397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398</v>
      </c>
      <c r="B13" s="1" t="s">
        <v>399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400</v>
      </c>
      <c r="B14" s="1" t="s">
        <v>397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401</v>
      </c>
      <c r="B15" s="1" t="s">
        <v>402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403</v>
      </c>
      <c r="B16" s="1">
        <v>92.0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404</v>
      </c>
      <c r="B17" s="1" t="s">
        <v>405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406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407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408</v>
      </c>
      <c r="B20" s="1">
        <v>0.412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409</v>
      </c>
      <c r="B21" s="1">
        <v>0.412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410</v>
      </c>
      <c r="B22" s="1">
        <v>0.38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411</v>
      </c>
      <c r="B23" s="1">
        <v>0.439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412</v>
      </c>
      <c r="B24" s="1">
        <v>0.412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413</v>
      </c>
      <c r="B25" s="1">
        <v>0.412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414</v>
      </c>
      <c r="B26" s="1">
        <v>0.38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415</v>
      </c>
      <c r="B27" s="1">
        <v>0.439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416</v>
      </c>
      <c r="B28" s="1">
        <v>60672.0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417</v>
      </c>
      <c r="B29" s="1">
        <v>60672.0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418</v>
      </c>
      <c r="B30" s="1">
        <v>3872229.0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419</v>
      </c>
      <c r="B31" s="1">
        <v>276180.0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420</v>
      </c>
      <c r="B32" s="1">
        <v>276180.0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421</v>
      </c>
      <c r="B33" s="1">
        <v>1.171324E7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422</v>
      </c>
      <c r="B34" s="1">
        <v>0.173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423</v>
      </c>
      <c r="B35" s="1">
        <v>5.705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424</v>
      </c>
      <c r="B36" s="1">
        <v>1.3779675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425</v>
      </c>
      <c r="B37" s="1">
        <v>0.28172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426</v>
      </c>
      <c r="B38" s="1">
        <v>1.818495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427</v>
      </c>
      <c r="B39" s="1" t="s">
        <v>428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429</v>
      </c>
      <c r="B40" s="1">
        <v>8935257.0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430</v>
      </c>
      <c r="B41" s="1">
        <v>-0.24771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431</v>
      </c>
      <c r="B42" s="1">
        <v>399900.0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432</v>
      </c>
      <c r="B43" s="1">
        <v>3.08E7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433</v>
      </c>
      <c r="B44" s="1">
        <v>73946.0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434</v>
      </c>
      <c r="B45" s="1">
        <v>118499.0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435</v>
      </c>
      <c r="B46" s="1">
        <v>1.7316288E9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436</v>
      </c>
      <c r="B47" s="1">
        <v>1.734048E9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437</v>
      </c>
      <c r="B48" s="1">
        <v>0.0023999999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438</v>
      </c>
      <c r="B49" s="1">
        <v>0.65103996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439</v>
      </c>
      <c r="B50" s="1">
        <v>0.00438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440</v>
      </c>
      <c r="B51" s="1">
        <v>0.28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441</v>
      </c>
      <c r="B52" s="1">
        <v>0.0045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442</v>
      </c>
      <c r="B53" s="1">
        <v>3.34807E7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443</v>
      </c>
      <c r="B54" s="1">
        <v>0.314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444</v>
      </c>
      <c r="B55" s="1">
        <v>1.2111464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445</v>
      </c>
      <c r="B56" s="1">
        <v>1.696032E9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446</v>
      </c>
      <c r="B57" s="1">
        <v>1.7276544E9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447</v>
      </c>
      <c r="B58" s="1">
        <v>1.7118432E9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448</v>
      </c>
      <c r="B59" s="1">
        <v>-2105669.0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449</v>
      </c>
      <c r="B60" s="1">
        <v>-0.1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450</v>
      </c>
      <c r="B61" s="1">
        <v>1.051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451</v>
      </c>
      <c r="B62" s="1">
        <v>-4.078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452</v>
      </c>
      <c r="B63" s="1">
        <v>-0.75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453</v>
      </c>
      <c r="B64" s="1">
        <v>0.22263205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454</v>
      </c>
      <c r="B65" s="1" t="s">
        <v>455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456</v>
      </c>
      <c r="B66" s="1" t="s">
        <v>457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458</v>
      </c>
      <c r="B67" s="1" t="s">
        <v>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459</v>
      </c>
      <c r="B68" s="1" t="s">
        <v>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460</v>
      </c>
      <c r="B69" s="1" t="s">
        <v>461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462</v>
      </c>
      <c r="B70" s="1" t="s">
        <v>461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463</v>
      </c>
      <c r="B71" s="1">
        <v>1.703601E9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464</v>
      </c>
      <c r="B72" s="1" t="s">
        <v>465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466</v>
      </c>
      <c r="B73" s="1" t="s">
        <v>467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468</v>
      </c>
      <c r="B74" s="1" t="s">
        <v>469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470</v>
      </c>
      <c r="B75" s="1" t="s">
        <v>471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472</v>
      </c>
      <c r="B76" s="1">
        <v>-1.8E7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473</v>
      </c>
      <c r="B77" s="1">
        <v>0.3803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474</v>
      </c>
      <c r="B78" s="1" t="s">
        <v>475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476</v>
      </c>
      <c r="B79" s="1">
        <v>1483720.0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477</v>
      </c>
      <c r="B80" s="1">
        <v>0.069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478</v>
      </c>
      <c r="B81" s="1">
        <v>-2191085.0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479</v>
      </c>
      <c r="B82" s="1">
        <v>2242527.0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480</v>
      </c>
      <c r="B83" s="1">
        <v>0.701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481</v>
      </c>
      <c r="B84" s="1">
        <v>2.151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482</v>
      </c>
      <c r="B85" s="1">
        <v>8500375.0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483</v>
      </c>
      <c r="B86" s="1">
        <v>33.231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484</v>
      </c>
      <c r="B87" s="1">
        <v>0.416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485</v>
      </c>
      <c r="B88" s="1">
        <v>-0.1117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486</v>
      </c>
      <c r="B89" s="1">
        <v>-0.36588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487</v>
      </c>
      <c r="B90" s="1">
        <v>-0.469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488</v>
      </c>
      <c r="B91" s="1">
        <v>0.07337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489</v>
      </c>
      <c r="B92" s="1">
        <v>-0.25776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490</v>
      </c>
      <c r="B93" s="1">
        <v>-0.19067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491</v>
      </c>
      <c r="B94" s="1" t="s">
        <v>428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492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58</v>
      </c>
      <c r="B3" s="1">
        <v>0.0</v>
      </c>
      <c r="C3" s="1">
        <v>86.0</v>
      </c>
      <c r="D3" s="1">
        <v>-4.0</v>
      </c>
      <c r="E3" s="1">
        <f>IF(D3*FORECAST(E2,B3:D3,B2:D2)&gt;0,FORECAST(E2,B3:D3,B2:D2),D3)*$X$1</f>
        <v>-4</v>
      </c>
      <c r="F3" s="1">
        <f>IF(E3*FORECAST(F2,B3:E3,B2:E2)&gt;0,FORECAST(F2,B3:E3,B2:E2),E3)*$X$1</f>
        <v>-6</v>
      </c>
      <c r="G3" s="1">
        <f>IF(F3*FORECAST(G2,B3:F3,B2:F2)&gt;0,FORECAST(G2,B3:F3,B2:F2),F3)*$X$1</f>
        <v>-16.2</v>
      </c>
      <c r="H3" s="1">
        <f>IF(G3*FORECAST(H2,B3:G3,B2:G2)&gt;0,FORECAST(H2,B3:G3,B2:G2),G3)*$X$1</f>
        <v>-26.4</v>
      </c>
      <c r="I3" s="1">
        <f>IF(H3*FORECAST(I2,B3:H3,B2:H2)&gt;0,FORECAST(I2,B3:H3,B2:H2),H3)*$X$1</f>
        <v>-36.6</v>
      </c>
      <c r="J3" s="1">
        <f>IF(I3*FORECAST(J2,B3:I3,B2:I2)&gt;0,FORECAST(J2,B3:I3,B2:I2),I3)*$X$1</f>
        <v>-46.8</v>
      </c>
      <c r="K3" s="1">
        <f>IF(J3*FORECAST(K2,B3:J3,B2:J2)&gt;0,FORECAST(K2,B3:J3,B2:J2),J3)*$X$1</f>
        <v>-57</v>
      </c>
      <c r="L3" s="5">
        <f>IF(K3*FORECAST(L2,B3:K3,B2:K2)&gt;0,FORECAST(L2,B3:K3,B2:K2),K3)*$X$1</f>
        <v>-67.2</v>
      </c>
      <c r="M3" s="5">
        <f>IF(L3*FORECAST(M2,B3:L3,B2:L2)&gt;0,FORECAST(M2,B3:L3,B2:L2),L3)*$X$1</f>
        <v>-77.4</v>
      </c>
      <c r="N3" s="5">
        <f>IF(M3*FORECAST(N2,B3:M3,B2:M2)&gt;0,FORECAST(N2,B3:M3,B2:M2),M3)*$X$1</f>
        <v>-87.6</v>
      </c>
      <c r="O3" s="5">
        <f>IF(N3*FORECAST(O2,B3:N3,B2:N2)&gt;0,FORECAST(O2,B3:N3,B2:N2),N3)*$X$1</f>
        <v>-97.8</v>
      </c>
      <c r="P3" s="5">
        <f>IF(O3*FORECAST(P2,B3:O3,B2:O2)&gt;0,FORECAST(P2,B3:O3,B2:O2),O3)*$X$1</f>
        <v>-108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107</v>
      </c>
      <c r="B4" s="1">
        <v>2.0</v>
      </c>
      <c r="C4" s="1">
        <v>-53.0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493</v>
      </c>
      <c r="B5" s="1">
        <v>20.0</v>
      </c>
      <c r="C5" s="1">
        <v>20.0</v>
      </c>
      <c r="D5" s="1">
        <v>20.0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494</v>
      </c>
      <c r="L7" s="1">
        <f>IF(P3*FORECAST(P2,B3:P3,B2:P2)&gt;0,FORECAST(P2,B3:P3,B2:P2),O3)*$X$1 * (1+0.02)/(0.0765-0.02)</f>
        <v>-1949.734513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495</v>
      </c>
      <c r="L8" s="6">
        <f t="array" ref="L8">NPV(0.0765,F3:P3)</f>
        <v>-359.9149847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496</v>
      </c>
      <c r="L9" s="6">
        <f t="array" ref="L9">NPV(0.0765,F16:P16)</f>
        <v>-866.6048269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497</v>
      </c>
      <c r="L10" s="6">
        <f>L8 + L9</f>
        <v>-1226.519812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498</v>
      </c>
      <c r="L12" s="6">
        <f>L10 - L11</f>
        <v>-1227.519812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499</v>
      </c>
      <c r="L13" s="1">
        <v>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-61.37599058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(1+0.02)/(0.0765-0.02)</f>
        <v>-1949.734513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75.0</v>
      </c>
      <c r="C3" s="1">
        <v>1.0</v>
      </c>
      <c r="D3" s="1">
        <v>-65.0</v>
      </c>
      <c r="E3" s="1">
        <f>IF(D3*FORECAST(E2,B3:D3,B2:D2)&gt;0,FORECAST(E2,B3:D3,B2:D2),D3)*$X$1</f>
        <v>-136.3333333</v>
      </c>
      <c r="F3" s="1">
        <f>IF(E3*FORECAST(F2,B3:E3,B2:E2)&gt;0,FORECAST(F2,B3:E3,B2:E2),E3)*$X$1</f>
        <v>-206.3333333</v>
      </c>
      <c r="G3" s="1">
        <f>IF(F3*FORECAST(G2,B3:F3,B2:F2)&gt;0,FORECAST(G2,B3:F3,B2:F2),F3)*$X$1</f>
        <v>-276.3333333</v>
      </c>
      <c r="H3" s="1">
        <f>IF(G3*FORECAST(H2,B3:G3,B2:G2)&gt;0,FORECAST(H2,B3:G3,B2:G2),G3)*$X$1</f>
        <v>-346.3333333</v>
      </c>
      <c r="I3" s="1">
        <f>IF(H3*FORECAST(I2,B3:H3,B2:H2)&gt;0,FORECAST(I2,B3:H3,B2:H2),H3)*$X$1</f>
        <v>-416.3333333</v>
      </c>
      <c r="J3" s="1">
        <f>IF(I3*FORECAST(J2,B3:I3,B2:I2)&gt;0,FORECAST(J2,B3:I3,B2:I2),I3)*$X$1</f>
        <v>-486.3333333</v>
      </c>
      <c r="K3" s="1">
        <f>IF(J3*FORECAST(K2,B3:J3,B2:J2)&gt;0,FORECAST(K2,B3:J3,B2:J2),J3)*$X$1</f>
        <v>-556.3333333</v>
      </c>
      <c r="L3" s="5">
        <f>IF(K3*FORECAST(L2,B3:K3,B2:K2)&gt;0,FORECAST(L2,B3:K3,B2:K2),K3)*$X$1</f>
        <v>-626.3333333</v>
      </c>
      <c r="M3" s="5">
        <f>IF(L3*FORECAST(M2,B3:L3,B2:L2)&gt;0,FORECAST(M2,B3:L3,B2:L2),L3)*$X$1</f>
        <v>-696.3333333</v>
      </c>
      <c r="N3" s="5">
        <f>IF(M3*FORECAST(N2,B3:M3,B2:M2)&gt;0,FORECAST(N2,B3:M3,B2:M2),M3)*$X$1</f>
        <v>-766.3333333</v>
      </c>
      <c r="O3" s="5">
        <f>IF(N3*FORECAST(O2,B3:N3,B2:N2)&gt;0,FORECAST(O2,B3:N3,B2:N2),N3)*$X$1</f>
        <v>-836.3333333</v>
      </c>
      <c r="P3" s="5">
        <f>IF(O3*FORECAST(P2,B3:O3,B2:O2)&gt;0,FORECAST(P2,B3:O3,B2:O2),O3)*$X$1</f>
        <v>-906.3333333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107</v>
      </c>
      <c r="B4" s="1">
        <v>2.0</v>
      </c>
      <c r="C4" s="1">
        <v>-53.0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493</v>
      </c>
      <c r="B5" s="1">
        <v>20.0</v>
      </c>
      <c r="C5" s="1">
        <v>20.0</v>
      </c>
      <c r="D5" s="1">
        <v>20.0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494</v>
      </c>
      <c r="L7" s="1">
        <f>IF(P3*FORECAST(P2,B3:P3,B2:P2)&gt;0,FORECAST(P2,B3:P3,B2:P2),O3)*$X$1 * (1+0.02)/(0.0765-0.02)</f>
        <v>-16362.12389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495</v>
      </c>
      <c r="L8" s="6">
        <f t="array" ref="L8">NPV(0.0765,F3:P3)</f>
        <v>-3669.338861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496</v>
      </c>
      <c r="L9" s="6">
        <f t="array" ref="L9">NPV(0.0765,F16:P16)</f>
        <v>-7272.52631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497</v>
      </c>
      <c r="L10" s="6">
        <f>L8 + L9</f>
        <v>-10941.86517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498</v>
      </c>
      <c r="L12" s="6">
        <f>L10 - L11</f>
        <v>-10942.86517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499</v>
      </c>
      <c r="L13" s="1">
        <v>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-547.1432586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(1+0.02)/(0.0765-0.02)</f>
        <v>-16362.12389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