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<sst xmlns="http://schemas.openxmlformats.org/spreadsheetml/2006/main" count="968" uniqueCount="863">
  <si>
    <t>ticker</t>
  </si>
  <si>
    <t>LFST</t>
  </si>
  <si>
    <t>nombre</t>
  </si>
  <si>
    <t>LIFESTANCE HEALTH GROUP I</t>
  </si>
  <si>
    <t>empresa</t>
  </si>
  <si>
    <t>Healthcare Facilities &amp; Services</t>
  </si>
  <si>
    <t>Open</t>
  </si>
  <si>
    <t>Target Price</t>
  </si>
  <si>
    <t>Upside</t>
  </si>
  <si>
    <t>31.54%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</si>
  <si>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</si>
  <si>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</si>
  <si>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</si>
  <si>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</si>
  <si>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</si>
  <si>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</si>
  <si>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</si>
  <si>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</si>
  <si>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-78.10%</t>
  </si>
  <si>
    <t>Total Assets Growth</t>
  </si>
  <si>
    <t>-82.10%</t>
  </si>
  <si>
    <t>Net Property, Plant and Equipment Growth</t>
  </si>
  <si>
    <t>-62.71%</t>
  </si>
  <si>
    <t>EBITDA Growth</t>
  </si>
  <si>
    <t>235.71%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</si>
  <si>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</si>
  <si>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</si>
  <si>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</si>
  <si>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</si>
  <si>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</si>
  <si>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</si>
  <si>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</si>
  <si>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</si>
  <si>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</si>
  <si>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</si>
  <si>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</si>
  <si>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</si>
  <si>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</si>
  <si>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</si>
  <si>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</si>
  <si>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</si>
  <si>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</si>
  <si>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</si>
  <si>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</si>
  <si>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</si>
  <si>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</si>
  <si>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</si>
  <si>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</si>
  <si>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</si>
  <si>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</si>
  <si>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</si>
  <si>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</si>
  <si>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</si>
  <si>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</si>
  <si>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</si>
  <si>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</si>
  <si>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</si>
  <si>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</si>
  <si>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</si>
  <si>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</si>
  <si>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</si>
  <si>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</si>
  <si>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</si>
  <si>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</si>
  <si>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</si>
  <si>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</si>
  <si>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</si>
  <si>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</si>
  <si>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</si>
  <si>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</si>
  <si>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</si>
  <si>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</si>
  <si>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</si>
  <si>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</si>
  <si>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</si>
  <si>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</si>
  <si>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</si>
  <si>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</si>
  <si>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</si>
  <si>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</si>
  <si>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</si>
  <si>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</si>
  <si>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</si>
  <si>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</si>
  <si>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</si>
  <si>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</si>
  <si>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</si>
  <si>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</si>
  <si>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</si>
  <si>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</si>
  <si>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</si>
  <si>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</si>
  <si>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</si>
  <si>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</si>
  <si>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</si>
  <si>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</si>
  <si>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</si>
  <si>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</si>
  <si>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</si>
  <si>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</si>
  <si>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0.99</t>
  </si>
  <si>
    <t>4.13</t>
  </si>
  <si>
    <t>4.04</t>
  </si>
  <si>
    <t>3.77</t>
  </si>
  <si>
    <t>Tangible Book Value</t>
  </si>
  <si>
    <t>Tangible Book Value Per Share</t>
  </si>
  <si>
    <t>-0.43</t>
  </si>
  <si>
    <t>0.11</t>
  </si>
  <si>
    <t>-0.05</t>
  </si>
  <si>
    <t>-0.23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</si>
  <si>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</si>
  <si>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</si>
  <si>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</si>
  <si>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</si>
  <si>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</si>
  <si>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</si>
  <si>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</si>
  <si>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</si>
  <si>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</si>
  <si>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</si>
  <si>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</si>
  <si>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</si>
  <si>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</si>
  <si>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</si>
  <si>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</si>
  <si>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</si>
  <si>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</si>
  <si>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</si>
  <si>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</si>
  <si>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</si>
  <si>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</si>
  <si>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</si>
  <si>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</si>
  <si>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</si>
  <si>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</si>
  <si>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</si>
  <si>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</si>
  <si>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</si>
  <si>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</si>
  <si>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</si>
  <si>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</si>
  <si>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</si>
  <si>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</si>
  <si>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</si>
  <si>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-0.28</t>
  </si>
  <si>
    <t>-1.05</t>
  </si>
  <si>
    <t>-0.61</t>
  </si>
  <si>
    <t>-0.51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</si>
  <si>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</si>
  <si>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</si>
  <si>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</si>
  <si>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</si>
  <si>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</si>
  <si>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</si>
  <si>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203.26</t>
  </si>
  <si>
    <t>-0.62</t>
  </si>
  <si>
    <t>-0.4</t>
  </si>
  <si>
    <t>-0.24</t>
  </si>
  <si>
    <t>Normalized Diluted EPS</t>
  </si>
  <si>
    <t>EBITDA</t>
  </si>
  <si>
    <t>EBITA</t>
  </si>
  <si>
    <t>EBIT</t>
  </si>
  <si>
    <t>EBITDAR</t>
  </si>
  <si>
    <t>Effective Tax Rate - (Ratio)</t>
  </si>
  <si>
    <t>28.01</t>
  </si>
  <si>
    <t>14.28</t>
  </si>
  <si>
    <t>7.78</t>
  </si>
  <si>
    <t>7.38</t>
  </si>
  <si>
    <t>9.84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</si>
  <si>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</si>
  <si>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</si>
  <si>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</si>
  <si>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</si>
  <si>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</si>
  <si>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</si>
  <si>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</si>
  <si>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</si>
  <si>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</si>
  <si>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</si>
  <si>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</si>
  <si>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</si>
  <si>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</si>
  <si>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</si>
  <si>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</si>
  <si>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</si>
  <si>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</si>
  <si>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</si>
  <si>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1.04</t>
  </si>
  <si>
    <t>-10.24</t>
  </si>
  <si>
    <t>-6.34</t>
  </si>
  <si>
    <t>-3.55</t>
  </si>
  <si>
    <t>Return on Total Capital</t>
  </si>
  <si>
    <t>1.19</t>
  </si>
  <si>
    <t>-11.54</t>
  </si>
  <si>
    <t>-7.02</t>
  </si>
  <si>
    <t>-3.86</t>
  </si>
  <si>
    <t>Return On Equity %</t>
  </si>
  <si>
    <t>-6.51</t>
  </si>
  <si>
    <t>-23.83</t>
  </si>
  <si>
    <t>-14.07</t>
  </si>
  <si>
    <t>-12.64</t>
  </si>
  <si>
    <t>Return on Common Equity</t>
  </si>
  <si>
    <t>-68.88</t>
  </si>
  <si>
    <t>-27.05</t>
  </si>
  <si>
    <t>Margin Analysis</t>
  </si>
  <si>
    <t>Gross Profit Margin %</t>
  </si>
  <si>
    <t>23.52</t>
  </si>
  <si>
    <t>25.71</t>
  </si>
  <si>
    <t>34.94</t>
  </si>
  <si>
    <t>27.57</t>
  </si>
  <si>
    <t>28.62</t>
  </si>
  <si>
    <t>SG&amp;A Margin</t>
  </si>
  <si>
    <t>10.73</t>
  </si>
  <si>
    <t>8.93</t>
  </si>
  <si>
    <t>69.73</t>
  </si>
  <si>
    <t>43.71</t>
  </si>
  <si>
    <t>32.52</t>
  </si>
  <si>
    <t>EBITDA Margin %</t>
  </si>
  <si>
    <t>10.04</t>
  </si>
  <si>
    <t>12.32</t>
  </si>
  <si>
    <t>-34.79</t>
  </si>
  <si>
    <t>-16.13</t>
  </si>
  <si>
    <t>-3.9</t>
  </si>
  <si>
    <t>EBITA Margin %</t>
  </si>
  <si>
    <t>8.61</t>
  </si>
  <si>
    <t>10.64</t>
  </si>
  <si>
    <t>-37.05</t>
  </si>
  <si>
    <t>-19.5</t>
  </si>
  <si>
    <t>-7.44</t>
  </si>
  <si>
    <t>EBIT Margin %</t>
  </si>
  <si>
    <t>7.17</t>
  </si>
  <si>
    <t>4.09</t>
  </si>
  <si>
    <t>-42.9</t>
  </si>
  <si>
    <t>-24.18</t>
  </si>
  <si>
    <t>-11.52</t>
  </si>
  <si>
    <t>Income From Continuing Operations Margin %</t>
  </si>
  <si>
    <t>2.67</t>
  </si>
  <si>
    <t>-10.09</t>
  </si>
  <si>
    <t>-46.02</t>
  </si>
  <si>
    <t>-25.08</t>
  </si>
  <si>
    <t>-17.64</t>
  </si>
  <si>
    <t>Net Income Margin %</t>
  </si>
  <si>
    <t>Net Avail. For Common Margin %</t>
  </si>
  <si>
    <t>-27.72</t>
  </si>
  <si>
    <t>-75.92</t>
  </si>
  <si>
    <t>-51.53</t>
  </si>
  <si>
    <t>Normalized Net Income Margin</t>
  </si>
  <si>
    <t>2.89</t>
  </si>
  <si>
    <t>-1.14</t>
  </si>
  <si>
    <t>-30.59</t>
  </si>
  <si>
    <t>-16.58</t>
  </si>
  <si>
    <t>-8.46</t>
  </si>
  <si>
    <t>Levered Free Cash Flow Margin</t>
  </si>
  <si>
    <t>-6.43</t>
  </si>
  <si>
    <t>-0.03</t>
  </si>
  <si>
    <t>5.85</t>
  </si>
  <si>
    <t>4.59</t>
  </si>
  <si>
    <t>Unlevered Free Cash Flow Margin</t>
  </si>
  <si>
    <t>-3.02</t>
  </si>
  <si>
    <t>3.34</t>
  </si>
  <si>
    <t>7.07</t>
  </si>
  <si>
    <t>5.65</t>
  </si>
  <si>
    <t>Asset Turnover</t>
  </si>
  <si>
    <t>0.41</t>
  </si>
  <si>
    <t>0.38</t>
  </si>
  <si>
    <t>0.42</t>
  </si>
  <si>
    <t>0.49</t>
  </si>
  <si>
    <t>Fixed Assets Turnover</t>
  </si>
  <si>
    <t>9.23</t>
  </si>
  <si>
    <t>6.31</t>
  </si>
  <si>
    <t>3.15</t>
  </si>
  <si>
    <t>2.81</t>
  </si>
  <si>
    <t>Receivables Turnover (Average Receivables)</t>
  </si>
  <si>
    <t>12.1</t>
  </si>
  <si>
    <t>11.15</t>
  </si>
  <si>
    <t>9.72</t>
  </si>
  <si>
    <t>9.33</t>
  </si>
  <si>
    <t>Short Term Liquidity</t>
  </si>
  <si>
    <t>Current Ratio</t>
  </si>
  <si>
    <t>0.5</t>
  </si>
  <si>
    <t>2.28</t>
  </si>
  <si>
    <t>1.33</t>
  </si>
  <si>
    <t>1.11</t>
  </si>
  <si>
    <t>Quick Ratio</t>
  </si>
  <si>
    <t>0.87</t>
  </si>
  <si>
    <t>2.08</t>
  </si>
  <si>
    <t>1.01</t>
  </si>
  <si>
    <t>Operating Cash Flow to Current Liabilities</t>
  </si>
  <si>
    <t>0.31</t>
  </si>
  <si>
    <t>-0.11</t>
  </si>
  <si>
    <t>0.08</t>
  </si>
  <si>
    <t>0.3</t>
  </si>
  <si>
    <t>-0.08</t>
  </si>
  <si>
    <t>Days Sales Outstanding (Average Receivables)</t>
  </si>
  <si>
    <t>30.24</t>
  </si>
  <si>
    <t>32.75</t>
  </si>
  <si>
    <t>37.57</t>
  </si>
  <si>
    <t>39.12</t>
  </si>
  <si>
    <t>Average Days Payable Outstanding</t>
  </si>
  <si>
    <t>7.4</t>
  </si>
  <si>
    <t>9.18</t>
  </si>
  <si>
    <t>7.75</t>
  </si>
  <si>
    <t>4.68</t>
  </si>
  <si>
    <t>Long Term Solvency</t>
  </si>
  <si>
    <t>Total Debt/Equity</t>
  </si>
  <si>
    <t>58.7</t>
  </si>
  <si>
    <t>35.46</t>
  </si>
  <si>
    <t>10.27</t>
  </si>
  <si>
    <t>31.53</t>
  </si>
  <si>
    <t>35.76</t>
  </si>
  <si>
    <t>Total Debt / Total Capital</t>
  </si>
  <si>
    <t>36.99</t>
  </si>
  <si>
    <t>26.18</t>
  </si>
  <si>
    <t>9.32</t>
  </si>
  <si>
    <t>23.97</t>
  </si>
  <si>
    <t>26.34</t>
  </si>
  <si>
    <t>LT Debt/Equity</t>
  </si>
  <si>
    <t>58.08</t>
  </si>
  <si>
    <t>35.1</t>
  </si>
  <si>
    <t>10.19</t>
  </si>
  <si>
    <t>28.82</t>
  </si>
  <si>
    <t>32.31</t>
  </si>
  <si>
    <t>Long-Term Debt / Total Capital</t>
  </si>
  <si>
    <t>36.6</t>
  </si>
  <si>
    <t>25.91</t>
  </si>
  <si>
    <t>9.24</t>
  </si>
  <si>
    <t>21.91</t>
  </si>
  <si>
    <t>23.8</t>
  </si>
  <si>
    <t>Total Liabilities / Total Assets</t>
  </si>
  <si>
    <t>51.36</t>
  </si>
  <si>
    <t>34.2</t>
  </si>
  <si>
    <t>19.83</t>
  </si>
  <si>
    <t>30.14</t>
  </si>
  <si>
    <t>32.28</t>
  </si>
  <si>
    <t>EBIT / Interest Expense</t>
  </si>
  <si>
    <t>2.82</t>
  </si>
  <si>
    <t>0.7</t>
  </si>
  <si>
    <t>-7.36</t>
  </si>
  <si>
    <t>-10.43</t>
  </si>
  <si>
    <t>-5.73</t>
  </si>
  <si>
    <t>EBITDA / Interest Expense</t>
  </si>
  <si>
    <t>3.94</t>
  </si>
  <si>
    <t>2.1</t>
  </si>
  <si>
    <t>-5.97</t>
  </si>
  <si>
    <t>-4.24</t>
  </si>
  <si>
    <t>0.73</t>
  </si>
  <si>
    <t>(EBITDA - Capex) / Interest Expense</t>
  </si>
  <si>
    <t>1.3</t>
  </si>
  <si>
    <t>-8.4</t>
  </si>
  <si>
    <t>-8.21</t>
  </si>
  <si>
    <t>-1.18</t>
  </si>
  <si>
    <t>Total Debt / EBITDA</t>
  </si>
  <si>
    <t>3.76</t>
  </si>
  <si>
    <t>7.88</t>
  </si>
  <si>
    <t>-0.68</t>
  </si>
  <si>
    <t>-5.67</t>
  </si>
  <si>
    <t>32.95</t>
  </si>
  <si>
    <t>Net Debt / EBITDA</t>
  </si>
  <si>
    <t>3.59</t>
  </si>
  <si>
    <t>7.47</t>
  </si>
  <si>
    <t>-4.38</t>
  </si>
  <si>
    <t>27.87</t>
  </si>
  <si>
    <t>Total Debt / (EBITDA - Capex)</t>
  </si>
  <si>
    <t>11.42</t>
  </si>
  <si>
    <t>43.53</t>
  </si>
  <si>
    <t>-0.49</t>
  </si>
  <si>
    <t>-2.93</t>
  </si>
  <si>
    <t>-20.43</t>
  </si>
  <si>
    <t>Net Debt / (EBITDA - Capex)</t>
  </si>
  <si>
    <t>10.92</t>
  </si>
  <si>
    <t>41.29</t>
  </si>
  <si>
    <t>-2.26</t>
  </si>
  <si>
    <t>-17.28</t>
  </si>
  <si>
    <t>Growth Over Prior Year</t>
  </si>
  <si>
    <t>Total Revenues, 1 Yr. Growth %</t>
  </si>
  <si>
    <t>77.5</t>
  </si>
  <si>
    <t>76.96</t>
  </si>
  <si>
    <t>28.77</t>
  </si>
  <si>
    <t>22.82</t>
  </si>
  <si>
    <t>Gross Profit, 1 Yr. Growth %</t>
  </si>
  <si>
    <t>94.03</t>
  </si>
  <si>
    <t>73.64</t>
  </si>
  <si>
    <t>17.62</t>
  </si>
  <si>
    <t>27.46</t>
  </si>
  <si>
    <t>EBITDA, 1 Yr. Growth %</t>
  </si>
  <si>
    <t>117.85</t>
  </si>
  <si>
    <t>-599.6</t>
  </si>
  <si>
    <t>-39.69</t>
  </si>
  <si>
    <t>-69.82</t>
  </si>
  <si>
    <t>EBITA, 1 Yr. Growth %</t>
  </si>
  <si>
    <t>119.39</t>
  </si>
  <si>
    <t>-716.11</t>
  </si>
  <si>
    <t>-31.61</t>
  </si>
  <si>
    <t>-52.49</t>
  </si>
  <si>
    <t>EBIT, 1 Yr. Growth %</t>
  </si>
  <si>
    <t>1.28</t>
  </si>
  <si>
    <t>-26.83</t>
  </si>
  <si>
    <t>-40.86</t>
  </si>
  <si>
    <t>Earnings From Cont. Operations, 1 Yr. Growth %</t>
  </si>
  <si>
    <t>-771.55</t>
  </si>
  <si>
    <t>706.93</t>
  </si>
  <si>
    <t>-29.83</t>
  </si>
  <si>
    <t>-13.59</t>
  </si>
  <si>
    <t>Net Income, 1 Yr. Growth %</t>
  </si>
  <si>
    <t>Normalized Net Income, 1 Yr. Growth %</t>
  </si>
  <si>
    <t>-169.9</t>
  </si>
  <si>
    <t>-29.46</t>
  </si>
  <si>
    <t>-36.68</t>
  </si>
  <si>
    <t>Diluted EPS Before Extra, 1 Yr. Growth %</t>
  </si>
  <si>
    <t>-99.99</t>
  </si>
  <si>
    <t>10.87</t>
  </si>
  <si>
    <t>-42.22</t>
  </si>
  <si>
    <t>-16.46</t>
  </si>
  <si>
    <t>Accounts Receivable, 1 Yr. Growth %</t>
  </si>
  <si>
    <t>134.56</t>
  </si>
  <si>
    <t>74.07</t>
  </si>
  <si>
    <t>32.58</t>
  </si>
  <si>
    <t>24.33</t>
  </si>
  <si>
    <t>Net Property, Plant and Equip., 1 Yr. Growth %</t>
  </si>
  <si>
    <t>164.64</t>
  </si>
  <si>
    <t>156.52</t>
  </si>
  <si>
    <t>158.55</t>
  </si>
  <si>
    <t>-8.81</t>
  </si>
  <si>
    <t>Total Assets, 1 Yr. Growth %</t>
  </si>
  <si>
    <t>459.06</t>
  </si>
  <si>
    <t>22.77</t>
  </si>
  <si>
    <t>12.8</t>
  </si>
  <si>
    <t>-2.94</t>
  </si>
  <si>
    <t>Tangible Book Value, 1 Yr. Growth %</t>
  </si>
  <si>
    <t>9.52</t>
  </si>
  <si>
    <t>-109.25</t>
  </si>
  <si>
    <t>-143.63</t>
  </si>
  <si>
    <t>388.22</t>
  </si>
  <si>
    <t>Common Equity, 1 Yr. Growth %</t>
  </si>
  <si>
    <t>-699.82</t>
  </si>
  <si>
    <t>54.84</t>
  </si>
  <si>
    <t>-1.7</t>
  </si>
  <si>
    <t>-5.91</t>
  </si>
  <si>
    <t>Cash From Operations, 1 Yr. Growth %</t>
  </si>
  <si>
    <t>-150.05</t>
  </si>
  <si>
    <t>-210.39</t>
  </si>
  <si>
    <t>460.39</t>
  </si>
  <si>
    <t>-131.98</t>
  </si>
  <si>
    <t>Capital Expenditures, 1 Yr. Growth %</t>
  </si>
  <si>
    <t>165.94</t>
  </si>
  <si>
    <t>148.23</t>
  </si>
  <si>
    <t>-48.87</t>
  </si>
  <si>
    <t>Levered Free Cash Flow, 1 Yr. Growth %</t>
  </si>
  <si>
    <t>-99.16</t>
  </si>
  <si>
    <t>-6.15</t>
  </si>
  <si>
    <t>Unlevered Free Cash Flow, 1 Yr. Growth %</t>
  </si>
  <si>
    <t>-295.63</t>
  </si>
  <si>
    <t>155.74</t>
  </si>
  <si>
    <t>-4.05</t>
  </si>
  <si>
    <t>Compound Annual Growth Rate Over Two Years</t>
  </si>
  <si>
    <t>Total Revenues, 2 Yr. CAGR %</t>
  </si>
  <si>
    <t>77.23</t>
  </si>
  <si>
    <t>50.95</t>
  </si>
  <si>
    <t>25.76</t>
  </si>
  <si>
    <t>Gross Profit, 2 Yr. CAGR %</t>
  </si>
  <si>
    <t>83.28</t>
  </si>
  <si>
    <t>32.84</t>
  </si>
  <si>
    <t>22.44</t>
  </si>
  <si>
    <t>EBITDA, 2 Yr. CAGR %</t>
  </si>
  <si>
    <t>229.91</t>
  </si>
  <si>
    <t>72.71</t>
  </si>
  <si>
    <t>-57.66</t>
  </si>
  <si>
    <t>EBITA, 2 Yr. CAGR %</t>
  </si>
  <si>
    <t>267.65</t>
  </si>
  <si>
    <t>104.32</t>
  </si>
  <si>
    <t>-43.35</t>
  </si>
  <si>
    <t>EBIT, 2 Yr. CAGR %</t>
  </si>
  <si>
    <t>333.46</t>
  </si>
  <si>
    <t>266.95</t>
  </si>
  <si>
    <t>-34.54</t>
  </si>
  <si>
    <t>Earnings From Cont. Operations, 2 Yr. CAGR %</t>
  </si>
  <si>
    <t>636.13</t>
  </si>
  <si>
    <t>137.96</t>
  </si>
  <si>
    <t>-22.13</t>
  </si>
  <si>
    <t>Net Income, 2 Yr. CAGR %</t>
  </si>
  <si>
    <t>Normalized Net Income, 2 Yr. CAGR %</t>
  </si>
  <si>
    <t>476.47</t>
  </si>
  <si>
    <t>471.81</t>
  </si>
  <si>
    <t>-33.47</t>
  </si>
  <si>
    <t>Diluted EPS Before Extra, 2 Yr. CAGR %</t>
  </si>
  <si>
    <t>-97.68</t>
  </si>
  <si>
    <t>-19.96</t>
  </si>
  <si>
    <t>-30.52</t>
  </si>
  <si>
    <t>Accounts Receivable, 2 Yr. CAGR %</t>
  </si>
  <si>
    <t>102.06</t>
  </si>
  <si>
    <t>51.92</t>
  </si>
  <si>
    <t>28.39</t>
  </si>
  <si>
    <t>Net Property, Plant and Equip., 2 Yr. CAGR %</t>
  </si>
  <si>
    <t>160.55</t>
  </si>
  <si>
    <t>157.53</t>
  </si>
  <si>
    <t>53.54</t>
  </si>
  <si>
    <t>Total Assets, 2 Yr. CAGR %</t>
  </si>
  <si>
    <t>161.98</t>
  </si>
  <si>
    <t>17.68</t>
  </si>
  <si>
    <t>4.64</t>
  </si>
  <si>
    <t>Tangible Book Value, 2 Yr. CAGR %</t>
  </si>
  <si>
    <t>-68.16</t>
  </si>
  <si>
    <t>-79.9</t>
  </si>
  <si>
    <t>45.96</t>
  </si>
  <si>
    <t>Common Equity, 2 Yr. CAGR %</t>
  </si>
  <si>
    <t>204.75</t>
  </si>
  <si>
    <t>23.37</t>
  </si>
  <si>
    <t>-3.83</t>
  </si>
  <si>
    <t>Cash From Operations, 2 Yr. CAGR %</t>
  </si>
  <si>
    <t>-25.67</t>
  </si>
  <si>
    <t>148.73</t>
  </si>
  <si>
    <t>33.88</t>
  </si>
  <si>
    <t>Capital Expenditures, 2 Yr. CAGR %</t>
  </si>
  <si>
    <t>156.93</t>
  </si>
  <si>
    <t>44.29</t>
  </si>
  <si>
    <t>-34.52</t>
  </si>
  <si>
    <t>Levered Free Cash Flow, 2 Yr. CAGR %</t>
  </si>
  <si>
    <t>43.9</t>
  </si>
  <si>
    <t>484.47</t>
  </si>
  <si>
    <t>Unlevered Free Cash Flow, 2 Yr. CAGR %</t>
  </si>
  <si>
    <t>130.77</t>
  </si>
  <si>
    <t>57.83</t>
  </si>
  <si>
    <t>Compound Annual Growth Rate Over Three Years</t>
  </si>
  <si>
    <t>Total Revenues, 3 Yr. CAGR %</t>
  </si>
  <si>
    <t>59.33</t>
  </si>
  <si>
    <t>40.92</t>
  </si>
  <si>
    <t>Gross Profit, 3 Yr. CAGR %</t>
  </si>
  <si>
    <t>50.57</t>
  </si>
  <si>
    <t>31.02</t>
  </si>
  <si>
    <t>EBITDA, 3 Yr. CAGR %</t>
  </si>
  <si>
    <t>86.61</t>
  </si>
  <si>
    <t>-3.96</t>
  </si>
  <si>
    <t>EBITA, 3 Yr. CAGR %</t>
  </si>
  <si>
    <t>109.22</t>
  </si>
  <si>
    <t>25.07</t>
  </si>
  <si>
    <t>EBIT, 3 Yr. CAGR %</t>
  </si>
  <si>
    <t>138.92</t>
  </si>
  <si>
    <t>98.98</t>
  </si>
  <si>
    <t>Earnings From Cont. Operations, 3 Yr. CAGR %</t>
  </si>
  <si>
    <t>236.27</t>
  </si>
  <si>
    <t>69.76</t>
  </si>
  <si>
    <t>Net Income, 3 Yr. CAGR %</t>
  </si>
  <si>
    <t>Normalized Net Income, 3 Yr. CAGR %</t>
  </si>
  <si>
    <t>185.16</t>
  </si>
  <si>
    <t>173.68</t>
  </si>
  <si>
    <t>Diluted EPS Before Extra, 3 Yr. CAGR %</t>
  </si>
  <si>
    <t>-93.22</t>
  </si>
  <si>
    <t>-18.81</t>
  </si>
  <si>
    <t>Accounts Receivable, 3 Yr. CAGR %</t>
  </si>
  <si>
    <t>75.59</t>
  </si>
  <si>
    <t>42.1</t>
  </si>
  <si>
    <t>Net Property, Plant and Equip., 3 Yr. CAGR %</t>
  </si>
  <si>
    <t>159.88</t>
  </si>
  <si>
    <t>82.19</t>
  </si>
  <si>
    <t>Total Assets, 3 Yr. CAGR %</t>
  </si>
  <si>
    <t>97.83</t>
  </si>
  <si>
    <t>10.36</t>
  </si>
  <si>
    <t>Tangible Book Value, 3 Yr. CAGR %</t>
  </si>
  <si>
    <t>-64.64</t>
  </si>
  <si>
    <t>-41.8</t>
  </si>
  <si>
    <t>Common Equity, 3 Yr. CAGR %</t>
  </si>
  <si>
    <t>12.72</t>
  </si>
  <si>
    <t>Cash From Operations, 3 Yr. CAGR %</t>
  </si>
  <si>
    <t>45.76</t>
  </si>
  <si>
    <t>25.54</t>
  </si>
  <si>
    <t>Capital Expenditures, 3 Yr. CAGR %</t>
  </si>
  <si>
    <t>76.91</t>
  </si>
  <si>
    <t>Levered Free Cash Flow, 3 Yr. CAGR %</t>
  </si>
  <si>
    <t>25.94</t>
  </si>
  <si>
    <t>Unlevered Free Cash Flow, 3 Yr. CAGR %</t>
  </si>
  <si>
    <t>73.55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</si>
  <si>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</si>
  <si>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</si>
  <si>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</si>
  <si>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</si>
  <si>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</si>
  <si>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</si>
  <si>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</si>
  <si>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3,562</t>
  </si>
  <si>
    <t>1,857</t>
  </si>
  <si>
    <t>2,964</t>
  </si>
  <si>
    <t>2,958</t>
  </si>
  <si>
    <t>-</t>
  </si>
  <si>
    <t>Change</t>
  </si>
  <si>
    <t>-47.85%</t>
  </si>
  <si>
    <t>59.61%</t>
  </si>
  <si>
    <t>-0.23%</t>
  </si>
  <si>
    <t>0%</t>
  </si>
  <si>
    <t>Enterprise Value (EV)
                                    1</t>
  </si>
  <si>
    <t>3,585</t>
  </si>
  <si>
    <t>1,974</t>
  </si>
  <si>
    <t>3,166</t>
  </si>
  <si>
    <t>3,139</t>
  </si>
  <si>
    <t>3,084</t>
  </si>
  <si>
    <t>3,023</t>
  </si>
  <si>
    <t>-44.95%</t>
  </si>
  <si>
    <t>60.4%</t>
  </si>
  <si>
    <t>-0.84%</t>
  </si>
  <si>
    <t>-1.75%</t>
  </si>
  <si>
    <t>-1.99%</t>
  </si>
  <si>
    <t>P/E ratio</t>
  </si>
  <si>
    <t>-9.07x</t>
  </si>
  <si>
    <t>-8.1x</t>
  </si>
  <si>
    <t>-15.4x</t>
  </si>
  <si>
    <t>-43.8x</t>
  </si>
  <si>
    <t>-47.2x</t>
  </si>
  <si>
    <t>-97.9x</t>
  </si>
  <si>
    <t>PBR</t>
  </si>
  <si>
    <t>2.31x</t>
  </si>
  <si>
    <t>1.22x</t>
  </si>
  <si>
    <t>2.08x</t>
  </si>
  <si>
    <t>2.05x</t>
  </si>
  <si>
    <t>2.07x</t>
  </si>
  <si>
    <t>PEG</t>
  </si>
  <si>
    <t>0.2x</t>
  </si>
  <si>
    <t>0.9x</t>
  </si>
  <si>
    <t>0.7x</t>
  </si>
  <si>
    <t>6.68x</t>
  </si>
  <si>
    <t>1.9x</t>
  </si>
  <si>
    <t>Capitalization / Revenue</t>
  </si>
  <si>
    <t>5.34x</t>
  </si>
  <si>
    <t>2.16x</t>
  </si>
  <si>
    <t>2.81x</t>
  </si>
  <si>
    <t>2.39x</t>
  </si>
  <si>
    <t>2.13x</t>
  </si>
  <si>
    <t>1.87x</t>
  </si>
  <si>
    <t>EV / Revenue</t>
  </si>
  <si>
    <t>5.37x</t>
  </si>
  <si>
    <t>2.3x</t>
  </si>
  <si>
    <t>3x</t>
  </si>
  <si>
    <t>2.54x</t>
  </si>
  <si>
    <t>2.22x</t>
  </si>
  <si>
    <t>1.91x</t>
  </si>
  <si>
    <t>EV / EBITDA</t>
  </si>
  <si>
    <t>72.9x</t>
  </si>
  <si>
    <t>37.5x</t>
  </si>
  <si>
    <t>53.6x</t>
  </si>
  <si>
    <t>28.4x</t>
  </si>
  <si>
    <t>24.9x</t>
  </si>
  <si>
    <t>18.3x</t>
  </si>
  <si>
    <t>EV / EBIT</t>
  </si>
  <si>
    <t>-12.5x</t>
  </si>
  <si>
    <t>-9.39x</t>
  </si>
  <si>
    <t>-16.7x</t>
  </si>
  <si>
    <t>-72.7x</t>
  </si>
  <si>
    <t>-78x</t>
  </si>
  <si>
    <t>3,155x</t>
  </si>
  <si>
    <t>EV / FCF</t>
  </si>
  <si>
    <t>-42.1x</t>
  </si>
  <si>
    <t>-74.6x</t>
  </si>
  <si>
    <t>-55.2x</t>
  </si>
  <si>
    <t>122x</t>
  </si>
  <si>
    <t>67x</t>
  </si>
  <si>
    <t>53x</t>
  </si>
  <si>
    <t>FCF Yield</t>
  </si>
  <si>
    <t>-2.37%</t>
  </si>
  <si>
    <t>-1.34%</t>
  </si>
  <si>
    <t>-1.81%</t>
  </si>
  <si>
    <t>0.82%</t>
  </si>
  <si>
    <t>1.49%</t>
  </si>
  <si>
    <t>1.89%</t>
  </si>
  <si>
    <t>Dividend per Share
                                    2</t>
  </si>
  <si>
    <t>Rate of return</t>
  </si>
  <si>
    <t>EPS
                                    2</t>
  </si>
  <si>
    <t>-0.1764</t>
  </si>
  <si>
    <t>-0.1639</t>
  </si>
  <si>
    <t>-0.0789</t>
  </si>
  <si>
    <t>Distribution rate</t>
  </si>
  <si>
    <t>Net sales
                                    1</t>
  </si>
  <si>
    <t>667.5</t>
  </si>
  <si>
    <t>859.5</t>
  </si>
  <si>
    <t>1,056</t>
  </si>
  <si>
    <t>1,237</t>
  </si>
  <si>
    <t>1,386</t>
  </si>
  <si>
    <t>1,585</t>
  </si>
  <si>
    <t>EBITDA
                                    1</t>
  </si>
  <si>
    <t>49.15</t>
  </si>
  <si>
    <t>52.67</t>
  </si>
  <si>
    <t>59.04</t>
  </si>
  <si>
    <t>110.7</t>
  </si>
  <si>
    <t>123.6</t>
  </si>
  <si>
    <t>165</t>
  </si>
  <si>
    <t>EBIT
                                    1</t>
  </si>
  <si>
    <t>-286.4</t>
  </si>
  <si>
    <t>-210.2</t>
  </si>
  <si>
    <t>-189.1</t>
  </si>
  <si>
    <t>-43.15</t>
  </si>
  <si>
    <t>-39.57</t>
  </si>
  <si>
    <t>0.9583</t>
  </si>
  <si>
    <t>Net income
                                    1</t>
  </si>
  <si>
    <t>-343.9</t>
  </si>
  <si>
    <t>-215.6</t>
  </si>
  <si>
    <t>-186.3</t>
  </si>
  <si>
    <t>-64.2</t>
  </si>
  <si>
    <t>-54.26</t>
  </si>
  <si>
    <t>-18.68</t>
  </si>
  <si>
    <t>Net Debt
                                    1</t>
  </si>
  <si>
    <t>23.51</t>
  </si>
  <si>
    <t>116.5</t>
  </si>
  <si>
    <t>201.5</t>
  </si>
  <si>
    <t>181.5</t>
  </si>
  <si>
    <t>126.6</t>
  </si>
  <si>
    <t>65.31</t>
  </si>
  <si>
    <t>Reference price
                                    2</t>
  </si>
  <si>
    <t>9.520</t>
  </si>
  <si>
    <t>4.940</t>
  </si>
  <si>
    <t>7.830</t>
  </si>
  <si>
    <t>7.730</t>
  </si>
  <si>
    <t>Nbr of stocks (in thousands)</t>
  </si>
  <si>
    <t>374,149</t>
  </si>
  <si>
    <t>375,986</t>
  </si>
  <si>
    <t>378,607</t>
  </si>
  <si>
    <t>382,640</t>
  </si>
  <si>
    <t>Announcement Date</t>
  </si>
  <si>
    <t>3/10/22</t>
  </si>
  <si>
    <t>3/8/23</t>
  </si>
  <si>
    <t>2/28/24</t>
  </si>
  <si>
    <t>address1</t>
  </si>
  <si>
    <t>4800 North Scottsdale Road</t>
  </si>
  <si>
    <t>address2</t>
  </si>
  <si>
    <t>Suite 2300</t>
  </si>
  <si>
    <t>city</t>
  </si>
  <si>
    <t>Scottsdale</t>
  </si>
  <si>
    <t>state</t>
  </si>
  <si>
    <t>AZ</t>
  </si>
  <si>
    <t>zip</t>
  </si>
  <si>
    <t>85251</t>
  </si>
  <si>
    <t>country</t>
  </si>
  <si>
    <t>phone</t>
  </si>
  <si>
    <t>602 767 2100</t>
  </si>
  <si>
    <t>website</t>
  </si>
  <si>
    <t>https://lifestance.com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</si>
  <si>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</si>
  <si>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</si>
  <si>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</si>
  <si>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</si>
  <si>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</si>
  <si>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</si>
  <si>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</si>
  <si>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</si>
  <si>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</si>
  <si>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</si>
  <si>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</si>
  <si>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LifeStance Health Group, Inc., through its subsidiaries, provides outpatient mental health services to children, adolescents, adults, and geriatrics in the United States. The company offers patients a suite of mental health services, including psychiatric evaluations and treatment, psychological, and neuropsychological testing, as well as individual, family, and group therapy. It treats a range of mental health conditions, including anxiety, depression, bipolar disorder, eating disorders, psychotic disorders, and post-traumatic stress disorder. In addition, the company operates an outpatient mental health platform, as well as offers patient care virtually through its online delivery platform or in-person at its centers. LifeStance Health Group, Inc. was founded in 2017 and is headquartered in Scottsdale, Arizona.</t>
  </si>
  <si>
    <t>fullTimeEmployees</t>
  </si>
  <si>
    <t>companyOfficers</t>
  </si>
  <si>
    <t>[{'maxAge': 1, 'name': 'Mr. Kenneth Alan Burdick', 'age': 65, 'title': 'CEO &amp; Chairman', 'yearBorn': 1959, 'fiscalYear': 2023, 'totalPay': 1406277, 'exercisedValue': 0, 'unexercisedValue': 172417}, {'maxAge': 1, 'name': 'Mr. David Patrick Bourdon', 'age': 54, 'title': 'Chief Financial Officer &amp; Treasurer', 'yearBorn': 1970, 'fiscalYear': 2023, 'totalPay': 906950, 'exercisedValue': 0, 'unexercisedValue': 239584}, {'maxAge': 1, 'name': 'Mr. Ryan  Pardo J.D.', 'age': 48, 'title': 'Chief Legal Officer &amp; Secretary', 'yearBorn': 1976, 'fiscalYear': 2023, 'totalPay': 508947, 'exercisedValue': 0, 'unexercisedValue': 0}, {'maxAge': 1, 'name': 'Mr. Pablo  Pantaleoni', 'age': 35, 'title': 'Chief Digital Officer', 'yearBorn': 1989, 'fiscalYear': 2023, 'totalPay': 652094, 'exercisedValue': 0, 'unexercisedValue': 0}, {'maxAge': 1, 'name': 'Ms. Monica  Prokocki', 'title': 'Vice President of Investor Relations', 'fiscalYear': 2023, 'exercisedValue': 0, 'unexercisedValue': 0}, {'maxAge': 1, 'name': 'Brooke  Matthews', 'title': 'Director of Public Relations', 'fiscalYear': 2023, 'exercisedValue': 0, 'unexercisedValue': 0}, {'maxAge': 1, 'name': 'Ms. Ann  Varanakis', 'age': 46, 'title': 'Chief People Officer', 'yearBorn': 1978, 'fiscalYear': 2023, 'exercisedValue': 0, 'unexercisedValue': 0}, {'maxAge': 1, 'name': 'Dr. Ujjwal  Ramtekkar CPE, M.B.A., M.D.', 'age': 42, 'title': 'Chief Medical Officer', 'yearBorn': 1982, 'fiscalYear': 2023, 'exercisedValue': 0, 'unexercisedValue': 0}, {'maxAge': 1, 'name': 'Mr. Richard  Hall', 'title': 'Executive Vice President of Shared Services', 'fiscalYear': 2023, 'exercisedValue': 0, 'unexercisedValue': 0}, {'maxAge': 1, 'name': 'Ms. Lisa Keise Miller', 'title': 'Executive Vice President of Practice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</si>
  <si>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</si>
  <si>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</si>
  <si>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</si>
  <si>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</si>
  <si>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</si>
  <si>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</si>
  <si>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</si>
  <si>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</si>
  <si>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</si>
  <si>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</si>
  <si>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</si>
  <si>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</si>
  <si>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</si>
  <si>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</si>
  <si>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</si>
  <si>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</si>
  <si>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</si>
  <si>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</si>
  <si>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</si>
  <si>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</si>
  <si>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</si>
  <si>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</si>
  <si>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</si>
  <si>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</si>
  <si>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</si>
  <si>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</si>
  <si>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</si>
  <si>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</si>
  <si>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</si>
  <si>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</si>
  <si>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</si>
  <si>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</si>
  <si>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</si>
  <si>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</si>
  <si>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</si>
  <si>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</si>
  <si>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</si>
  <si>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</si>
  <si>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</si>
  <si>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</si>
  <si>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</si>
  <si>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</si>
  <si>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</si>
  <si>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</si>
  <si>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</si>
  <si>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</si>
  <si>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</si>
  <si>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</si>
  <si>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</si>
  <si>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</si>
  <si>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</si>
  <si>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</si>
  <si>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</si>
  <si>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</si>
  <si>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</si>
  <si>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</si>
  <si>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</si>
  <si>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</si>
  <si>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</si>
  <si>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</si>
  <si>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</si>
  <si>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</si>
  <si>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</si>
  <si>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</si>
  <si>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</si>
  <si>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</si>
  <si>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</si>
  <si>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</si>
  <si>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</si>
  <si>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LifeStance Health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</si>
  <si>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</si>
  <si>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</si>
  <si>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</si>
  <si>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</si>
  <si>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</si>
  <si>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</si>
  <si>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</si>
  <si>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31465bd8-9b1f-3b1e-9245-701f16314ee7</t>
  </si>
  <si>
    <t>messageBoardId</t>
  </si>
  <si>
    <t>finmb_715141243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</si>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</sst>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ifesta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7.555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9.938183957839248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2.957807104E9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3.756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251.54573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5.0</v>
      </c>
      <c r="C2" s="1">
        <v>-38.0</v>
      </c>
      <c r="D2" s="1">
        <v>-307.0</v>
      </c>
      <c r="E2" s="1">
        <v>-216.0</v>
      </c>
      <c r="F2" s="1">
        <v>-186.0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6.0</v>
      </c>
      <c r="D3" s="1">
        <v>15.0</v>
      </c>
      <c r="E3" s="1">
        <v>28.0</v>
      </c>
      <c r="F3" s="1">
        <v>37.0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24.0</v>
      </c>
      <c r="D4" s="1">
        <v>39.0</v>
      </c>
      <c r="E4" s="1">
        <v>40.0</v>
      </c>
      <c r="F4" s="1">
        <v>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6.0</v>
      </c>
      <c r="C5" s="1">
        <v>31.0</v>
      </c>
      <c r="D5" s="1">
        <v>54.0</v>
      </c>
      <c r="E5" s="1">
        <v>69.0</v>
      </c>
      <c r="F5" s="1">
        <v>80.0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70.0</v>
      </c>
      <c r="C6" s="1">
        <v>97.0</v>
      </c>
      <c r="D6" s="1">
        <v>1.0</v>
      </c>
      <c r="E6" s="1">
        <v>1.0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21.0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5.0</v>
      </c>
      <c r="C8" s="1">
        <v>1.0</v>
      </c>
      <c r="D8" s="1">
        <v>259.0</v>
      </c>
      <c r="E8" s="1">
        <v>187.0</v>
      </c>
      <c r="F8" s="1">
        <v>99.0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-3.0</v>
      </c>
      <c r="D9" s="1">
        <v>-89.0</v>
      </c>
      <c r="E9" s="1">
        <v>26.0</v>
      </c>
      <c r="F9" s="1">
        <v>21.0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-5.0</v>
      </c>
      <c r="C10" s="1">
        <v>-13.0</v>
      </c>
      <c r="D10" s="1">
        <v>-24.0</v>
      </c>
      <c r="E10" s="1">
        <v>-21.0</v>
      </c>
      <c r="F10" s="1">
        <v>-24.0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2.0</v>
      </c>
      <c r="C11" s="1">
        <v>82.0</v>
      </c>
      <c r="D11" s="1">
        <v>62.0</v>
      </c>
      <c r="E11" s="1">
        <v>7.0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6.0</v>
      </c>
      <c r="C12" s="1">
        <v>11.0</v>
      </c>
      <c r="D12" s="1">
        <v>25.0</v>
      </c>
      <c r="E12" s="1">
        <v>-2.0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17.0</v>
      </c>
      <c r="C13" s="1">
        <v>-8.0</v>
      </c>
      <c r="D13" s="1">
        <v>9.0</v>
      </c>
      <c r="E13" s="1">
        <v>52.0</v>
      </c>
      <c r="F13" s="1">
        <v>-16.0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-14.0</v>
      </c>
      <c r="C14" s="1">
        <v>-38.0</v>
      </c>
      <c r="D14" s="1">
        <v>-94.0</v>
      </c>
      <c r="E14" s="1">
        <v>-79.0</v>
      </c>
      <c r="F14" s="1">
        <v>-40.0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-59.0</v>
      </c>
      <c r="C15" s="1">
        <v>-823.0</v>
      </c>
      <c r="D15" s="1">
        <v>-99.0</v>
      </c>
      <c r="E15" s="1">
        <v>-60.0</v>
      </c>
      <c r="F15" s="1">
        <v>-19.0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-73.0</v>
      </c>
      <c r="C16" s="1">
        <v>-861.0</v>
      </c>
      <c r="D16" s="1">
        <v>-194.0</v>
      </c>
      <c r="E16" s="1">
        <v>-139.0</v>
      </c>
      <c r="F16" s="1">
        <v>-60.0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55.0</v>
      </c>
      <c r="C17" s="1">
        <v>466.0</v>
      </c>
      <c r="D17" s="1">
        <v>98.0</v>
      </c>
      <c r="E17" s="1">
        <v>257.0</v>
      </c>
      <c r="F17" s="1">
        <v>57.0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55.0</v>
      </c>
      <c r="C18" s="1">
        <v>466.0</v>
      </c>
      <c r="D18" s="1">
        <v>98.0</v>
      </c>
      <c r="E18" s="1">
        <v>257.0</v>
      </c>
      <c r="F18" s="1">
        <v>57.0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-48.0</v>
      </c>
      <c r="C19" s="1">
        <v>-175.0</v>
      </c>
      <c r="D19" s="1">
        <v>-311.0</v>
      </c>
      <c r="E19" s="1">
        <v>-189.0</v>
      </c>
      <c r="F19" s="1">
        <v>-2.0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-48.0</v>
      </c>
      <c r="C20" s="1">
        <v>-175.0</v>
      </c>
      <c r="D20" s="1">
        <v>-311.0</v>
      </c>
      <c r="E20" s="1">
        <v>-189.0</v>
      </c>
      <c r="F20" s="1">
        <v>-2.0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655.0</v>
      </c>
      <c r="D21" s="1">
        <v>550.0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-90.0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-6.0</v>
      </c>
      <c r="C24" s="1">
        <v>-32.0</v>
      </c>
      <c r="D24" s="1">
        <v>-23.0</v>
      </c>
      <c r="E24" s="1">
        <v>-19.0</v>
      </c>
      <c r="F24" s="1">
        <v>-7.0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48.0</v>
      </c>
      <c r="C25" s="1">
        <v>912.0</v>
      </c>
      <c r="D25" s="1">
        <v>314.0</v>
      </c>
      <c r="E25" s="1">
        <v>47.0</v>
      </c>
      <c r="F25" s="1">
        <v>47.0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-7.0</v>
      </c>
      <c r="C26" s="1">
        <v>42.0</v>
      </c>
      <c r="D26" s="1">
        <v>129.0</v>
      </c>
      <c r="E26" s="1">
        <v>-39.0</v>
      </c>
      <c r="F26" s="1">
        <v>-29.0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4.0</v>
      </c>
      <c r="C28" s="1">
        <v>17.0</v>
      </c>
      <c r="D28" s="1">
        <v>22.0</v>
      </c>
      <c r="E28" s="1">
        <v>14.0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25.0</v>
      </c>
      <c r="C29" s="1">
        <v>24.0</v>
      </c>
      <c r="D29" s="1">
        <v>1.0</v>
      </c>
      <c r="E29" s="1">
        <v>2.0</v>
      </c>
      <c r="F29" s="1">
        <v>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-24.0</v>
      </c>
      <c r="D30" s="1">
        <v>-20.0</v>
      </c>
      <c r="E30" s="1">
        <v>50.0</v>
      </c>
      <c r="F30" s="1">
        <v>48.0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-11.0</v>
      </c>
      <c r="D31" s="1">
        <v>22.0</v>
      </c>
      <c r="E31" s="1">
        <v>60.0</v>
      </c>
      <c r="F31" s="1">
        <v>59.0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15.0</v>
      </c>
      <c r="D32" s="1">
        <v>17.0</v>
      </c>
      <c r="E32" s="1">
        <v>-13.0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55.0</v>
      </c>
      <c r="C33" s="1">
        <v>291.0</v>
      </c>
      <c r="D33" s="1">
        <v>-213.0</v>
      </c>
      <c r="E33" s="1">
        <v>67.0</v>
      </c>
      <c r="F33" s="1">
        <v>55.0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3.0</v>
      </c>
      <c r="C3" s="1">
        <v>18.0</v>
      </c>
      <c r="D3" s="1">
        <v>148.0</v>
      </c>
      <c r="E3" s="1">
        <v>109.0</v>
      </c>
      <c r="F3" s="1">
        <v>78.0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3.0</v>
      </c>
      <c r="C4" s="1">
        <v>18.0</v>
      </c>
      <c r="D4" s="1">
        <v>148.0</v>
      </c>
      <c r="E4" s="1">
        <v>109.0</v>
      </c>
      <c r="F4" s="1">
        <v>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18.0</v>
      </c>
      <c r="C5" s="1">
        <v>43.0</v>
      </c>
      <c r="D5" s="1">
        <v>76.0</v>
      </c>
      <c r="E5" s="1">
        <v>101.0</v>
      </c>
      <c r="F5" s="1">
        <v>125.0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49.0</v>
      </c>
      <c r="C6" s="1">
        <v>3.0</v>
      </c>
      <c r="D6" s="1">
        <v>18.0</v>
      </c>
      <c r="E6" s="1">
        <v>64.0</v>
      </c>
      <c r="F6" s="1">
        <v>23.0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19.0</v>
      </c>
      <c r="C7" s="1">
        <v>46.0</v>
      </c>
      <c r="D7" s="1">
        <v>94.0</v>
      </c>
      <c r="E7" s="1">
        <v>102.0</v>
      </c>
      <c r="F7" s="1">
        <v>126.0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2.0</v>
      </c>
      <c r="C8" s="1">
        <v>5.0</v>
      </c>
      <c r="D8" s="1">
        <v>14.0</v>
      </c>
      <c r="E8" s="1">
        <v>7.0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1.0</v>
      </c>
      <c r="C9" s="1">
        <v>4.0</v>
      </c>
      <c r="D9" s="1">
        <v>8.0</v>
      </c>
      <c r="E9" s="1">
        <v>15.0</v>
      </c>
      <c r="F9" s="1">
        <v>10.0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27.0</v>
      </c>
      <c r="C10" s="1">
        <v>76.0</v>
      </c>
      <c r="D10" s="1">
        <v>267.0</v>
      </c>
      <c r="E10" s="1">
        <v>233.0</v>
      </c>
      <c r="F10" s="1">
        <v>226.0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26.0</v>
      </c>
      <c r="C11" s="1">
        <v>63.0</v>
      </c>
      <c r="D11" s="1">
        <v>172.0</v>
      </c>
      <c r="E11" s="1">
        <v>437.0</v>
      </c>
      <c r="F11" s="1">
        <v>428.0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-4.0</v>
      </c>
      <c r="C12" s="1">
        <v>-4.0</v>
      </c>
      <c r="D12" s="1">
        <v>-19.0</v>
      </c>
      <c r="E12" s="1">
        <v>-42.0</v>
      </c>
      <c r="F12" s="1">
        <v>-68.0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22.0</v>
      </c>
      <c r="C13" s="1">
        <v>59.0</v>
      </c>
      <c r="D13" s="1">
        <v>152.0</v>
      </c>
      <c r="E13" s="1">
        <v>394.0</v>
      </c>
      <c r="F13" s="1">
        <v>359.0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0.0</v>
      </c>
      <c r="E14" s="1">
        <v>4.0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215.0</v>
      </c>
      <c r="C15" s="1">
        <v>1100.0</v>
      </c>
      <c r="D15" s="1">
        <v>1200.0</v>
      </c>
      <c r="E15" s="1">
        <v>1270.0</v>
      </c>
      <c r="F15" s="1">
        <v>1290.0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14.0</v>
      </c>
      <c r="C16" s="1">
        <v>333.0</v>
      </c>
      <c r="D16" s="1">
        <v>300.0</v>
      </c>
      <c r="E16" s="1">
        <v>263.0</v>
      </c>
      <c r="F16" s="1">
        <v>221.0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1.0</v>
      </c>
      <c r="C17" s="1">
        <v>2.0</v>
      </c>
      <c r="D17" s="1">
        <v>3.0</v>
      </c>
      <c r="E17" s="1">
        <v>6.0</v>
      </c>
      <c r="F17" s="1">
        <v>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281.0</v>
      </c>
      <c r="C18" s="1">
        <v>1570.0</v>
      </c>
      <c r="D18" s="1">
        <v>1930.0</v>
      </c>
      <c r="E18" s="1">
        <v>2170.0</v>
      </c>
      <c r="F18" s="1">
        <v>2110.0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3.0</v>
      </c>
      <c r="C20" s="1">
        <v>7.0</v>
      </c>
      <c r="D20" s="1">
        <v>14.0</v>
      </c>
      <c r="E20" s="1">
        <v>12.0</v>
      </c>
      <c r="F20" s="1">
        <v>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23.0</v>
      </c>
      <c r="C21" s="1">
        <v>46.0</v>
      </c>
      <c r="D21" s="1">
        <v>74.0</v>
      </c>
      <c r="E21" s="1">
        <v>93.0</v>
      </c>
      <c r="F21" s="1">
        <v>121.0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84.0</v>
      </c>
      <c r="C22" s="1">
        <v>3.0</v>
      </c>
      <c r="D22" s="1">
        <v>1.0</v>
      </c>
      <c r="E22" s="1">
        <v>2.0</v>
      </c>
      <c r="F22" s="1">
        <v>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38.0</v>
      </c>
      <c r="F23" s="1">
        <v>46.0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26.0</v>
      </c>
      <c r="C24" s="1">
        <v>17.0</v>
      </c>
      <c r="D24" s="1">
        <v>26.0</v>
      </c>
      <c r="E24" s="1">
        <v>28.0</v>
      </c>
      <c r="F24" s="1">
        <v>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55.0</v>
      </c>
      <c r="C25" s="1">
        <v>75.0</v>
      </c>
      <c r="D25" s="1">
        <v>117.0</v>
      </c>
      <c r="E25" s="1">
        <v>176.0</v>
      </c>
      <c r="F25" s="1">
        <v>203.0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79.0</v>
      </c>
      <c r="C26" s="1">
        <v>363.0</v>
      </c>
      <c r="D26" s="1">
        <v>157.0</v>
      </c>
      <c r="E26" s="1">
        <v>225.0</v>
      </c>
      <c r="F26" s="1">
        <v>280.0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213.0</v>
      </c>
      <c r="F27" s="1">
        <v>181.0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86.0</v>
      </c>
      <c r="C28" s="1">
        <v>81.0</v>
      </c>
      <c r="D28" s="1">
        <v>54.0</v>
      </c>
      <c r="E28" s="1">
        <v>38.0</v>
      </c>
      <c r="F28" s="1">
        <v>15.0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9.0</v>
      </c>
      <c r="C29" s="1">
        <v>17.0</v>
      </c>
      <c r="D29" s="1">
        <v>53.0</v>
      </c>
      <c r="E29" s="1">
        <v>2.0</v>
      </c>
      <c r="F29" s="1">
        <v>95.0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144.0</v>
      </c>
      <c r="C30" s="1">
        <v>537.0</v>
      </c>
      <c r="D30" s="1">
        <v>382.0</v>
      </c>
      <c r="E30" s="1">
        <v>655.0</v>
      </c>
      <c r="F30" s="1">
        <v>681.0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35.0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303.0</v>
      </c>
      <c r="C32" s="1">
        <v>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303.0</v>
      </c>
      <c r="C33" s="1">
        <v>35.0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1010.0</v>
      </c>
      <c r="D34" s="1">
        <v>3.0</v>
      </c>
      <c r="E34" s="1">
        <v>3.0</v>
      </c>
      <c r="F34" s="1">
        <v>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1.0</v>
      </c>
      <c r="D35" s="1">
        <v>1900.0</v>
      </c>
      <c r="E35" s="1">
        <v>2080.0</v>
      </c>
      <c r="F35" s="1">
        <v>2180.0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-166.0</v>
      </c>
      <c r="C36" s="1">
        <v>-13.0</v>
      </c>
      <c r="D36" s="1">
        <v>-357.0</v>
      </c>
      <c r="E36" s="1">
        <v>-573.0</v>
      </c>
      <c r="F36" s="1">
        <v>-761.0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0.0</v>
      </c>
      <c r="E37" s="1">
        <v>3.0</v>
      </c>
      <c r="F37" s="1">
        <v>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-166.0</v>
      </c>
      <c r="C38" s="1">
        <v>998.0</v>
      </c>
      <c r="D38" s="1">
        <v>1550.0</v>
      </c>
      <c r="E38" s="1">
        <v>1520.0</v>
      </c>
      <c r="F38" s="1">
        <v>1430.0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137.0</v>
      </c>
      <c r="C39" s="1">
        <v>1030.0</v>
      </c>
      <c r="D39" s="1">
        <v>1550.0</v>
      </c>
      <c r="E39" s="1">
        <v>1520.0</v>
      </c>
      <c r="F39" s="1">
        <v>1430.0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281.0</v>
      </c>
      <c r="C40" s="1">
        <v>1570.0</v>
      </c>
      <c r="D40" s="1">
        <v>1930.0</v>
      </c>
      <c r="E40" s="1">
        <v>2170.0</v>
      </c>
      <c r="F40" s="1">
        <v>2110.0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3.0</v>
      </c>
      <c r="C42" s="1">
        <v>1010.0</v>
      </c>
      <c r="D42" s="1">
        <v>374.0</v>
      </c>
      <c r="E42" s="1">
        <v>376.0</v>
      </c>
      <c r="F42" s="1">
        <v>381.0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3.0</v>
      </c>
      <c r="C43" s="1">
        <v>1010.0</v>
      </c>
      <c r="D43" s="1">
        <v>374.0</v>
      </c>
      <c r="E43" s="1">
        <v>376.0</v>
      </c>
      <c r="F43" s="1">
        <v>379.0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 t="s">
        <v>100</v>
      </c>
      <c r="D44" s="1" t="s">
        <v>101</v>
      </c>
      <c r="E44" s="1" t="s">
        <v>102</v>
      </c>
      <c r="F44" s="1" t="s">
        <v>103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-396.0</v>
      </c>
      <c r="C45" s="1">
        <v>-434.0</v>
      </c>
      <c r="D45" s="1">
        <v>40.0</v>
      </c>
      <c r="E45" s="1">
        <v>-17.0</v>
      </c>
      <c r="F45" s="1">
        <v>-85.0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-1.0</v>
      </c>
      <c r="C46" s="1" t="s">
        <v>106</v>
      </c>
      <c r="D46" s="1" t="s">
        <v>107</v>
      </c>
      <c r="E46" s="1" t="s">
        <v>108</v>
      </c>
      <c r="F46" s="1" t="s">
        <v>109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80.0</v>
      </c>
      <c r="C47" s="1">
        <v>366.0</v>
      </c>
      <c r="D47" s="1">
        <v>159.0</v>
      </c>
      <c r="E47" s="1">
        <v>479.0</v>
      </c>
      <c r="F47" s="1">
        <v>511.0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76.0</v>
      </c>
      <c r="C48" s="1">
        <v>347.0</v>
      </c>
      <c r="D48" s="1">
        <v>10.0</v>
      </c>
      <c r="E48" s="1">
        <v>370.0</v>
      </c>
      <c r="F48" s="1">
        <v>432.0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137.0</v>
      </c>
      <c r="C49" s="1">
        <v>249.0</v>
      </c>
      <c r="D49" s="1">
        <v>261.0</v>
      </c>
      <c r="E49" s="1">
        <v>434.0</v>
      </c>
      <c r="F49" s="1">
        <v>453.0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8.0</v>
      </c>
      <c r="C51" s="1">
        <v>16.0</v>
      </c>
      <c r="D51" s="1">
        <v>43.0</v>
      </c>
      <c r="E51" s="1">
        <v>64.0</v>
      </c>
      <c r="F51" s="1">
        <v>70.0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213.0</v>
      </c>
      <c r="C2" s="1">
        <v>377.0</v>
      </c>
      <c r="D2" s="1">
        <v>668.0</v>
      </c>
      <c r="E2" s="1">
        <v>860.0</v>
      </c>
      <c r="F2" s="1">
        <v>1060.0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213.0</v>
      </c>
      <c r="C3" s="1">
        <v>377.0</v>
      </c>
      <c r="D3" s="1">
        <v>668.0</v>
      </c>
      <c r="E3" s="1">
        <v>860.0</v>
      </c>
      <c r="F3" s="1">
        <v>1060.0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163.0</v>
      </c>
      <c r="C4" s="1">
        <v>280.0</v>
      </c>
      <c r="D4" s="1">
        <v>434.0</v>
      </c>
      <c r="E4" s="1">
        <v>623.0</v>
      </c>
      <c r="F4" s="1">
        <v>754.0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49.0</v>
      </c>
      <c r="C5" s="1">
        <v>97.0</v>
      </c>
      <c r="D5" s="1">
        <v>233.0</v>
      </c>
      <c r="E5" s="1">
        <v>237.0</v>
      </c>
      <c r="F5" s="1">
        <v>302.0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22.0</v>
      </c>
      <c r="C6" s="1">
        <v>33.0</v>
      </c>
      <c r="D6" s="1">
        <v>465.0</v>
      </c>
      <c r="E6" s="1">
        <v>376.0</v>
      </c>
      <c r="F6" s="1">
        <v>343.0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6.0</v>
      </c>
      <c r="C7" s="1">
        <v>31.0</v>
      </c>
      <c r="D7" s="1">
        <v>54.0</v>
      </c>
      <c r="E7" s="1">
        <v>69.0</v>
      </c>
      <c r="F7" s="1">
        <v>80.0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5.0</v>
      </c>
      <c r="C8" s="1">
        <v>16.0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34.0</v>
      </c>
      <c r="C9" s="1">
        <v>81.0</v>
      </c>
      <c r="D9" s="1">
        <v>520.0</v>
      </c>
      <c r="E9" s="1">
        <v>445.0</v>
      </c>
      <c r="F9" s="1">
        <v>424.0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15.0</v>
      </c>
      <c r="C10" s="1">
        <v>15.0</v>
      </c>
      <c r="D10" s="1">
        <v>-286.0</v>
      </c>
      <c r="E10" s="1">
        <v>-208.0</v>
      </c>
      <c r="F10" s="1">
        <v>-122.0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-5.0</v>
      </c>
      <c r="C11" s="1">
        <v>-22.0</v>
      </c>
      <c r="D11" s="1">
        <v>-38.0</v>
      </c>
      <c r="E11" s="1">
        <v>-19.0</v>
      </c>
      <c r="F11" s="1">
        <v>-21.0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-5.0</v>
      </c>
      <c r="C12" s="1">
        <v>-22.0</v>
      </c>
      <c r="D12" s="1">
        <v>-38.0</v>
      </c>
      <c r="E12" s="1">
        <v>-19.0</v>
      </c>
      <c r="F12" s="1">
        <v>-21.0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0.0</v>
      </c>
      <c r="C13" s="1">
        <v>-17.0</v>
      </c>
      <c r="D13" s="1">
        <v>-1.0</v>
      </c>
      <c r="E13" s="1">
        <v>-21.0</v>
      </c>
      <c r="F13" s="1">
        <v>-11.0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9.0</v>
      </c>
      <c r="C14" s="1">
        <v>-6.0</v>
      </c>
      <c r="D14" s="1">
        <v>-327.0</v>
      </c>
      <c r="E14" s="1">
        <v>-228.0</v>
      </c>
      <c r="F14" s="1">
        <v>-143.0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0.0</v>
      </c>
      <c r="F15" s="1">
        <v>-14.0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-2.0</v>
      </c>
      <c r="C16" s="1">
        <v>-37.0</v>
      </c>
      <c r="D16" s="1">
        <v>-3.0</v>
      </c>
      <c r="E16" s="1">
        <v>-3.0</v>
      </c>
      <c r="F16" s="1">
        <v>-79.0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-10.0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-51.0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22.0</v>
      </c>
      <c r="C19" s="1">
        <v>-25.0</v>
      </c>
      <c r="D19" s="1">
        <v>-2.0</v>
      </c>
      <c r="E19" s="1">
        <v>-1.0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7.0</v>
      </c>
      <c r="C20" s="1">
        <v>-44.0</v>
      </c>
      <c r="D20" s="1">
        <v>-333.0</v>
      </c>
      <c r="E20" s="1">
        <v>-233.0</v>
      </c>
      <c r="F20" s="1">
        <v>-207.0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2.0</v>
      </c>
      <c r="C21" s="1">
        <v>-6.0</v>
      </c>
      <c r="D21" s="1">
        <v>-25.0</v>
      </c>
      <c r="E21" s="1">
        <v>-17.0</v>
      </c>
      <c r="F21" s="1">
        <v>-20.0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5.0</v>
      </c>
      <c r="C22" s="1">
        <v>-38.0</v>
      </c>
      <c r="D22" s="1">
        <v>-307.0</v>
      </c>
      <c r="E22" s="1">
        <v>-216.0</v>
      </c>
      <c r="F22" s="1">
        <v>-186.0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5.0</v>
      </c>
      <c r="C23" s="1">
        <v>-38.0</v>
      </c>
      <c r="D23" s="1">
        <v>-307.0</v>
      </c>
      <c r="E23" s="1">
        <v>-216.0</v>
      </c>
      <c r="F23" s="1">
        <v>-186.0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5.0</v>
      </c>
      <c r="C24" s="1">
        <v>-38.0</v>
      </c>
      <c r="D24" s="1">
        <v>-307.0</v>
      </c>
      <c r="E24" s="1">
        <v>-216.0</v>
      </c>
      <c r="F24" s="1">
        <v>-186.0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64.0</v>
      </c>
      <c r="C25" s="1">
        <v>248.0</v>
      </c>
      <c r="D25" s="1">
        <v>36.0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-58.0</v>
      </c>
      <c r="C26" s="1">
        <v>-286.0</v>
      </c>
      <c r="D26" s="1">
        <v>-344.0</v>
      </c>
      <c r="E26" s="1">
        <v>-216.0</v>
      </c>
      <c r="F26" s="1">
        <v>-186.0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-58.0</v>
      </c>
      <c r="C27" s="1">
        <v>-286.0</v>
      </c>
      <c r="D27" s="1">
        <v>-344.0</v>
      </c>
      <c r="E27" s="1">
        <v>-216.0</v>
      </c>
      <c r="F27" s="1">
        <v>-186.0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0.0</v>
      </c>
      <c r="C29" s="1" t="s">
        <v>144</v>
      </c>
      <c r="D29" s="1" t="s">
        <v>145</v>
      </c>
      <c r="E29" s="1" t="s">
        <v>146</v>
      </c>
      <c r="F29" s="1" t="s">
        <v>147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0.0</v>
      </c>
      <c r="C30" s="1" t="s">
        <v>144</v>
      </c>
      <c r="D30" s="1" t="s">
        <v>145</v>
      </c>
      <c r="E30" s="1" t="s">
        <v>146</v>
      </c>
      <c r="F30" s="1" t="s">
        <v>147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>
        <v>3.0</v>
      </c>
      <c r="C31" s="1">
        <v>1030.0</v>
      </c>
      <c r="D31" s="1">
        <v>328.0</v>
      </c>
      <c r="E31" s="1">
        <v>355.0</v>
      </c>
      <c r="F31" s="1">
        <v>367.0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>
        <v>0.0</v>
      </c>
      <c r="C32" s="1" t="s">
        <v>144</v>
      </c>
      <c r="D32" s="1" t="s">
        <v>145</v>
      </c>
      <c r="E32" s="1" t="s">
        <v>146</v>
      </c>
      <c r="F32" s="1" t="s">
        <v>147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>
        <v>0.0</v>
      </c>
      <c r="C33" s="1" t="s">
        <v>144</v>
      </c>
      <c r="D33" s="1" t="s">
        <v>145</v>
      </c>
      <c r="E33" s="1" t="s">
        <v>146</v>
      </c>
      <c r="F33" s="1" t="s">
        <v>147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3.0</v>
      </c>
      <c r="C34" s="1">
        <v>1030.0</v>
      </c>
      <c r="D34" s="1">
        <v>328.0</v>
      </c>
      <c r="E34" s="1">
        <v>355.0</v>
      </c>
      <c r="F34" s="1">
        <v>367.0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 t="s">
        <v>154</v>
      </c>
      <c r="C35" s="1">
        <v>0.0</v>
      </c>
      <c r="D35" s="1" t="s">
        <v>155</v>
      </c>
      <c r="E35" s="1" t="s">
        <v>156</v>
      </c>
      <c r="F35" s="1" t="s">
        <v>157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154</v>
      </c>
      <c r="C36" s="1">
        <v>0.0</v>
      </c>
      <c r="D36" s="1" t="s">
        <v>155</v>
      </c>
      <c r="E36" s="1" t="s">
        <v>156</v>
      </c>
      <c r="F36" s="1" t="s">
        <v>157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21.0</v>
      </c>
      <c r="C38" s="1">
        <v>46.0</v>
      </c>
      <c r="D38" s="1">
        <v>-232.0</v>
      </c>
      <c r="E38" s="1">
        <v>-139.0</v>
      </c>
      <c r="F38" s="1">
        <v>-41.0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18.0</v>
      </c>
      <c r="C39" s="1">
        <v>40.0</v>
      </c>
      <c r="D39" s="1">
        <v>-247.0</v>
      </c>
      <c r="E39" s="1">
        <v>-168.0</v>
      </c>
      <c r="F39" s="1">
        <v>-78.0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15.0</v>
      </c>
      <c r="C40" s="1">
        <v>15.0</v>
      </c>
      <c r="D40" s="1">
        <v>-286.0</v>
      </c>
      <c r="E40" s="1">
        <v>-208.0</v>
      </c>
      <c r="F40" s="1">
        <v>-122.0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38.0</v>
      </c>
      <c r="C41" s="1">
        <v>77.0</v>
      </c>
      <c r="D41" s="1">
        <v>-200.0</v>
      </c>
      <c r="E41" s="1">
        <v>-84.0</v>
      </c>
      <c r="F41" s="1">
        <v>15.0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 t="s">
        <v>164</v>
      </c>
      <c r="C42" s="1" t="s">
        <v>165</v>
      </c>
      <c r="D42" s="1" t="s">
        <v>166</v>
      </c>
      <c r="E42" s="1" t="s">
        <v>167</v>
      </c>
      <c r="F42" s="1" t="s">
        <v>168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35.0</v>
      </c>
      <c r="C43" s="1">
        <v>68.0</v>
      </c>
      <c r="D43" s="1">
        <v>97.0</v>
      </c>
      <c r="E43" s="1">
        <v>-43.0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35.0</v>
      </c>
      <c r="C44" s="1">
        <v>68.0</v>
      </c>
      <c r="D44" s="1">
        <v>97.0</v>
      </c>
      <c r="E44" s="1">
        <v>-43.0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1.0</v>
      </c>
      <c r="C45" s="1">
        <v>-7.0</v>
      </c>
      <c r="D45" s="1">
        <v>-26.0</v>
      </c>
      <c r="E45" s="1">
        <v>-16.0</v>
      </c>
      <c r="F45" s="1">
        <v>-21.0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1.0</v>
      </c>
      <c r="C46" s="1">
        <v>-7.0</v>
      </c>
      <c r="D46" s="1">
        <v>-26.0</v>
      </c>
      <c r="E46" s="1">
        <v>-16.0</v>
      </c>
      <c r="F46" s="1">
        <v>-21.0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6.0</v>
      </c>
      <c r="C47" s="1">
        <v>-4.0</v>
      </c>
      <c r="D47" s="1">
        <v>-204.0</v>
      </c>
      <c r="E47" s="1">
        <v>-142.0</v>
      </c>
      <c r="F47" s="1">
        <v>-89.0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5.0</v>
      </c>
      <c r="C48" s="1">
        <v>22.0</v>
      </c>
      <c r="D48" s="1">
        <v>38.0</v>
      </c>
      <c r="E48" s="1">
        <v>19.0</v>
      </c>
      <c r="F48" s="1">
        <v>21.0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64.0</v>
      </c>
      <c r="C50" s="1">
        <v>2.0</v>
      </c>
      <c r="D50" s="1">
        <v>11.0</v>
      </c>
      <c r="E50" s="1">
        <v>8.0</v>
      </c>
      <c r="F50" s="1">
        <v>9.0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64.0</v>
      </c>
      <c r="C51" s="1">
        <v>2.0</v>
      </c>
      <c r="D51" s="1">
        <v>11.0</v>
      </c>
      <c r="E51" s="1">
        <v>8.0</v>
      </c>
      <c r="F51" s="1">
        <v>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5.0</v>
      </c>
      <c r="C52" s="1">
        <v>0.0</v>
      </c>
      <c r="D52" s="1">
        <v>421.0</v>
      </c>
      <c r="E52" s="1">
        <v>367.0</v>
      </c>
      <c r="F52" s="1">
        <v>334.0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17.0</v>
      </c>
      <c r="C53" s="1">
        <v>31.0</v>
      </c>
      <c r="D53" s="1">
        <v>32.0</v>
      </c>
      <c r="E53" s="1">
        <v>54.0</v>
      </c>
      <c r="F53" s="1">
        <v>56.0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0.0</v>
      </c>
      <c r="C54" s="1">
        <v>24.0</v>
      </c>
      <c r="D54" s="1">
        <v>38.0</v>
      </c>
      <c r="E54" s="1">
        <v>27.0</v>
      </c>
      <c r="F54" s="1">
        <v>19.0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0.0</v>
      </c>
      <c r="C55" s="1">
        <v>6.0</v>
      </c>
      <c r="D55" s="1">
        <v>-6.0</v>
      </c>
      <c r="E55" s="1">
        <v>27.0</v>
      </c>
      <c r="F55" s="1">
        <v>37.0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182</v>
      </c>
      <c r="B56" s="1">
        <v>5.0</v>
      </c>
      <c r="C56" s="1">
        <v>1.0</v>
      </c>
      <c r="D56" s="1">
        <v>0.0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183</v>
      </c>
      <c r="B57" s="1">
        <v>0.0</v>
      </c>
      <c r="C57" s="1">
        <v>0.0</v>
      </c>
      <c r="D57" s="1">
        <v>259.0</v>
      </c>
      <c r="E57" s="1">
        <v>187.0</v>
      </c>
      <c r="F57" s="1">
        <v>99.0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184</v>
      </c>
      <c r="B58" s="1">
        <v>5.0</v>
      </c>
      <c r="C58" s="1">
        <v>1.0</v>
      </c>
      <c r="D58" s="1">
        <v>259.0</v>
      </c>
      <c r="E58" s="1">
        <v>187.0</v>
      </c>
      <c r="F58" s="1">
        <v>99.0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>
        <v>0.0</v>
      </c>
      <c r="C3" s="1" t="s">
        <v>187</v>
      </c>
      <c r="D3" s="1" t="s">
        <v>188</v>
      </c>
      <c r="E3" s="1" t="s">
        <v>189</v>
      </c>
      <c r="F3" s="1" t="s">
        <v>190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 t="s">
        <v>192</v>
      </c>
      <c r="D4" s="1" t="s">
        <v>193</v>
      </c>
      <c r="E4" s="1" t="s">
        <v>194</v>
      </c>
      <c r="F4" s="1" t="s">
        <v>195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>
        <v>0.0</v>
      </c>
      <c r="C5" s="1" t="s">
        <v>197</v>
      </c>
      <c r="D5" s="1" t="s">
        <v>198</v>
      </c>
      <c r="E5" s="1" t="s">
        <v>199</v>
      </c>
      <c r="F5" s="1" t="s">
        <v>200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 t="s">
        <v>202</v>
      </c>
      <c r="D6" s="1" t="s">
        <v>203</v>
      </c>
      <c r="E6" s="1" t="s">
        <v>199</v>
      </c>
      <c r="F6" s="1" t="s">
        <v>200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205</v>
      </c>
      <c r="B8" s="1" t="s">
        <v>206</v>
      </c>
      <c r="C8" s="1" t="s">
        <v>207</v>
      </c>
      <c r="D8" s="1" t="s">
        <v>208</v>
      </c>
      <c r="E8" s="1" t="s">
        <v>209</v>
      </c>
      <c r="F8" s="1" t="s">
        <v>210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211</v>
      </c>
      <c r="B9" s="1" t="s">
        <v>212</v>
      </c>
      <c r="C9" s="1" t="s">
        <v>213</v>
      </c>
      <c r="D9" s="1" t="s">
        <v>214</v>
      </c>
      <c r="E9" s="1" t="s">
        <v>215</v>
      </c>
      <c r="F9" s="1" t="s">
        <v>216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 t="s">
        <v>218</v>
      </c>
      <c r="C10" s="1" t="s">
        <v>219</v>
      </c>
      <c r="D10" s="1" t="s">
        <v>220</v>
      </c>
      <c r="E10" s="1" t="s">
        <v>221</v>
      </c>
      <c r="F10" s="1" t="s">
        <v>222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 t="s">
        <v>224</v>
      </c>
      <c r="C11" s="1" t="s">
        <v>225</v>
      </c>
      <c r="D11" s="1" t="s">
        <v>226</v>
      </c>
      <c r="E11" s="1" t="s">
        <v>227</v>
      </c>
      <c r="F11" s="1" t="s">
        <v>228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229</v>
      </c>
      <c r="B12" s="1" t="s">
        <v>230</v>
      </c>
      <c r="C12" s="1" t="s">
        <v>231</v>
      </c>
      <c r="D12" s="1" t="s">
        <v>232</v>
      </c>
      <c r="E12" s="1" t="s">
        <v>233</v>
      </c>
      <c r="F12" s="1" t="s">
        <v>234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 t="s">
        <v>236</v>
      </c>
      <c r="C13" s="1" t="s">
        <v>237</v>
      </c>
      <c r="D13" s="1" t="s">
        <v>238</v>
      </c>
      <c r="E13" s="1" t="s">
        <v>239</v>
      </c>
      <c r="F13" s="1" t="s">
        <v>240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236</v>
      </c>
      <c r="C14" s="1" t="s">
        <v>237</v>
      </c>
      <c r="D14" s="1" t="s">
        <v>238</v>
      </c>
      <c r="E14" s="1" t="s">
        <v>239</v>
      </c>
      <c r="F14" s="1" t="s">
        <v>240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 t="s">
        <v>243</v>
      </c>
      <c r="C15" s="1" t="s">
        <v>244</v>
      </c>
      <c r="D15" s="1" t="s">
        <v>245</v>
      </c>
      <c r="E15" s="1" t="s">
        <v>239</v>
      </c>
      <c r="F15" s="1" t="s">
        <v>240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246</v>
      </c>
      <c r="B16" s="1" t="s">
        <v>247</v>
      </c>
      <c r="C16" s="1" t="s">
        <v>248</v>
      </c>
      <c r="D16" s="1" t="s">
        <v>249</v>
      </c>
      <c r="E16" s="1" t="s">
        <v>250</v>
      </c>
      <c r="F16" s="1" t="s">
        <v>251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252</v>
      </c>
      <c r="B17" s="1">
        <v>0.0</v>
      </c>
      <c r="C17" s="1" t="s">
        <v>253</v>
      </c>
      <c r="D17" s="1" t="s">
        <v>254</v>
      </c>
      <c r="E17" s="1" t="s">
        <v>255</v>
      </c>
      <c r="F17" s="1" t="s">
        <v>256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>
        <v>0.0</v>
      </c>
      <c r="C18" s="1" t="s">
        <v>258</v>
      </c>
      <c r="D18" s="1" t="s">
        <v>259</v>
      </c>
      <c r="E18" s="1" t="s">
        <v>260</v>
      </c>
      <c r="F18" s="1" t="s">
        <v>261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262</v>
      </c>
      <c r="B20" s="1">
        <v>0.0</v>
      </c>
      <c r="C20" s="1" t="s">
        <v>263</v>
      </c>
      <c r="D20" s="1" t="s">
        <v>264</v>
      </c>
      <c r="E20" s="1" t="s">
        <v>265</v>
      </c>
      <c r="F20" s="1" t="s">
        <v>266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267</v>
      </c>
      <c r="B21" s="1">
        <v>0.0</v>
      </c>
      <c r="C21" s="1" t="s">
        <v>268</v>
      </c>
      <c r="D21" s="1" t="s">
        <v>269</v>
      </c>
      <c r="E21" s="1" t="s">
        <v>270</v>
      </c>
      <c r="F21" s="1" t="s">
        <v>271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272</v>
      </c>
      <c r="B22" s="1">
        <v>0.0</v>
      </c>
      <c r="C22" s="1" t="s">
        <v>273</v>
      </c>
      <c r="D22" s="1" t="s">
        <v>274</v>
      </c>
      <c r="E22" s="1" t="s">
        <v>275</v>
      </c>
      <c r="F22" s="1" t="s">
        <v>276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278</v>
      </c>
      <c r="B24" s="1" t="s">
        <v>279</v>
      </c>
      <c r="C24" s="1">
        <v>1.0</v>
      </c>
      <c r="D24" s="1" t="s">
        <v>280</v>
      </c>
      <c r="E24" s="1" t="s">
        <v>281</v>
      </c>
      <c r="F24" s="1" t="s">
        <v>282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283</v>
      </c>
      <c r="B25" s="1" t="s">
        <v>263</v>
      </c>
      <c r="C25" s="1" t="s">
        <v>284</v>
      </c>
      <c r="D25" s="1" t="s">
        <v>285</v>
      </c>
      <c r="E25" s="1" t="s">
        <v>192</v>
      </c>
      <c r="F25" s="1" t="s">
        <v>286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287</v>
      </c>
      <c r="B26" s="1" t="s">
        <v>288</v>
      </c>
      <c r="C26" s="1" t="s">
        <v>289</v>
      </c>
      <c r="D26" s="1" t="s">
        <v>290</v>
      </c>
      <c r="E26" s="1" t="s">
        <v>291</v>
      </c>
      <c r="F26" s="1" t="s">
        <v>292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293</v>
      </c>
      <c r="B27" s="1">
        <v>0.0</v>
      </c>
      <c r="C27" s="1" t="s">
        <v>294</v>
      </c>
      <c r="D27" s="1" t="s">
        <v>295</v>
      </c>
      <c r="E27" s="1" t="s">
        <v>296</v>
      </c>
      <c r="F27" s="1" t="s">
        <v>297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298</v>
      </c>
      <c r="B28" s="1">
        <v>0.0</v>
      </c>
      <c r="C28" s="1" t="s">
        <v>299</v>
      </c>
      <c r="D28" s="1" t="s">
        <v>300</v>
      </c>
      <c r="E28" s="1" t="s">
        <v>301</v>
      </c>
      <c r="F28" s="1" t="s">
        <v>302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304</v>
      </c>
      <c r="B30" s="1" t="s">
        <v>305</v>
      </c>
      <c r="C30" s="1" t="s">
        <v>306</v>
      </c>
      <c r="D30" s="1" t="s">
        <v>307</v>
      </c>
      <c r="E30" s="1" t="s">
        <v>308</v>
      </c>
      <c r="F30" s="1" t="s">
        <v>309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310</v>
      </c>
      <c r="B31" s="1" t="s">
        <v>311</v>
      </c>
      <c r="C31" s="1" t="s">
        <v>312</v>
      </c>
      <c r="D31" s="1" t="s">
        <v>313</v>
      </c>
      <c r="E31" s="1" t="s">
        <v>314</v>
      </c>
      <c r="F31" s="1" t="s">
        <v>315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 t="s">
        <v>317</v>
      </c>
      <c r="C32" s="1" t="s">
        <v>318</v>
      </c>
      <c r="D32" s="1" t="s">
        <v>319</v>
      </c>
      <c r="E32" s="1" t="s">
        <v>320</v>
      </c>
      <c r="F32" s="1" t="s">
        <v>321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 t="s">
        <v>323</v>
      </c>
      <c r="C33" s="1" t="s">
        <v>324</v>
      </c>
      <c r="D33" s="1" t="s">
        <v>325</v>
      </c>
      <c r="E33" s="1" t="s">
        <v>326</v>
      </c>
      <c r="F33" s="1" t="s">
        <v>327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 t="s">
        <v>329</v>
      </c>
      <c r="C34" s="1" t="s">
        <v>330</v>
      </c>
      <c r="D34" s="1" t="s">
        <v>331</v>
      </c>
      <c r="E34" s="1" t="s">
        <v>332</v>
      </c>
      <c r="F34" s="1" t="s">
        <v>333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334</v>
      </c>
      <c r="B35" s="1" t="s">
        <v>335</v>
      </c>
      <c r="C35" s="1" t="s">
        <v>336</v>
      </c>
      <c r="D35" s="1" t="s">
        <v>337</v>
      </c>
      <c r="E35" s="1" t="s">
        <v>338</v>
      </c>
      <c r="F35" s="1" t="s">
        <v>339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340</v>
      </c>
      <c r="B36" s="1" t="s">
        <v>341</v>
      </c>
      <c r="C36" s="1" t="s">
        <v>342</v>
      </c>
      <c r="D36" s="1" t="s">
        <v>343</v>
      </c>
      <c r="E36" s="1" t="s">
        <v>344</v>
      </c>
      <c r="F36" s="1" t="s">
        <v>345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346</v>
      </c>
      <c r="B37" s="1" t="s">
        <v>347</v>
      </c>
      <c r="C37" s="1" t="s">
        <v>264</v>
      </c>
      <c r="D37" s="1" t="s">
        <v>348</v>
      </c>
      <c r="E37" s="1" t="s">
        <v>349</v>
      </c>
      <c r="F37" s="1" t="s">
        <v>350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351</v>
      </c>
      <c r="B38" s="1" t="s">
        <v>352</v>
      </c>
      <c r="C38" s="1" t="s">
        <v>353</v>
      </c>
      <c r="D38" s="1" t="s">
        <v>354</v>
      </c>
      <c r="E38" s="1" t="s">
        <v>355</v>
      </c>
      <c r="F38" s="1" t="s">
        <v>356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357</v>
      </c>
      <c r="B39" s="1" t="s">
        <v>358</v>
      </c>
      <c r="C39" s="1" t="s">
        <v>359</v>
      </c>
      <c r="D39" s="1" t="s">
        <v>108</v>
      </c>
      <c r="E39" s="1" t="s">
        <v>360</v>
      </c>
      <c r="F39" s="1" t="s">
        <v>361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362</v>
      </c>
      <c r="B40" s="1" t="s">
        <v>363</v>
      </c>
      <c r="C40" s="1" t="s">
        <v>364</v>
      </c>
      <c r="D40" s="1" t="s">
        <v>365</v>
      </c>
      <c r="E40" s="1" t="s">
        <v>366</v>
      </c>
      <c r="F40" s="1" t="s">
        <v>367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368</v>
      </c>
      <c r="B41" s="1" t="s">
        <v>369</v>
      </c>
      <c r="C41" s="1" t="s">
        <v>370</v>
      </c>
      <c r="D41" s="1" t="s">
        <v>254</v>
      </c>
      <c r="E41" s="1" t="s">
        <v>371</v>
      </c>
      <c r="F41" s="1" t="s">
        <v>372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374</v>
      </c>
      <c r="B43" s="1">
        <v>0.0</v>
      </c>
      <c r="C43" s="1" t="s">
        <v>375</v>
      </c>
      <c r="D43" s="1" t="s">
        <v>376</v>
      </c>
      <c r="E43" s="1" t="s">
        <v>377</v>
      </c>
      <c r="F43" s="1" t="s">
        <v>378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379</v>
      </c>
      <c r="B44" s="1">
        <v>0.0</v>
      </c>
      <c r="C44" s="1" t="s">
        <v>380</v>
      </c>
      <c r="D44" s="1" t="s">
        <v>381</v>
      </c>
      <c r="E44" s="1" t="s">
        <v>382</v>
      </c>
      <c r="F44" s="1" t="s">
        <v>383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384</v>
      </c>
      <c r="B45" s="1">
        <v>0.0</v>
      </c>
      <c r="C45" s="1" t="s">
        <v>385</v>
      </c>
      <c r="D45" s="1" t="s">
        <v>386</v>
      </c>
      <c r="E45" s="1" t="s">
        <v>387</v>
      </c>
      <c r="F45" s="1" t="s">
        <v>388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389</v>
      </c>
      <c r="B46" s="1">
        <v>0.0</v>
      </c>
      <c r="C46" s="1" t="s">
        <v>390</v>
      </c>
      <c r="D46" s="1" t="s">
        <v>391</v>
      </c>
      <c r="E46" s="1" t="s">
        <v>392</v>
      </c>
      <c r="F46" s="1" t="s">
        <v>393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394</v>
      </c>
      <c r="B47" s="1">
        <v>0.0</v>
      </c>
      <c r="C47" s="1" t="s">
        <v>395</v>
      </c>
      <c r="D47" s="1">
        <v>0.0</v>
      </c>
      <c r="E47" s="1" t="s">
        <v>396</v>
      </c>
      <c r="F47" s="1" t="s">
        <v>397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398</v>
      </c>
      <c r="B48" s="1">
        <v>0.0</v>
      </c>
      <c r="C48" s="1" t="s">
        <v>399</v>
      </c>
      <c r="D48" s="1" t="s">
        <v>400</v>
      </c>
      <c r="E48" s="1" t="s">
        <v>401</v>
      </c>
      <c r="F48" s="1" t="s">
        <v>402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403</v>
      </c>
      <c r="B49" s="1">
        <v>0.0</v>
      </c>
      <c r="C49" s="1" t="s">
        <v>399</v>
      </c>
      <c r="D49" s="1" t="s">
        <v>400</v>
      </c>
      <c r="E49" s="1" t="s">
        <v>401</v>
      </c>
      <c r="F49" s="1" t="s">
        <v>402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404</v>
      </c>
      <c r="B50" s="1">
        <v>0.0</v>
      </c>
      <c r="C50" s="1" t="s">
        <v>405</v>
      </c>
      <c r="D50" s="1">
        <v>0.0</v>
      </c>
      <c r="E50" s="1" t="s">
        <v>406</v>
      </c>
      <c r="F50" s="1" t="s">
        <v>407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408</v>
      </c>
      <c r="B51" s="1">
        <v>0.0</v>
      </c>
      <c r="C51" s="1" t="s">
        <v>409</v>
      </c>
      <c r="D51" s="1" t="s">
        <v>410</v>
      </c>
      <c r="E51" s="1" t="s">
        <v>411</v>
      </c>
      <c r="F51" s="1" t="s">
        <v>412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413</v>
      </c>
      <c r="B52" s="1">
        <v>0.0</v>
      </c>
      <c r="C52" s="1" t="s">
        <v>414</v>
      </c>
      <c r="D52" s="1" t="s">
        <v>415</v>
      </c>
      <c r="E52" s="1" t="s">
        <v>416</v>
      </c>
      <c r="F52" s="1" t="s">
        <v>417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418</v>
      </c>
      <c r="B53" s="1">
        <v>0.0</v>
      </c>
      <c r="C53" s="1" t="s">
        <v>419</v>
      </c>
      <c r="D53" s="1" t="s">
        <v>420</v>
      </c>
      <c r="E53" s="1" t="s">
        <v>421</v>
      </c>
      <c r="F53" s="1" t="s">
        <v>422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423</v>
      </c>
      <c r="B54" s="1">
        <v>0.0</v>
      </c>
      <c r="C54" s="1" t="s">
        <v>424</v>
      </c>
      <c r="D54" s="1" t="s">
        <v>425</v>
      </c>
      <c r="E54" s="1" t="s">
        <v>426</v>
      </c>
      <c r="F54" s="1" t="s">
        <v>427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428</v>
      </c>
      <c r="B55" s="1">
        <v>0.0</v>
      </c>
      <c r="C55" s="1" t="s">
        <v>429</v>
      </c>
      <c r="D55" s="1" t="s">
        <v>430</v>
      </c>
      <c r="E55" s="1" t="s">
        <v>431</v>
      </c>
      <c r="F55" s="1" t="s">
        <v>432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433</v>
      </c>
      <c r="B56" s="1">
        <v>0.0</v>
      </c>
      <c r="C56" s="1" t="s">
        <v>434</v>
      </c>
      <c r="D56" s="1" t="s">
        <v>435</v>
      </c>
      <c r="E56" s="1" t="s">
        <v>436</v>
      </c>
      <c r="F56" s="1" t="s">
        <v>437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438</v>
      </c>
      <c r="B57" s="1">
        <v>0.0</v>
      </c>
      <c r="C57" s="1" t="s">
        <v>439</v>
      </c>
      <c r="D57" s="1" t="s">
        <v>440</v>
      </c>
      <c r="E57" s="1" t="s">
        <v>441</v>
      </c>
      <c r="F57" s="1" t="s">
        <v>442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443</v>
      </c>
      <c r="B58" s="1">
        <v>0.0</v>
      </c>
      <c r="C58" s="1" t="s">
        <v>444</v>
      </c>
      <c r="D58" s="1" t="s">
        <v>445</v>
      </c>
      <c r="E58" s="1" t="s">
        <v>221</v>
      </c>
      <c r="F58" s="1" t="s">
        <v>446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447</v>
      </c>
      <c r="B59" s="1">
        <v>0.0</v>
      </c>
      <c r="C59" s="1">
        <v>0.0</v>
      </c>
      <c r="D59" s="1" t="s">
        <v>448</v>
      </c>
      <c r="E59" s="1">
        <v>0.0</v>
      </c>
      <c r="F59" s="1" t="s">
        <v>449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450</v>
      </c>
      <c r="B60" s="1">
        <v>0.0</v>
      </c>
      <c r="C60" s="1">
        <v>0.0</v>
      </c>
      <c r="D60" s="1" t="s">
        <v>451</v>
      </c>
      <c r="E60" s="1" t="s">
        <v>452</v>
      </c>
      <c r="F60" s="1" t="s">
        <v>453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455</v>
      </c>
      <c r="B62" s="1">
        <v>0.0</v>
      </c>
      <c r="C62" s="1">
        <v>0.0</v>
      </c>
      <c r="D62" s="1" t="s">
        <v>456</v>
      </c>
      <c r="E62" s="1" t="s">
        <v>457</v>
      </c>
      <c r="F62" s="1" t="s">
        <v>458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459</v>
      </c>
      <c r="B63" s="1">
        <v>0.0</v>
      </c>
      <c r="C63" s="1">
        <v>0.0</v>
      </c>
      <c r="D63" s="1" t="s">
        <v>460</v>
      </c>
      <c r="E63" s="1" t="s">
        <v>461</v>
      </c>
      <c r="F63" s="1" t="s">
        <v>462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463</v>
      </c>
      <c r="B64" s="1">
        <v>0.0</v>
      </c>
      <c r="C64" s="1">
        <v>0.0</v>
      </c>
      <c r="D64" s="1" t="s">
        <v>464</v>
      </c>
      <c r="E64" s="1" t="s">
        <v>465</v>
      </c>
      <c r="F64" s="1" t="s">
        <v>466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467</v>
      </c>
      <c r="B65" s="1">
        <v>0.0</v>
      </c>
      <c r="C65" s="1">
        <v>0.0</v>
      </c>
      <c r="D65" s="1" t="s">
        <v>468</v>
      </c>
      <c r="E65" s="1" t="s">
        <v>469</v>
      </c>
      <c r="F65" s="1" t="s">
        <v>470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471</v>
      </c>
      <c r="B66" s="1">
        <v>0.0</v>
      </c>
      <c r="C66" s="1">
        <v>0.0</v>
      </c>
      <c r="D66" s="1" t="s">
        <v>472</v>
      </c>
      <c r="E66" s="1" t="s">
        <v>473</v>
      </c>
      <c r="F66" s="1" t="s">
        <v>474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 t="s">
        <v>476</v>
      </c>
      <c r="E67" s="1" t="s">
        <v>477</v>
      </c>
      <c r="F67" s="1" t="s">
        <v>478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479</v>
      </c>
      <c r="B68" s="1">
        <v>0.0</v>
      </c>
      <c r="C68" s="1">
        <v>0.0</v>
      </c>
      <c r="D68" s="1" t="s">
        <v>476</v>
      </c>
      <c r="E68" s="1" t="s">
        <v>477</v>
      </c>
      <c r="F68" s="1" t="s">
        <v>478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480</v>
      </c>
      <c r="B69" s="1">
        <v>0.0</v>
      </c>
      <c r="C69" s="1">
        <v>0.0</v>
      </c>
      <c r="D69" s="1" t="s">
        <v>481</v>
      </c>
      <c r="E69" s="1" t="s">
        <v>482</v>
      </c>
      <c r="F69" s="1" t="s">
        <v>483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484</v>
      </c>
      <c r="B70" s="1">
        <v>0.0</v>
      </c>
      <c r="C70" s="1">
        <v>0.0</v>
      </c>
      <c r="D70" s="1" t="s">
        <v>485</v>
      </c>
      <c r="E70" s="1" t="s">
        <v>486</v>
      </c>
      <c r="F70" s="1" t="s">
        <v>487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488</v>
      </c>
      <c r="B71" s="1">
        <v>0.0</v>
      </c>
      <c r="C71" s="1">
        <v>0.0</v>
      </c>
      <c r="D71" s="1" t="s">
        <v>489</v>
      </c>
      <c r="E71" s="1" t="s">
        <v>490</v>
      </c>
      <c r="F71" s="1" t="s">
        <v>491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492</v>
      </c>
      <c r="B72" s="1">
        <v>0.0</v>
      </c>
      <c r="C72" s="1">
        <v>0.0</v>
      </c>
      <c r="D72" s="1" t="s">
        <v>493</v>
      </c>
      <c r="E72" s="1" t="s">
        <v>494</v>
      </c>
      <c r="F72" s="1" t="s">
        <v>495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496</v>
      </c>
      <c r="B73" s="1">
        <v>0.0</v>
      </c>
      <c r="C73" s="1">
        <v>0.0</v>
      </c>
      <c r="D73" s="1" t="s">
        <v>497</v>
      </c>
      <c r="E73" s="1" t="s">
        <v>498</v>
      </c>
      <c r="F73" s="1" t="s">
        <v>499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500</v>
      </c>
      <c r="B74" s="1">
        <v>0.0</v>
      </c>
      <c r="C74" s="1">
        <v>0.0</v>
      </c>
      <c r="D74" s="1" t="s">
        <v>501</v>
      </c>
      <c r="E74" s="1" t="s">
        <v>502</v>
      </c>
      <c r="F74" s="1" t="s">
        <v>503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504</v>
      </c>
      <c r="B75" s="1">
        <v>0.0</v>
      </c>
      <c r="C75" s="1">
        <v>0.0</v>
      </c>
      <c r="D75" s="1" t="s">
        <v>505</v>
      </c>
      <c r="E75" s="1" t="s">
        <v>506</v>
      </c>
      <c r="F75" s="1" t="s">
        <v>507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508</v>
      </c>
      <c r="B76" s="1">
        <v>0.0</v>
      </c>
      <c r="C76" s="1">
        <v>0.0</v>
      </c>
      <c r="D76" s="1" t="s">
        <v>509</v>
      </c>
      <c r="E76" s="1" t="s">
        <v>510</v>
      </c>
      <c r="F76" s="1" t="s">
        <v>511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512</v>
      </c>
      <c r="B77" s="1">
        <v>0.0</v>
      </c>
      <c r="C77" s="1">
        <v>0.0</v>
      </c>
      <c r="D77" s="1" t="s">
        <v>513</v>
      </c>
      <c r="E77" s="1" t="s">
        <v>514</v>
      </c>
      <c r="F77" s="1" t="s">
        <v>515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516</v>
      </c>
      <c r="B78" s="1">
        <v>0.0</v>
      </c>
      <c r="C78" s="1">
        <v>0.0</v>
      </c>
      <c r="D78" s="1">
        <v>0.0</v>
      </c>
      <c r="E78" s="1" t="s">
        <v>517</v>
      </c>
      <c r="F78" s="1" t="s">
        <v>518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519</v>
      </c>
      <c r="B79" s="1">
        <v>0.0</v>
      </c>
      <c r="C79" s="1">
        <v>0.0</v>
      </c>
      <c r="D79" s="1">
        <v>0.0</v>
      </c>
      <c r="E79" s="1" t="s">
        <v>520</v>
      </c>
      <c r="F79" s="1" t="s">
        <v>521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523</v>
      </c>
      <c r="B81" s="1">
        <v>0.0</v>
      </c>
      <c r="C81" s="1">
        <v>0.0</v>
      </c>
      <c r="D81" s="1">
        <v>0.0</v>
      </c>
      <c r="E81" s="1" t="s">
        <v>524</v>
      </c>
      <c r="F81" s="1" t="s">
        <v>525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526</v>
      </c>
      <c r="B82" s="1">
        <v>0.0</v>
      </c>
      <c r="C82" s="1">
        <v>0.0</v>
      </c>
      <c r="D82" s="1">
        <v>0.0</v>
      </c>
      <c r="E82" s="1" t="s">
        <v>527</v>
      </c>
      <c r="F82" s="1" t="s">
        <v>528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529</v>
      </c>
      <c r="B83" s="1">
        <v>0.0</v>
      </c>
      <c r="C83" s="1">
        <v>0.0</v>
      </c>
      <c r="D83" s="1">
        <v>0.0</v>
      </c>
      <c r="E83" s="1" t="s">
        <v>530</v>
      </c>
      <c r="F83" s="1" t="s">
        <v>531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532</v>
      </c>
      <c r="B84" s="1">
        <v>0.0</v>
      </c>
      <c r="C84" s="1">
        <v>0.0</v>
      </c>
      <c r="D84" s="1">
        <v>0.0</v>
      </c>
      <c r="E84" s="1" t="s">
        <v>533</v>
      </c>
      <c r="F84" s="1" t="s">
        <v>534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535</v>
      </c>
      <c r="B85" s="1">
        <v>0.0</v>
      </c>
      <c r="C85" s="1">
        <v>0.0</v>
      </c>
      <c r="D85" s="1">
        <v>0.0</v>
      </c>
      <c r="E85" s="1" t="s">
        <v>536</v>
      </c>
      <c r="F85" s="1" t="s">
        <v>537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538</v>
      </c>
      <c r="B86" s="1">
        <v>0.0</v>
      </c>
      <c r="C86" s="1">
        <v>0.0</v>
      </c>
      <c r="D86" s="1">
        <v>0.0</v>
      </c>
      <c r="E86" s="1" t="s">
        <v>539</v>
      </c>
      <c r="F86" s="1" t="s">
        <v>540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541</v>
      </c>
      <c r="B87" s="1">
        <v>0.0</v>
      </c>
      <c r="C87" s="1">
        <v>0.0</v>
      </c>
      <c r="D87" s="1">
        <v>0.0</v>
      </c>
      <c r="E87" s="1" t="s">
        <v>539</v>
      </c>
      <c r="F87" s="1" t="s">
        <v>540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542</v>
      </c>
      <c r="B88" s="1">
        <v>0.0</v>
      </c>
      <c r="C88" s="1">
        <v>0.0</v>
      </c>
      <c r="D88" s="1">
        <v>0.0</v>
      </c>
      <c r="E88" s="1" t="s">
        <v>543</v>
      </c>
      <c r="F88" s="1" t="s">
        <v>544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545</v>
      </c>
      <c r="B89" s="1">
        <v>0.0</v>
      </c>
      <c r="C89" s="1">
        <v>0.0</v>
      </c>
      <c r="D89" s="1">
        <v>0.0</v>
      </c>
      <c r="E89" s="1" t="s">
        <v>546</v>
      </c>
      <c r="F89" s="1" t="s">
        <v>547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548</v>
      </c>
      <c r="B90" s="1">
        <v>0.0</v>
      </c>
      <c r="C90" s="1">
        <v>0.0</v>
      </c>
      <c r="D90" s="1">
        <v>0.0</v>
      </c>
      <c r="E90" s="1" t="s">
        <v>549</v>
      </c>
      <c r="F90" s="1" t="s">
        <v>550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551</v>
      </c>
      <c r="B91" s="1">
        <v>0.0</v>
      </c>
      <c r="C91" s="1">
        <v>0.0</v>
      </c>
      <c r="D91" s="1">
        <v>0.0</v>
      </c>
      <c r="E91" s="1" t="s">
        <v>552</v>
      </c>
      <c r="F91" s="1" t="s">
        <v>553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554</v>
      </c>
      <c r="B92" s="1">
        <v>0.0</v>
      </c>
      <c r="C92" s="1">
        <v>0.0</v>
      </c>
      <c r="D92" s="1">
        <v>0.0</v>
      </c>
      <c r="E92" s="1" t="s">
        <v>555</v>
      </c>
      <c r="F92" s="1" t="s">
        <v>556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557</v>
      </c>
      <c r="B93" s="1">
        <v>0.0</v>
      </c>
      <c r="C93" s="1">
        <v>0.0</v>
      </c>
      <c r="D93" s="1">
        <v>0.0</v>
      </c>
      <c r="E93" s="1" t="s">
        <v>558</v>
      </c>
      <c r="F93" s="1" t="s">
        <v>559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560</v>
      </c>
      <c r="B94" s="1">
        <v>0.0</v>
      </c>
      <c r="C94" s="1">
        <v>0.0</v>
      </c>
      <c r="D94" s="1">
        <v>0.0</v>
      </c>
      <c r="E94" s="1">
        <v>109.0</v>
      </c>
      <c r="F94" s="1" t="s">
        <v>561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562</v>
      </c>
      <c r="B95" s="1">
        <v>0.0</v>
      </c>
      <c r="C95" s="1">
        <v>0.0</v>
      </c>
      <c r="D95" s="1">
        <v>0.0</v>
      </c>
      <c r="E95" s="1" t="s">
        <v>563</v>
      </c>
      <c r="F95" s="1" t="s">
        <v>564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565</v>
      </c>
      <c r="B96" s="1">
        <v>0.0</v>
      </c>
      <c r="C96" s="1">
        <v>0.0</v>
      </c>
      <c r="D96" s="1">
        <v>0.0</v>
      </c>
      <c r="E96" s="1" t="s">
        <v>566</v>
      </c>
      <c r="F96" s="1" t="s">
        <v>342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567</v>
      </c>
      <c r="B97" s="1">
        <v>0.0</v>
      </c>
      <c r="C97" s="1">
        <v>0.0</v>
      </c>
      <c r="D97" s="1">
        <v>0.0</v>
      </c>
      <c r="E97" s="1">
        <v>0.0</v>
      </c>
      <c r="F97" s="1" t="s">
        <v>568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569</v>
      </c>
      <c r="B98" s="1">
        <v>0.0</v>
      </c>
      <c r="C98" s="1">
        <v>0.0</v>
      </c>
      <c r="D98" s="1">
        <v>0.0</v>
      </c>
      <c r="E98" s="1">
        <v>0.0</v>
      </c>
      <c r="F98" s="1" t="s">
        <v>570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571</v>
      </c>
      <c r="C1" s="1" t="s">
        <v>572</v>
      </c>
      <c r="D1" s="1" t="s">
        <v>573</v>
      </c>
      <c r="E1" s="1" t="s">
        <v>574</v>
      </c>
      <c r="F1" s="1" t="s">
        <v>575</v>
      </c>
      <c r="G1" s="1" t="s">
        <v>576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577</v>
      </c>
      <c r="B2" s="1" t="s">
        <v>578</v>
      </c>
      <c r="C2" s="1" t="s">
        <v>579</v>
      </c>
      <c r="D2" s="1" t="s">
        <v>580</v>
      </c>
      <c r="E2" s="1" t="s">
        <v>581</v>
      </c>
      <c r="F2" s="1" t="s">
        <v>581</v>
      </c>
      <c r="G2" s="1" t="s">
        <v>582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583</v>
      </c>
      <c r="B3" s="1" t="s">
        <v>582</v>
      </c>
      <c r="C3" s="1" t="s">
        <v>584</v>
      </c>
      <c r="D3" s="1" t="s">
        <v>585</v>
      </c>
      <c r="E3" s="1" t="s">
        <v>586</v>
      </c>
      <c r="F3" s="1" t="s">
        <v>587</v>
      </c>
      <c r="G3" s="1" t="s">
        <v>582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588</v>
      </c>
      <c r="B4" s="1" t="s">
        <v>589</v>
      </c>
      <c r="C4" s="1" t="s">
        <v>590</v>
      </c>
      <c r="D4" s="1" t="s">
        <v>591</v>
      </c>
      <c r="E4" s="1" t="s">
        <v>592</v>
      </c>
      <c r="F4" s="1" t="s">
        <v>593</v>
      </c>
      <c r="G4" s="1" t="s">
        <v>594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583</v>
      </c>
      <c r="B5" s="1" t="s">
        <v>582</v>
      </c>
      <c r="C5" s="1" t="s">
        <v>595</v>
      </c>
      <c r="D5" s="1" t="s">
        <v>596</v>
      </c>
      <c r="E5" s="1" t="s">
        <v>597</v>
      </c>
      <c r="F5" s="1" t="s">
        <v>598</v>
      </c>
      <c r="G5" s="1" t="s">
        <v>599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600</v>
      </c>
      <c r="B6" s="1" t="s">
        <v>601</v>
      </c>
      <c r="C6" s="1" t="s">
        <v>602</v>
      </c>
      <c r="D6" s="1" t="s">
        <v>603</v>
      </c>
      <c r="E6" s="1" t="s">
        <v>604</v>
      </c>
      <c r="F6" s="1" t="s">
        <v>605</v>
      </c>
      <c r="G6" s="1" t="s">
        <v>606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607</v>
      </c>
      <c r="B7" s="1" t="s">
        <v>608</v>
      </c>
      <c r="C7" s="1" t="s">
        <v>609</v>
      </c>
      <c r="D7" s="1" t="s">
        <v>610</v>
      </c>
      <c r="E7" s="1" t="s">
        <v>611</v>
      </c>
      <c r="F7" s="1" t="s">
        <v>612</v>
      </c>
      <c r="G7" s="1" t="s">
        <v>612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613</v>
      </c>
      <c r="B8" s="1" t="s">
        <v>582</v>
      </c>
      <c r="C8" s="1" t="s">
        <v>614</v>
      </c>
      <c r="D8" s="1" t="s">
        <v>615</v>
      </c>
      <c r="E8" s="1" t="s">
        <v>616</v>
      </c>
      <c r="F8" s="1" t="s">
        <v>617</v>
      </c>
      <c r="G8" s="1" t="s">
        <v>618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619</v>
      </c>
      <c r="B9" s="1" t="s">
        <v>620</v>
      </c>
      <c r="C9" s="1" t="s">
        <v>621</v>
      </c>
      <c r="D9" s="1" t="s">
        <v>622</v>
      </c>
      <c r="E9" s="1" t="s">
        <v>623</v>
      </c>
      <c r="F9" s="1" t="s">
        <v>624</v>
      </c>
      <c r="G9" s="1" t="s">
        <v>625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626</v>
      </c>
      <c r="B10" s="1" t="s">
        <v>627</v>
      </c>
      <c r="C10" s="1" t="s">
        <v>628</v>
      </c>
      <c r="D10" s="1" t="s">
        <v>629</v>
      </c>
      <c r="E10" s="1" t="s">
        <v>630</v>
      </c>
      <c r="F10" s="1" t="s">
        <v>631</v>
      </c>
      <c r="G10" s="1" t="s">
        <v>632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633</v>
      </c>
      <c r="B11" s="1" t="s">
        <v>634</v>
      </c>
      <c r="C11" s="1" t="s">
        <v>635</v>
      </c>
      <c r="D11" s="1" t="s">
        <v>636</v>
      </c>
      <c r="E11" s="1" t="s">
        <v>637</v>
      </c>
      <c r="F11" s="1" t="s">
        <v>638</v>
      </c>
      <c r="G11" s="1" t="s">
        <v>639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640</v>
      </c>
      <c r="B12" s="1" t="s">
        <v>641</v>
      </c>
      <c r="C12" s="1" t="s">
        <v>642</v>
      </c>
      <c r="D12" s="1" t="s">
        <v>643</v>
      </c>
      <c r="E12" s="1" t="s">
        <v>644</v>
      </c>
      <c r="F12" s="1" t="s">
        <v>645</v>
      </c>
      <c r="G12" s="1" t="s">
        <v>646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647</v>
      </c>
      <c r="B13" s="1" t="s">
        <v>648</v>
      </c>
      <c r="C13" s="1" t="s">
        <v>649</v>
      </c>
      <c r="D13" s="1" t="s">
        <v>650</v>
      </c>
      <c r="E13" s="1" t="s">
        <v>651</v>
      </c>
      <c r="F13" s="1" t="s">
        <v>652</v>
      </c>
      <c r="G13" s="1" t="s">
        <v>653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654</v>
      </c>
      <c r="B14" s="1" t="s">
        <v>655</v>
      </c>
      <c r="C14" s="1" t="s">
        <v>656</v>
      </c>
      <c r="D14" s="1" t="s">
        <v>657</v>
      </c>
      <c r="E14" s="1" t="s">
        <v>658</v>
      </c>
      <c r="F14" s="1" t="s">
        <v>659</v>
      </c>
      <c r="G14" s="1" t="s">
        <v>660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661</v>
      </c>
      <c r="B15" s="1" t="s">
        <v>582</v>
      </c>
      <c r="C15" s="1" t="s">
        <v>582</v>
      </c>
      <c r="D15" s="1" t="s">
        <v>582</v>
      </c>
      <c r="E15" s="1" t="s">
        <v>582</v>
      </c>
      <c r="F15" s="1" t="s">
        <v>582</v>
      </c>
      <c r="G15" s="1" t="s">
        <v>582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662</v>
      </c>
      <c r="B16" s="1" t="s">
        <v>582</v>
      </c>
      <c r="C16" s="1" t="s">
        <v>582</v>
      </c>
      <c r="D16" s="1" t="s">
        <v>582</v>
      </c>
      <c r="E16" s="1" t="s">
        <v>582</v>
      </c>
      <c r="F16" s="1" t="s">
        <v>582</v>
      </c>
      <c r="G16" s="1" t="s">
        <v>582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663</v>
      </c>
      <c r="B17" s="1" t="s">
        <v>145</v>
      </c>
      <c r="C17" s="1" t="s">
        <v>146</v>
      </c>
      <c r="D17" s="1" t="s">
        <v>147</v>
      </c>
      <c r="E17" s="1" t="s">
        <v>664</v>
      </c>
      <c r="F17" s="1" t="s">
        <v>665</v>
      </c>
      <c r="G17" s="1" t="s">
        <v>666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667</v>
      </c>
      <c r="B18" s="1" t="s">
        <v>582</v>
      </c>
      <c r="C18" s="1" t="s">
        <v>582</v>
      </c>
      <c r="D18" s="1" t="s">
        <v>582</v>
      </c>
      <c r="E18" s="1" t="s">
        <v>582</v>
      </c>
      <c r="F18" s="1" t="s">
        <v>582</v>
      </c>
      <c r="G18" s="1" t="s">
        <v>582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668</v>
      </c>
      <c r="B19" s="1" t="s">
        <v>669</v>
      </c>
      <c r="C19" s="1" t="s">
        <v>670</v>
      </c>
      <c r="D19" s="1" t="s">
        <v>671</v>
      </c>
      <c r="E19" s="1" t="s">
        <v>672</v>
      </c>
      <c r="F19" s="1" t="s">
        <v>673</v>
      </c>
      <c r="G19" s="1" t="s">
        <v>674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675</v>
      </c>
      <c r="B20" s="1" t="s">
        <v>676</v>
      </c>
      <c r="C20" s="1" t="s">
        <v>677</v>
      </c>
      <c r="D20" s="1" t="s">
        <v>678</v>
      </c>
      <c r="E20" s="1" t="s">
        <v>679</v>
      </c>
      <c r="F20" s="1" t="s">
        <v>680</v>
      </c>
      <c r="G20" s="1" t="s">
        <v>681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682</v>
      </c>
      <c r="B21" s="1" t="s">
        <v>683</v>
      </c>
      <c r="C21" s="1" t="s">
        <v>684</v>
      </c>
      <c r="D21" s="1" t="s">
        <v>685</v>
      </c>
      <c r="E21" s="1" t="s">
        <v>686</v>
      </c>
      <c r="F21" s="1" t="s">
        <v>687</v>
      </c>
      <c r="G21" s="1" t="s">
        <v>688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689</v>
      </c>
      <c r="B22" s="1" t="s">
        <v>690</v>
      </c>
      <c r="C22" s="1" t="s">
        <v>691</v>
      </c>
      <c r="D22" s="1" t="s">
        <v>692</v>
      </c>
      <c r="E22" s="1" t="s">
        <v>693</v>
      </c>
      <c r="F22" s="1" t="s">
        <v>694</v>
      </c>
      <c r="G22" s="1" t="s">
        <v>695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696</v>
      </c>
      <c r="B23" s="1" t="s">
        <v>697</v>
      </c>
      <c r="C23" s="1" t="s">
        <v>698</v>
      </c>
      <c r="D23" s="1" t="s">
        <v>699</v>
      </c>
      <c r="E23" s="1" t="s">
        <v>700</v>
      </c>
      <c r="F23" s="1" t="s">
        <v>701</v>
      </c>
      <c r="G23" s="1" t="s">
        <v>702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703</v>
      </c>
      <c r="B24" s="1" t="s">
        <v>704</v>
      </c>
      <c r="C24" s="1" t="s">
        <v>705</v>
      </c>
      <c r="D24" s="1" t="s">
        <v>706</v>
      </c>
      <c r="E24" s="1" t="s">
        <v>707</v>
      </c>
      <c r="F24" s="1" t="s">
        <v>707</v>
      </c>
      <c r="G24" s="1" t="s">
        <v>707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708</v>
      </c>
      <c r="B25" s="1" t="s">
        <v>709</v>
      </c>
      <c r="C25" s="1" t="s">
        <v>710</v>
      </c>
      <c r="D25" s="1" t="s">
        <v>711</v>
      </c>
      <c r="E25" s="1" t="s">
        <v>712</v>
      </c>
      <c r="F25" s="1" t="s">
        <v>712</v>
      </c>
      <c r="G25" s="1" t="s">
        <v>582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713</v>
      </c>
      <c r="B26" s="1" t="s">
        <v>714</v>
      </c>
      <c r="C26" s="1" t="s">
        <v>715</v>
      </c>
      <c r="D26" s="1" t="s">
        <v>716</v>
      </c>
      <c r="E26" s="1" t="s">
        <v>582</v>
      </c>
      <c r="F26" s="1" t="s">
        <v>582</v>
      </c>
      <c r="G26" s="1" t="s">
        <v>582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717</v>
      </c>
      <c r="B2" s="1" t="s">
        <v>718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719</v>
      </c>
      <c r="B3" s="1" t="s">
        <v>720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721</v>
      </c>
      <c r="B4" s="1" t="s">
        <v>722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723</v>
      </c>
      <c r="B5" s="1" t="s">
        <v>724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725</v>
      </c>
      <c r="B6" s="1" t="s">
        <v>726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728</v>
      </c>
      <c r="B8" s="1" t="s">
        <v>729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730</v>
      </c>
      <c r="B9" s="4" t="s">
        <v>731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732</v>
      </c>
      <c r="B10" s="1" t="s">
        <v>733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734</v>
      </c>
      <c r="B11" s="1" t="s">
        <v>735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736</v>
      </c>
      <c r="B12" s="1" t="s">
        <v>733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737</v>
      </c>
      <c r="B13" s="1" t="s">
        <v>738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739</v>
      </c>
      <c r="B14" s="1" t="s">
        <v>740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741</v>
      </c>
      <c r="B15" s="1" t="s">
        <v>738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742</v>
      </c>
      <c r="B16" s="1" t="s">
        <v>743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744</v>
      </c>
      <c r="B17" s="1">
        <v>7269.0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745</v>
      </c>
      <c r="B18" s="1" t="s">
        <v>746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747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748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749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750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751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753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755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756</v>
      </c>
      <c r="B28" s="1">
        <v>7.7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757</v>
      </c>
      <c r="B29" s="1">
        <v>7.555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758</v>
      </c>
      <c r="B30" s="1">
        <v>7.44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759</v>
      </c>
      <c r="B31" s="1">
        <v>7.79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760</v>
      </c>
      <c r="B32" s="1">
        <v>7.7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761</v>
      </c>
      <c r="B33" s="1">
        <v>7.555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762</v>
      </c>
      <c r="B34" s="1">
        <v>7.44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763</v>
      </c>
      <c r="B35" s="1">
        <v>7.79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764</v>
      </c>
      <c r="B36" s="1">
        <v>1.238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765</v>
      </c>
      <c r="B37" s="1">
        <v>251.54573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766</v>
      </c>
      <c r="B38" s="1">
        <v>1046757.0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767</v>
      </c>
      <c r="B39" s="1">
        <v>1046757.0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768</v>
      </c>
      <c r="B40" s="1">
        <v>1490565.0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769</v>
      </c>
      <c r="B41" s="1">
        <v>1105550.0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770</v>
      </c>
      <c r="B42" s="1">
        <v>1105550.0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771</v>
      </c>
      <c r="B43" s="1">
        <v>7.69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772</v>
      </c>
      <c r="B44" s="1">
        <v>7.78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773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774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775</v>
      </c>
      <c r="B47" s="1">
        <v>2.957807104E9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776</v>
      </c>
      <c r="B48" s="1">
        <v>4.64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777</v>
      </c>
      <c r="B49" s="1">
        <v>9.2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778</v>
      </c>
      <c r="B50" s="1">
        <v>2.452387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779</v>
      </c>
      <c r="B51" s="1">
        <v>7.3104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780</v>
      </c>
      <c r="B52" s="1">
        <v>6.43985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781</v>
      </c>
      <c r="B53" s="1" t="s">
        <v>782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783</v>
      </c>
      <c r="B54" s="1">
        <v>3.343764992E9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784</v>
      </c>
      <c r="B55" s="1">
        <v>-0.07901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785</v>
      </c>
      <c r="B56" s="1">
        <v>1.2984509E8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786</v>
      </c>
      <c r="B57" s="1">
        <v>3.8264E8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787</v>
      </c>
      <c r="B58" s="1">
        <v>1.0967109E7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788</v>
      </c>
      <c r="B59" s="1">
        <v>1.2294248E7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789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791</v>
      </c>
      <c r="B62" s="1">
        <v>0.0287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792</v>
      </c>
      <c r="B63" s="1">
        <v>0.11111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793</v>
      </c>
      <c r="B64" s="1">
        <v>0.91302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794</v>
      </c>
      <c r="B65" s="1">
        <v>6.6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795</v>
      </c>
      <c r="B66" s="1">
        <v>0.1371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796</v>
      </c>
      <c r="B67" s="1">
        <v>3.8264E8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797</v>
      </c>
      <c r="B68" s="1">
        <v>3.756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798</v>
      </c>
      <c r="B69" s="1">
        <v>2.0580404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799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800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801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802</v>
      </c>
      <c r="B73" s="1">
        <v>-9.529E7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803</v>
      </c>
      <c r="B74" s="1">
        <v>-0.25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804</v>
      </c>
      <c r="B75" s="1">
        <v>-0.17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805</v>
      </c>
      <c r="B76" s="1">
        <v>2.772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806</v>
      </c>
      <c r="B77" s="1">
        <v>132.684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807</v>
      </c>
      <c r="B78" s="1">
        <v>0.1284672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808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809</v>
      </c>
      <c r="B80" s="1" t="s">
        <v>810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811</v>
      </c>
      <c r="B81" s="1" t="s">
        <v>812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814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815</v>
      </c>
      <c r="B84" s="1" t="s">
        <v>816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817</v>
      </c>
      <c r="B85" s="1" t="s">
        <v>816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818</v>
      </c>
      <c r="B86" s="1">
        <v>1.6233318E9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819</v>
      </c>
      <c r="B87" s="1" t="s">
        <v>820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821</v>
      </c>
      <c r="B88" s="1" t="s">
        <v>822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823</v>
      </c>
      <c r="B89" s="1" t="s">
        <v>824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825</v>
      </c>
      <c r="B90" s="1" t="s">
        <v>826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827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828</v>
      </c>
      <c r="B92" s="1">
        <v>7.73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829</v>
      </c>
      <c r="B93" s="1">
        <v>10.0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830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831</v>
      </c>
      <c r="B95" s="1">
        <v>8.7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832</v>
      </c>
      <c r="B96" s="1">
        <v>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833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834</v>
      </c>
      <c r="B98" s="1" t="s">
        <v>835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836</v>
      </c>
      <c r="B99" s="1">
        <v>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837</v>
      </c>
      <c r="B100" s="1">
        <v>1.03661E8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838</v>
      </c>
      <c r="B101" s="1">
        <v>0.271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839</v>
      </c>
      <c r="B102" s="1">
        <v>2.5201E7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840</v>
      </c>
      <c r="B103" s="1">
        <v>4.89617984E8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841</v>
      </c>
      <c r="B104" s="1">
        <v>1.204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842</v>
      </c>
      <c r="B105" s="1">
        <v>1.32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843</v>
      </c>
      <c r="B106" s="1">
        <v>1.206093056E9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844</v>
      </c>
      <c r="B107" s="1">
        <v>34.07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845</v>
      </c>
      <c r="B108" s="1">
        <v>3.196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846</v>
      </c>
      <c r="B109" s="1">
        <v>-0.01555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847</v>
      </c>
      <c r="B110" s="1">
        <v>-0.0659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848</v>
      </c>
      <c r="B111" s="1">
        <v>9.6297248E7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849</v>
      </c>
      <c r="B112" s="1">
        <v>6.1739E7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850</v>
      </c>
      <c r="B113" s="1">
        <v>0.19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851</v>
      </c>
      <c r="B114" s="1">
        <v>0.31198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852</v>
      </c>
      <c r="B115" s="1">
        <v>0.02089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853</v>
      </c>
      <c r="B116" s="1">
        <v>0.0013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854</v>
      </c>
      <c r="B117" s="1" t="s">
        <v>782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855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-11.0</v>
      </c>
      <c r="D3" s="1">
        <v>22.0</v>
      </c>
      <c r="E3" s="1">
        <v>60.0</v>
      </c>
      <c r="F3" s="1">
        <v>59.0</v>
      </c>
      <c r="G3" s="1">
        <f>IF(F3*FORECAST(G2,B3:F3,B2:F2)&gt;0,FORECAST(G2,B3:F3,B2:F2),F3)*$X$1</f>
        <v>82.7</v>
      </c>
      <c r="H3" s="1">
        <f>IF(G3*FORECAST(H2,B3:G3,B2:G2)&gt;0,FORECAST(H2,B3:G3,B2:G2),G3)*$X$1</f>
        <v>101.6</v>
      </c>
      <c r="I3" s="1">
        <f>IF(H3*FORECAST(I2,B3:H3,B2:H2)&gt;0,FORECAST(I2,B3:H3,B2:H2),H3)*$X$1</f>
        <v>120.5</v>
      </c>
      <c r="J3" s="1">
        <f>IF(I3*FORECAST(J2,B3:I3,B2:I2)&gt;0,FORECAST(J2,B3:I3,B2:I2),I3)*$X$1</f>
        <v>139.4</v>
      </c>
      <c r="K3" s="1">
        <f>IF(J3*FORECAST(K2,B3:J3,B2:J2)&gt;0,FORECAST(K2,B3:J3,B2:J2),J3)*$X$1</f>
        <v>158.3</v>
      </c>
      <c r="L3" s="1">
        <f>IF(K3*FORECAST(L2,B3:K3,B2:K2)&gt;0,FORECAST(L2,B3:K3,B2:K2),K3)*$X$1</f>
        <v>177.2</v>
      </c>
      <c r="M3" s="1">
        <f>IF(L3*FORECAST(M2,B3:L3,B2:L2)&gt;0,FORECAST(M2,B3:L3,B2:L2),L3)*$X$1</f>
        <v>196.1</v>
      </c>
      <c r="N3" s="5">
        <f>IF(M3*FORECAST(N2,B3:M3,B2:M2)&gt;0,FORECAST(N2,B3:M3,B2:M2),M3)*$X$1</f>
        <v>215</v>
      </c>
      <c r="O3" s="5">
        <f>IF(N3*FORECAST(O2,B3:N3,B2:N2)&gt;0,FORECAST(O2,B3:N3,B2:N2),N3)*$X$1</f>
        <v>233.9</v>
      </c>
      <c r="P3" s="5">
        <f>IF(O3*FORECAST(P2,B3:O3,B2:O2)&gt;0,FORECAST(P2,B3:O3,B2:O2),O3)*$X$1</f>
        <v>252.8</v>
      </c>
      <c r="Q3" s="5">
        <f>IF(P3*FORECAST(Q2,B3:P3,B2:P2)&gt;0,FORECAST(Q2,B3:P3,B2:P2),P3)*$X$1</f>
        <v>271.7</v>
      </c>
      <c r="R3" s="5">
        <f>IF(Q3*FORECAST(R2,B3:Q3,B2:Q2)&gt;0,FORECAST(R2,B3:Q3,B2:Q2),Q3)*$X$1</f>
        <v>290.6</v>
      </c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76.0</v>
      </c>
      <c r="C4" s="1">
        <v>347.0</v>
      </c>
      <c r="D4" s="1">
        <v>10.0</v>
      </c>
      <c r="E4" s="1">
        <v>370.0</v>
      </c>
      <c r="F4" s="1">
        <v>432.0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856</v>
      </c>
      <c r="B5" s="1">
        <v>3.0</v>
      </c>
      <c r="C5" s="1">
        <v>1030.0</v>
      </c>
      <c r="D5" s="1">
        <v>328.0</v>
      </c>
      <c r="E5" s="1">
        <v>355.0</v>
      </c>
      <c r="F5" s="1">
        <v>367.0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857</v>
      </c>
      <c r="L7" s="1">
        <f>IF(R3*FORECAST(R2,B3:R3,B2:R2)&gt;0,FORECAST(R2,B3:R3,B2:R2),Q3)*$X$1 * (1+0.02)/(0.0789-0.02)</f>
        <v>5032.4618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858</v>
      </c>
      <c r="L8" s="6">
        <f t="array" ref="L8">NPV(0.0789,H3:R3)</f>
        <v>1305.62601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859</v>
      </c>
      <c r="L9" s="6">
        <f t="array" ref="L9">NPV(0.0789,H16:R16)</f>
        <v>2182.6664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860</v>
      </c>
      <c r="L10" s="6">
        <f>L8 + L9</f>
        <v>3488.29241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432.0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861</v>
      </c>
      <c r="L12" s="6">
        <f>L10 - L11</f>
        <v>3056.29241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862</v>
      </c>
      <c r="L13" s="1">
        <v>367.0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8.327772234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5032.4618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5.0</v>
      </c>
      <c r="C3" s="1">
        <v>-38.0</v>
      </c>
      <c r="D3" s="1">
        <v>-307.0</v>
      </c>
      <c r="E3" s="1">
        <v>-216.0</v>
      </c>
      <c r="F3" s="1">
        <v>-186.0</v>
      </c>
      <c r="G3" s="1">
        <f>IF(F3*FORECAST(G2,B3:F3,B2:F2)&gt;0,FORECAST(G2,B3:F3,B2:F2),F3)*$X$1</f>
        <v>-316.4</v>
      </c>
      <c r="H3" s="1">
        <f>IF(G3*FORECAST(H2,B3:G3,B2:G2)&gt;0,FORECAST(H2,B3:G3,B2:G2),G3)*$X$1</f>
        <v>-372.4</v>
      </c>
      <c r="I3" s="1">
        <f>IF(H3*FORECAST(I2,B3:H3,B2:H2)&gt;0,FORECAST(I2,B3:H3,B2:H2),H3)*$X$1</f>
        <v>-428.4</v>
      </c>
      <c r="J3" s="1">
        <f>IF(I3*FORECAST(J2,B3:I3,B2:I2)&gt;0,FORECAST(J2,B3:I3,B2:I2),I3)*$X$1</f>
        <v>-484.4</v>
      </c>
      <c r="K3" s="1">
        <f>IF(J3*FORECAST(K2,B3:J3,B2:J2)&gt;0,FORECAST(K2,B3:J3,B2:J2),J3)*$X$1</f>
        <v>-540.4</v>
      </c>
      <c r="L3" s="1">
        <f>IF(K3*FORECAST(L2,B3:K3,B2:K2)&gt;0,FORECAST(L2,B3:K3,B2:K2),K3)*$X$1</f>
        <v>-596.4</v>
      </c>
      <c r="M3" s="1">
        <f>IF(L3*FORECAST(M2,B3:L3,B2:L2)&gt;0,FORECAST(M2,B3:L3,B2:L2),L3)*$X$1</f>
        <v>-652.4</v>
      </c>
      <c r="N3" s="5">
        <f>IF(M3*FORECAST(N2,B3:M3,B2:M2)&gt;0,FORECAST(N2,B3:M3,B2:M2),M3)*$X$1</f>
        <v>-708.4</v>
      </c>
      <c r="O3" s="5">
        <f>IF(N3*FORECAST(O2,B3:N3,B2:N2)&gt;0,FORECAST(O2,B3:N3,B2:N2),N3)*$X$1</f>
        <v>-764.4</v>
      </c>
      <c r="P3" s="5">
        <f>IF(O3*FORECAST(P2,B3:O3,B2:O2)&gt;0,FORECAST(P2,B3:O3,B2:O2),O3)*$X$1</f>
        <v>-820.4</v>
      </c>
      <c r="Q3" s="5">
        <f>IF(P3*FORECAST(Q2,B3:P3,B2:P2)&gt;0,FORECAST(Q2,B3:P3,B2:P2),P3)*$X$1</f>
        <v>-876.4</v>
      </c>
      <c r="R3" s="5">
        <f>IF(Q3*FORECAST(R2,B3:Q3,B2:Q2)&gt;0,FORECAST(R2,B3:Q3,B2:Q2),Q3)*$X$1</f>
        <v>-932.4</v>
      </c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76.0</v>
      </c>
      <c r="C4" s="1">
        <v>347.0</v>
      </c>
      <c r="D4" s="1">
        <v>10.0</v>
      </c>
      <c r="E4" s="1">
        <v>370.0</v>
      </c>
      <c r="F4" s="1">
        <v>432.0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856</v>
      </c>
      <c r="B5" s="1">
        <v>3.0</v>
      </c>
      <c r="C5" s="1">
        <v>1030.0</v>
      </c>
      <c r="D5" s="1">
        <v>328.0</v>
      </c>
      <c r="E5" s="1">
        <v>355.0</v>
      </c>
      <c r="F5" s="1">
        <v>367.0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857</v>
      </c>
      <c r="L7" s="1">
        <f>IF(R3*FORECAST(R2,B3:R3,B2:R2)&gt;0,FORECAST(R2,B3:R3,B2:R2),Q3)*$X$1 * (1+0.02)/(0.0789-0.02)</f>
        <v>-16146.82513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858</v>
      </c>
      <c r="L8" s="6">
        <f t="array" ref="L8">NPV(0.0789,H3:R3)</f>
        <v>-4380.709117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859</v>
      </c>
      <c r="L9" s="6">
        <f t="array" ref="L9">NPV(0.0789,H16:R16)</f>
        <v>-7003.159501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860</v>
      </c>
      <c r="L10" s="6">
        <f>L8 + L9</f>
        <v>-11383.86862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432.0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861</v>
      </c>
      <c r="L12" s="6">
        <f>L10 - L11</f>
        <v>-11815.86862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862</v>
      </c>
      <c r="L13" s="1">
        <v>367.0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-32.1958273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-16146.82513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