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<sst xmlns="http://schemas.openxmlformats.org/spreadsheetml/2006/main" count="962" uniqueCount="805">
  <si>
    <t>ticker</t>
  </si>
  <si>
    <t>LDI</t>
  </si>
  <si>
    <t>nombre</t>
  </si>
  <si>
    <t>LOANDEPOT INC</t>
  </si>
  <si>
    <t>empresa</t>
  </si>
  <si>
    <t>Consumer Lending</t>
  </si>
  <si>
    <t>Open</t>
  </si>
  <si>
    <t>Target Price</t>
  </si>
  <si>
    <t>Valor no disponible</t>
  </si>
  <si>
    <t>Upside</t>
  </si>
  <si>
    <t>No calculado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</si>
  <si>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</si>
  <si>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</si>
  <si>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</si>
  <si>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</si>
  <si>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</si>
  <si>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</si>
  <si>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</si>
  <si>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</si>
  <si>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-30.98%</t>
  </si>
  <si>
    <t>Total Assets Growth</t>
  </si>
  <si>
    <t>-25.55%</t>
  </si>
  <si>
    <t>Net Property, Plant and Equipment Growth</t>
  </si>
  <si>
    <t>-27.78%</t>
  </si>
  <si>
    <t>EBITDA Growth</t>
  </si>
  <si>
    <t>-57.05%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</si>
  <si>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</si>
  <si>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</si>
  <si>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</si>
  <si>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</si>
  <si>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</si>
  <si>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</si>
  <si>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Gain (Loss) on Sale of Loans &amp; Receivables - (CF)</t>
  </si>
  <si>
    <t>(Gain) Loss On Sale of Asset - (CF)</t>
  </si>
  <si>
    <t>(Gain) Loss on Sale of Investments - (CF)</t>
  </si>
  <si>
    <t>Total Asset Writedown</t>
  </si>
  <si>
    <t>Provision for Credit Losses</t>
  </si>
  <si>
    <t>(Income) Loss On Equity Investments - (CF)</t>
  </si>
  <si>
    <t>Stock-Based Compensation (CF)</t>
  </si>
  <si>
    <t>Net (Increase) Decrease in Loans Originated / Sold - Operating</t>
  </si>
  <si>
    <t>Change in Other Net Operating Assets (Collected)</t>
  </si>
  <si>
    <t>Other Operating Activities</t>
  </si>
  <si>
    <t>Cash from Operations</t>
  </si>
  <si>
    <t>Capital Expenditure</t>
  </si>
  <si>
    <t>Cash Acquisitions</t>
  </si>
  <si>
    <t>Purchase / Sale of Intangible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</si>
  <si>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</si>
  <si>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</si>
  <si>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</si>
  <si>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</si>
  <si>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</si>
  <si>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</si>
  <si>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</si>
  <si>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</si>
  <si>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</si>
  <si>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</si>
  <si>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</si>
  <si>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</si>
  <si>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</si>
  <si>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</si>
  <si>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</si>
  <si>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</si>
  <si>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</si>
  <si>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</si>
  <si>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</si>
  <si>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</si>
  <si>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</si>
  <si>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</si>
  <si>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Assets</t>
  </si>
  <si>
    <t>Cash And Equivalents</t>
  </si>
  <si>
    <t>Long-Term Investments - (FS Template)</t>
  </si>
  <si>
    <t>Trading Asset Securities, Total</t>
  </si>
  <si>
    <t>Loans and Lease Receivables - (FS Template)</t>
  </si>
  <si>
    <t>Other Receivables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</si>
  <si>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</si>
  <si>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</si>
  <si>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</si>
  <si>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</si>
  <si>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</si>
  <si>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Loans Held For Sale</t>
  </si>
  <si>
    <t>Restricted Cash</t>
  </si>
  <si>
    <t>Other Current Assets, Total</t>
  </si>
  <si>
    <t>Deferred Tax Assets Long-Term (Collected)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</si>
  <si>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</si>
  <si>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</si>
  <si>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</si>
  <si>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</si>
  <si>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</si>
  <si>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</si>
  <si>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</si>
  <si>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</si>
  <si>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</si>
  <si>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Long-Term Debt</t>
  </si>
  <si>
    <t>Long-Term Leases</t>
  </si>
  <si>
    <t>Current Income Taxes Payable</t>
  </si>
  <si>
    <t>Other Current Liabilities - (Brok / FS / Ins. / REIT Template)</t>
  </si>
  <si>
    <t>Deferred Tax Liability Non-Current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</si>
  <si>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</si>
  <si>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</si>
  <si>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</si>
  <si>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</si>
  <si>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</si>
  <si>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</si>
  <si>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</si>
  <si>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</si>
  <si>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</si>
  <si>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</si>
  <si>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</si>
  <si>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</si>
  <si>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</si>
  <si>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184.68</t>
  </si>
  <si>
    <t>226.08</t>
  </si>
  <si>
    <t>3.81</t>
  </si>
  <si>
    <t>2.56</t>
  </si>
  <si>
    <t>1.95</t>
  </si>
  <si>
    <t>Tangible Book Value</t>
  </si>
  <si>
    <t>Tangible Book Value Per Share</t>
  </si>
  <si>
    <t>156.73</t>
  </si>
  <si>
    <t>198.38</t>
  </si>
  <si>
    <t>-0.48</t>
  </si>
  <si>
    <t>3.42</t>
  </si>
  <si>
    <t>2.25</t>
  </si>
  <si>
    <t>1.72</t>
  </si>
  <si>
    <t>Total Debt</t>
  </si>
  <si>
    <t>Net Debt</t>
  </si>
  <si>
    <t>Equity Method Investments, Total</t>
  </si>
  <si>
    <t>Full Time Employees</t>
  </si>
  <si>
    <t>Assets under Capital Lease - Gross</t>
  </si>
  <si>
    <t>Assets under Capital Lease - Accumulated Depreciation</t>
  </si>
  <si>
    <t>Interest and Dividend Income, Total</t>
  </si>
  <si>
    <t>Interest Expense, Total</t>
  </si>
  <si>
    <t>Net Interest Income</t>
  </si>
  <si>
    <t>Commission and Fees</t>
  </si>
  <si>
    <t>Loan Servicing Revenue</t>
  </si>
  <si>
    <t>Gain (Loss) on Sale of Loans &amp; Receivables</t>
  </si>
  <si>
    <t>Other Revenues, Total</t>
  </si>
  <si>
    <t>Revenues Before Provison For Loan Losses</t>
  </si>
  <si>
    <t>Total Revenues</t>
  </si>
  <si>
    <t>Salaries And Other Employee Benefits</t>
  </si>
  <si>
    <t>Cost of Services Provided, Total</t>
  </si>
  <si>
    <t>Depreciation &amp; Amortization - (IS) - (Collected)</t>
  </si>
  <si>
    <t>Other Operating Expenses</t>
  </si>
  <si>
    <t>Total Operating Expenses</t>
  </si>
  <si>
    <t>Operating Income</t>
  </si>
  <si>
    <t>EBT, Excl. Unusual Items</t>
  </si>
  <si>
    <t>Total Merger &amp; Related Restructuring Charges</t>
  </si>
  <si>
    <t>Impairment of Goodwill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</si>
  <si>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</si>
  <si>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</si>
  <si>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</si>
  <si>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</si>
  <si>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</si>
  <si>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</si>
  <si>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</si>
  <si>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</si>
  <si>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</si>
  <si>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</si>
  <si>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</si>
  <si>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</si>
  <si>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134.41</t>
  </si>
  <si>
    <t>40.86</t>
  </si>
  <si>
    <t>15.93</t>
  </si>
  <si>
    <t>0.87</t>
  </si>
  <si>
    <t>-1.75</t>
  </si>
  <si>
    <t>-0.63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</si>
  <si>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</si>
  <si>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</si>
  <si>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</si>
  <si>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</si>
  <si>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</si>
  <si>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</si>
  <si>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84.9</t>
  </si>
  <si>
    <t>22.38</t>
  </si>
  <si>
    <t>10.15</t>
  </si>
  <si>
    <t>-0.67</t>
  </si>
  <si>
    <t>-0.36</t>
  </si>
  <si>
    <t>-0.31</t>
  </si>
  <si>
    <t>Normalized Diluted EPS</t>
  </si>
  <si>
    <t>Dividend Per Share</t>
  </si>
  <si>
    <t>0.24</t>
  </si>
  <si>
    <t>0.08</t>
  </si>
  <si>
    <t>Payout Ratio</t>
  </si>
  <si>
    <t>44.15</t>
  </si>
  <si>
    <t>37.83</t>
  </si>
  <si>
    <t>178.33</t>
  </si>
  <si>
    <t>-5.59</t>
  </si>
  <si>
    <t>22.12</t>
  </si>
  <si>
    <t>231.94</t>
  </si>
  <si>
    <t>-43.68</t>
  </si>
  <si>
    <t>-2.71</t>
  </si>
  <si>
    <t>Effective Tax Rate - (Ratio)</t>
  </si>
  <si>
    <t>1.06</t>
  </si>
  <si>
    <t>2.29</t>
  </si>
  <si>
    <t>4.82</t>
  </si>
  <si>
    <t>0.46</t>
  </si>
  <si>
    <t>-5.35</t>
  </si>
  <si>
    <t>0.11</t>
  </si>
  <si>
    <t>6.51</t>
  </si>
  <si>
    <t>11.54</t>
  </si>
  <si>
    <t>15.38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</si>
  <si>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</si>
  <si>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</si>
  <si>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</si>
  <si>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</si>
  <si>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</si>
  <si>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</si>
  <si>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</si>
  <si>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</si>
  <si>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</si>
  <si>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</si>
  <si>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</si>
  <si>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1.81</t>
  </si>
  <si>
    <t>0.82</t>
  </si>
  <si>
    <t>25.41</t>
  </si>
  <si>
    <t>5.49</t>
  </si>
  <si>
    <t>-6.63</t>
  </si>
  <si>
    <t>-3.69</t>
  </si>
  <si>
    <t>Return On Equity %</t>
  </si>
  <si>
    <t>19.78</t>
  </si>
  <si>
    <t>15.37</t>
  </si>
  <si>
    <t>198.09</t>
  </si>
  <si>
    <t>37.93</t>
  </si>
  <si>
    <t>-47.86</t>
  </si>
  <si>
    <t>-28.97</t>
  </si>
  <si>
    <t>Return on Common Equity</t>
  </si>
  <si>
    <t>-57.05</t>
  </si>
  <si>
    <t>Margin Analysis</t>
  </si>
  <si>
    <t>Gross Profit Margin %</t>
  </si>
  <si>
    <t>90.86</t>
  </si>
  <si>
    <t>90.21</t>
  </si>
  <si>
    <t>91.58</t>
  </si>
  <si>
    <t>87.98</t>
  </si>
  <si>
    <t>90.61</t>
  </si>
  <si>
    <t>95.48</t>
  </si>
  <si>
    <t>92.71</t>
  </si>
  <si>
    <t>82.65</t>
  </si>
  <si>
    <t>89.87</t>
  </si>
  <si>
    <t>SG&amp;A Margin</t>
  </si>
  <si>
    <t>69.95</t>
  </si>
  <si>
    <t>79.37</t>
  </si>
  <si>
    <t>81.17</t>
  </si>
  <si>
    <t>91.04</t>
  </si>
  <si>
    <t>75.78</t>
  </si>
  <si>
    <t>43.26</t>
  </si>
  <si>
    <t>66.14</t>
  </si>
  <si>
    <t>154.44</t>
  </si>
  <si>
    <t>100.51</t>
  </si>
  <si>
    <t>Income From Continuing Operations Margin %</t>
  </si>
  <si>
    <t>22.17</t>
  </si>
  <si>
    <t>3.86</t>
  </si>
  <si>
    <t>2.12</t>
  </si>
  <si>
    <t>-9.26</t>
  </si>
  <si>
    <t>2.4</t>
  </si>
  <si>
    <t>44.12</t>
  </si>
  <si>
    <t>15.55</t>
  </si>
  <si>
    <t>-60.87</t>
  </si>
  <si>
    <t>-25.15</t>
  </si>
  <si>
    <t>Net Income Margin %</t>
  </si>
  <si>
    <t>1.56</t>
  </si>
  <si>
    <t>-9.94</t>
  </si>
  <si>
    <t>2.83</t>
  </si>
  <si>
    <t>-27.23</t>
  </si>
  <si>
    <t>-11.76</t>
  </si>
  <si>
    <t>Net Avail. For Common Margin %</t>
  </si>
  <si>
    <t>Normalized Net Income Margin</t>
  </si>
  <si>
    <t>14.01</t>
  </si>
  <si>
    <t>2.11</t>
  </si>
  <si>
    <t>-0.02</t>
  </si>
  <si>
    <t>-6.71</t>
  </si>
  <si>
    <t>1.7</t>
  </si>
  <si>
    <t>28.09</t>
  </si>
  <si>
    <t>-2.17</t>
  </si>
  <si>
    <t>-5.83</t>
  </si>
  <si>
    <t>Asset Turnover</t>
  </si>
  <si>
    <t>0.47</t>
  </si>
  <si>
    <t>0.34</t>
  </si>
  <si>
    <t>0.58</t>
  </si>
  <si>
    <t>0.35</t>
  </si>
  <si>
    <t>0.15</t>
  </si>
  <si>
    <t>Short Term Liquidity</t>
  </si>
  <si>
    <t>Current Ratio</t>
  </si>
  <si>
    <t>1.12</t>
  </si>
  <si>
    <t>1.07</t>
  </si>
  <si>
    <t>5.11</t>
  </si>
  <si>
    <t>1.37</t>
  </si>
  <si>
    <t>1.38</t>
  </si>
  <si>
    <t>2.14</t>
  </si>
  <si>
    <t>1.67</t>
  </si>
  <si>
    <t>1.29</t>
  </si>
  <si>
    <t>Quick Ratio</t>
  </si>
  <si>
    <t>0.13</t>
  </si>
  <si>
    <t>0.16</t>
  </si>
  <si>
    <t>0.33</t>
  </si>
  <si>
    <t>0.25</t>
  </si>
  <si>
    <t>0.67</t>
  </si>
  <si>
    <t>0.55</t>
  </si>
  <si>
    <t>Operating Cash Flow to Current Liabilities</t>
  </si>
  <si>
    <t>-0.28</t>
  </si>
  <si>
    <t>-0.29</t>
  </si>
  <si>
    <t>-0.76</t>
  </si>
  <si>
    <t>-0.33</t>
  </si>
  <si>
    <t>1.68</t>
  </si>
  <si>
    <t>-0.06</t>
  </si>
  <si>
    <t>Long Term Solvency</t>
  </si>
  <si>
    <t>Total Debt/Equity</t>
  </si>
  <si>
    <t>795.05</t>
  </si>
  <si>
    <t>917.09</t>
  </si>
  <si>
    <t>530.82</t>
  </si>
  <si>
    <t>586.64</t>
  </si>
  <si>
    <t>564.29</t>
  </si>
  <si>
    <t>719.19</t>
  </si>
  <si>
    <t>Total Debt / Total Capital</t>
  </si>
  <si>
    <t>88.83</t>
  </si>
  <si>
    <t>90.17</t>
  </si>
  <si>
    <t>93.28</t>
  </si>
  <si>
    <t>94.86</t>
  </si>
  <si>
    <t>84.15</t>
  </si>
  <si>
    <t>85.44</t>
  </si>
  <si>
    <t>84.95</t>
  </si>
  <si>
    <t>87.79</t>
  </si>
  <si>
    <t>LT Debt/Equity</t>
  </si>
  <si>
    <t>86.72</t>
  </si>
  <si>
    <t>593.64</t>
  </si>
  <si>
    <t>134.55</t>
  </si>
  <si>
    <t>334.12</t>
  </si>
  <si>
    <t>306.84</t>
  </si>
  <si>
    <t>327.28</t>
  </si>
  <si>
    <t>Long-Term Debt / Total Capital</t>
  </si>
  <si>
    <t>9.69</t>
  </si>
  <si>
    <t>7.47</t>
  </si>
  <si>
    <t>78.88</t>
  </si>
  <si>
    <t>30.52</t>
  </si>
  <si>
    <t>21.33</t>
  </si>
  <si>
    <t>48.66</t>
  </si>
  <si>
    <t>46.19</t>
  </si>
  <si>
    <t>39.95</t>
  </si>
  <si>
    <t>Total Liabilities / Total Assets</t>
  </si>
  <si>
    <t>90.3</t>
  </si>
  <si>
    <t>91.25</t>
  </si>
  <si>
    <t>93.88</t>
  </si>
  <si>
    <t>95.21</t>
  </si>
  <si>
    <t>84.79</t>
  </si>
  <si>
    <t>86.21</t>
  </si>
  <si>
    <t>86.06</t>
  </si>
  <si>
    <t>88.55</t>
  </si>
  <si>
    <t>Growth Over Prior Year</t>
  </si>
  <si>
    <t>Total Revenues, 1 Yr. Growth %</t>
  </si>
  <si>
    <t>72.49</t>
  </si>
  <si>
    <t>-16.93</t>
  </si>
  <si>
    <t>29.32</t>
  </si>
  <si>
    <t>217.69</t>
  </si>
  <si>
    <t>-12.16</t>
  </si>
  <si>
    <t>-74.98</t>
  </si>
  <si>
    <t>-6.62</t>
  </si>
  <si>
    <t>Gross Profit, 1 Yr. Growth %</t>
  </si>
  <si>
    <t>71.25</t>
  </si>
  <si>
    <t>-20.19</t>
  </si>
  <si>
    <t>33.18</t>
  </si>
  <si>
    <t>234.76</t>
  </si>
  <si>
    <t>-14.71</t>
  </si>
  <si>
    <t>-77.69</t>
  </si>
  <si>
    <t>1.54</t>
  </si>
  <si>
    <t>Earnings From Cont. Operations, 1 Yr. Growth %</t>
  </si>
  <si>
    <t>-69.99</t>
  </si>
  <si>
    <t>-462.6</t>
  </si>
  <si>
    <t>-133.46</t>
  </si>
  <si>
    <t>-69.05</t>
  </si>
  <si>
    <t>-197.95</t>
  </si>
  <si>
    <t>-61.42</t>
  </si>
  <si>
    <t>Net Income, 1 Yr. Growth %</t>
  </si>
  <si>
    <t>-629.29</t>
  </si>
  <si>
    <t>-131.18</t>
  </si>
  <si>
    <t>-340.5</t>
  </si>
  <si>
    <t>-59.66</t>
  </si>
  <si>
    <t>Normalized Net Income, 1 Yr. Growth %</t>
  </si>
  <si>
    <t>-73.98</t>
  </si>
  <si>
    <t>-132.78</t>
  </si>
  <si>
    <t>-88.11</t>
  </si>
  <si>
    <t>-35.53</t>
  </si>
  <si>
    <t>-17.48</t>
  </si>
  <si>
    <t>Diluted EPS Before Extra, 1 Yr. Growth %</t>
  </si>
  <si>
    <t>-69.6</t>
  </si>
  <si>
    <t>-300.37</t>
  </si>
  <si>
    <t>-64.01</t>
  </si>
  <si>
    <t>Common Equity, 1 Yr. Growth %</t>
  </si>
  <si>
    <t>20.83</t>
  </si>
  <si>
    <t>12.83</t>
  </si>
  <si>
    <t>-17.2</t>
  </si>
  <si>
    <t>-18.53</t>
  </si>
  <si>
    <t>Total Assets, 1 Yr. Growth %</t>
  </si>
  <si>
    <t>33.91</t>
  </si>
  <si>
    <t>44.1</t>
  </si>
  <si>
    <t>119.95</t>
  </si>
  <si>
    <t>8.44</t>
  </si>
  <si>
    <t>-44.04</t>
  </si>
  <si>
    <t>-6.94</t>
  </si>
  <si>
    <t>Tangible Book Value, 1 Yr. Growth %</t>
  </si>
  <si>
    <t>24.94</t>
  </si>
  <si>
    <t>14.87</t>
  </si>
  <si>
    <t>-1.8</t>
  </si>
  <si>
    <t>-881.34</t>
  </si>
  <si>
    <t>-18.57</t>
  </si>
  <si>
    <t>-18.58</t>
  </si>
  <si>
    <t>Cash From Operations, 1 Yr. Growth %</t>
  </si>
  <si>
    <t>44.9</t>
  </si>
  <si>
    <t>-11.11</t>
  </si>
  <si>
    <t>249.21</t>
  </si>
  <si>
    <t>35.62</t>
  </si>
  <si>
    <t>-27.82</t>
  </si>
  <si>
    <t>-404.35</t>
  </si>
  <si>
    <t>-103.91</t>
  </si>
  <si>
    <t>Capital Expenditures, 1 Yr. Growth %</t>
  </si>
  <si>
    <t>54.25</t>
  </si>
  <si>
    <t>2.28</t>
  </si>
  <si>
    <t>-69.22</t>
  </si>
  <si>
    <t>170.14</t>
  </si>
  <si>
    <t>59.63</t>
  </si>
  <si>
    <t>-20.16</t>
  </si>
  <si>
    <t>-52.3</t>
  </si>
  <si>
    <t>Dividend Per Share, 1 Yr. Growth %</t>
  </si>
  <si>
    <t>-66.67</t>
  </si>
  <si>
    <t>Compound Annual Growth Rate Over Two Years</t>
  </si>
  <si>
    <t>Total Revenues, 2 Yr. CAGR %</t>
  </si>
  <si>
    <t>3.65</t>
  </si>
  <si>
    <t>102.69</t>
  </si>
  <si>
    <t>67.05</t>
  </si>
  <si>
    <t>-53.12</t>
  </si>
  <si>
    <t>-51.66</t>
  </si>
  <si>
    <t>Gross Profit, 2 Yr. CAGR %</t>
  </si>
  <si>
    <t>3.1</t>
  </si>
  <si>
    <t>111.15</t>
  </si>
  <si>
    <t>68.97</t>
  </si>
  <si>
    <t>-56.38</t>
  </si>
  <si>
    <t>-52.41</t>
  </si>
  <si>
    <t>Earnings From Cont. Operations, 2 Yr. CAGR %</t>
  </si>
  <si>
    <t>342.38</t>
  </si>
  <si>
    <t>325.49</t>
  </si>
  <si>
    <t>-44.94</t>
  </si>
  <si>
    <t>-38.52</t>
  </si>
  <si>
    <t>Net Income, 2 Yr. CAGR %</t>
  </si>
  <si>
    <t>28.47</t>
  </si>
  <si>
    <t>-1.5</t>
  </si>
  <si>
    <t>Normalized Net Income, 2 Yr. CAGR %</t>
  </si>
  <si>
    <t>923.36</t>
  </si>
  <si>
    <t>337.48</t>
  </si>
  <si>
    <t>194.87</t>
  </si>
  <si>
    <t>-72.69</t>
  </si>
  <si>
    <t>-20.78</t>
  </si>
  <si>
    <t>Diluted EPS Before Extra, 2 Yr. CAGR %</t>
  </si>
  <si>
    <t>-15.08</t>
  </si>
  <si>
    <t>Common Equity, 2 Yr. CAGR %</t>
  </si>
  <si>
    <t>-17.87</t>
  </si>
  <si>
    <t>Total Assets, 2 Yr. CAGR %</t>
  </si>
  <si>
    <t>78.03</t>
  </si>
  <si>
    <t>54.44</t>
  </si>
  <si>
    <t>-22.1</t>
  </si>
  <si>
    <t>-27.84</t>
  </si>
  <si>
    <t>Tangible Book Value, 2 Yr. CAGR %</t>
  </si>
  <si>
    <t>-37.47</t>
  </si>
  <si>
    <t>152.24</t>
  </si>
  <si>
    <t>Cash From Operations, 2 Yr. CAGR %</t>
  </si>
  <si>
    <t>76.19</t>
  </si>
  <si>
    <t>117.62</t>
  </si>
  <si>
    <t>-1.06</t>
  </si>
  <si>
    <t>48.21</t>
  </si>
  <si>
    <t>-65.52</t>
  </si>
  <si>
    <t>Capital Expenditures, 2 Yr. CAGR %</t>
  </si>
  <si>
    <t>-43.89</t>
  </si>
  <si>
    <t>-8.81</t>
  </si>
  <si>
    <t>107.66</t>
  </si>
  <si>
    <t>12.89</t>
  </si>
  <si>
    <t>-38.29</t>
  </si>
  <si>
    <t>Compound Annual Growth Rate Over Three Years</t>
  </si>
  <si>
    <t>Total Revenues, 3 Yr. CAGR %</t>
  </si>
  <si>
    <t>33.49</t>
  </si>
  <si>
    <t>50.56</t>
  </si>
  <si>
    <t>53.39</t>
  </si>
  <si>
    <t>-11.29</t>
  </si>
  <si>
    <t>-41.02</t>
  </si>
  <si>
    <t>Gross Profit, 3 Yr. CAGR %</t>
  </si>
  <si>
    <t>34.16</t>
  </si>
  <si>
    <t>52.67</t>
  </si>
  <si>
    <t>56.08</t>
  </si>
  <si>
    <t>-13.96</t>
  </si>
  <si>
    <t>-42.19</t>
  </si>
  <si>
    <t>Earnings From Cont. Operations, 3 Yr. CAGR %</t>
  </si>
  <si>
    <t>9.37</t>
  </si>
  <si>
    <t>82.29</t>
  </si>
  <si>
    <t>160.77</t>
  </si>
  <si>
    <t>-51.09</t>
  </si>
  <si>
    <t>Net Income, 3 Yr. CAGR %</t>
  </si>
  <si>
    <t>-1.29</t>
  </si>
  <si>
    <t>358.72</t>
  </si>
  <si>
    <t>3.34</t>
  </si>
  <si>
    <t>Normalized Net Income, 3 Yr. CAGR %</t>
  </si>
  <si>
    <t>-73.03</t>
  </si>
  <si>
    <t>9.11</t>
  </si>
  <si>
    <t>77.61</t>
  </si>
  <si>
    <t>-58.29</t>
  </si>
  <si>
    <t>Common Equity, 3 Yr. CAGR %</t>
  </si>
  <si>
    <t>35.51</t>
  </si>
  <si>
    <t>Total Assets, 3 Yr. CAGR %</t>
  </si>
  <si>
    <t>50.91</t>
  </si>
  <si>
    <t>10.1</t>
  </si>
  <si>
    <t>-17.35</t>
  </si>
  <si>
    <t>Tangible Book Value, 3 Yr. CAGR %</t>
  </si>
  <si>
    <t>45.11</t>
  </si>
  <si>
    <t>84.18</t>
  </si>
  <si>
    <t>73.03</t>
  </si>
  <si>
    <t>Cash From Operations, 3 Yr. CAGR %</t>
  </si>
  <si>
    <t>15.32</t>
  </si>
  <si>
    <t>61.47</t>
  </si>
  <si>
    <t>50.64</t>
  </si>
  <si>
    <t>43.89</t>
  </si>
  <si>
    <t>-55.9</t>
  </si>
  <si>
    <t>Capital Expenditures, 3 Yr. CAGR %</t>
  </si>
  <si>
    <t>30.34</t>
  </si>
  <si>
    <t>-5.25</t>
  </si>
  <si>
    <t>9.9</t>
  </si>
  <si>
    <t>-15.29</t>
  </si>
  <si>
    <t>Compound Annual Growth Rate Over Five Years</t>
  </si>
  <si>
    <t>Total Revenues, 5 Yr. CAGR %</t>
  </si>
  <si>
    <t>27.79</t>
  </si>
  <si>
    <t>20.64</t>
  </si>
  <si>
    <t>-3.36</t>
  </si>
  <si>
    <t>Gross Profit, 5 Yr. CAGR %</t>
  </si>
  <si>
    <t>26.98</t>
  </si>
  <si>
    <t>20.75</t>
  </si>
  <si>
    <t>-7.51</t>
  </si>
  <si>
    <t>-2.94</t>
  </si>
  <si>
    <t>Earnings From Cont. Operations, 5 Yr. CAGR %</t>
  </si>
  <si>
    <t>7.32</t>
  </si>
  <si>
    <t>9.68</t>
  </si>
  <si>
    <t>84.73</t>
  </si>
  <si>
    <t>18.02</t>
  </si>
  <si>
    <t>Net Income, 5 Yr. CAGR %</t>
  </si>
  <si>
    <t>8.84</t>
  </si>
  <si>
    <t>67.26</t>
  </si>
  <si>
    <t>Normalized Net Income, 5 Yr. CAGR %</t>
  </si>
  <si>
    <t>10.29</t>
  </si>
  <si>
    <t>15.5</t>
  </si>
  <si>
    <t>199.37</t>
  </si>
  <si>
    <t>-4.01</t>
  </si>
  <si>
    <t>Common Equity, 5 Yr. CAGR %</t>
  </si>
  <si>
    <t>16.21</t>
  </si>
  <si>
    <t>14.63</t>
  </si>
  <si>
    <t>10.91</t>
  </si>
  <si>
    <t>Total Assets, 5 Yr. CAGR %</t>
  </si>
  <si>
    <t>27.42</t>
  </si>
  <si>
    <t>29.3</t>
  </si>
  <si>
    <t>12.35</t>
  </si>
  <si>
    <t>Tangible Book Value, 5 Yr. CAGR %</t>
  </si>
  <si>
    <t>12.74</t>
  </si>
  <si>
    <t>10.86</t>
  </si>
  <si>
    <t>15.17</t>
  </si>
  <si>
    <t>Cash From Operations, 5 Yr. CAGR %</t>
  </si>
  <si>
    <t>14.58</t>
  </si>
  <si>
    <t>36.62</t>
  </si>
  <si>
    <t>56.03</t>
  </si>
  <si>
    <t>-16.48</t>
  </si>
  <si>
    <t>Capital Expenditures, 5 Yr. CAGR %</t>
  </si>
  <si>
    <t>28.42</t>
  </si>
  <si>
    <t>-6.96</t>
  </si>
  <si>
    <t>1.62</t>
  </si>
  <si>
    <t>-12.75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</si>
  <si>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</si>
  <si>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</si>
  <si>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</si>
  <si>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</si>
  <si>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</si>
  <si>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</si>
  <si>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</si>
  <si>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640.4</t>
  </si>
  <si>
    <t>276.1</t>
  </si>
  <si>
    <t>628.6</t>
  </si>
  <si>
    <t>323.9</t>
  </si>
  <si>
    <t>-</t>
  </si>
  <si>
    <t>Change</t>
  </si>
  <si>
    <t>-56.88%</t>
  </si>
  <si>
    <t>127.66%</t>
  </si>
  <si>
    <t>-48.48%</t>
  </si>
  <si>
    <t>0%</t>
  </si>
  <si>
    <t>Enterprise Value (EV)</t>
  </si>
  <si>
    <t>P/E ratio</t>
  </si>
  <si>
    <t>5.52x</t>
  </si>
  <si>
    <t>-0.94x</t>
  </si>
  <si>
    <t>-5.59x</t>
  </si>
  <si>
    <t>-4.84x</t>
  </si>
  <si>
    <t>10.1x</t>
  </si>
  <si>
    <t>5.08x</t>
  </si>
  <si>
    <t>PBR</t>
  </si>
  <si>
    <t>0.95x</t>
  </si>
  <si>
    <t>1.74x</t>
  </si>
  <si>
    <t>0.98x</t>
  </si>
  <si>
    <t>0.94x</t>
  </si>
  <si>
    <t>0.81x</t>
  </si>
  <si>
    <t>PEG</t>
  </si>
  <si>
    <t>0x</t>
  </si>
  <si>
    <t>0.1x</t>
  </si>
  <si>
    <t>-0x</t>
  </si>
  <si>
    <t>Capitalization / Revenue</t>
  </si>
  <si>
    <t>0.17x</t>
  </si>
  <si>
    <t>0.22x</t>
  </si>
  <si>
    <t>0.65x</t>
  </si>
  <si>
    <t>0.29x</t>
  </si>
  <si>
    <t>0.23x</t>
  </si>
  <si>
    <t>0.21x</t>
  </si>
  <si>
    <t>EV / Revenue</t>
  </si>
  <si>
    <t>EV / EBITDA</t>
  </si>
  <si>
    <t>2.13x</t>
  </si>
  <si>
    <t>1x</t>
  </si>
  <si>
    <t>0.87x</t>
  </si>
  <si>
    <t>EV / EBIT</t>
  </si>
  <si>
    <t>18.2x</t>
  </si>
  <si>
    <t>1.23x</t>
  </si>
  <si>
    <t>1.08x</t>
  </si>
  <si>
    <t>EV / FCF</t>
  </si>
  <si>
    <t>FCF Yield</t>
  </si>
  <si>
    <t>Dividend per Share
                                    2</t>
  </si>
  <si>
    <t>0.85</t>
  </si>
  <si>
    <t>Rate of return</t>
  </si>
  <si>
    <t>17.7%</t>
  </si>
  <si>
    <t>EPS
                                    2</t>
  </si>
  <si>
    <t>-0.343</t>
  </si>
  <si>
    <t>0.1647</t>
  </si>
  <si>
    <t>0.3266</t>
  </si>
  <si>
    <t>Distribution rate</t>
  </si>
  <si>
    <t>97.7%</t>
  </si>
  <si>
    <t>Net sales
                                    1</t>
  </si>
  <si>
    <t>3,725</t>
  </si>
  <si>
    <t>1,256</t>
  </si>
  <si>
    <t>974</t>
  </si>
  <si>
    <t>1,122</t>
  </si>
  <si>
    <t>1,392</t>
  </si>
  <si>
    <t>1,548</t>
  </si>
  <si>
    <t>EBITDA
                                    1</t>
  </si>
  <si>
    <t>869.4</t>
  </si>
  <si>
    <t>-472.1</t>
  </si>
  <si>
    <t>18.91</t>
  </si>
  <si>
    <t>152.3</t>
  </si>
  <si>
    <t>324.2</t>
  </si>
  <si>
    <t>373.4</t>
  </si>
  <si>
    <t>EBIT
                                    1</t>
  </si>
  <si>
    <t>833.8</t>
  </si>
  <si>
    <t>-514.3</t>
  </si>
  <si>
    <t>-104.2</t>
  </si>
  <si>
    <t>17.8</t>
  </si>
  <si>
    <t>262.7</t>
  </si>
  <si>
    <t>301</t>
  </si>
  <si>
    <t>Net income
                                    1</t>
  </si>
  <si>
    <t>113.5</t>
  </si>
  <si>
    <t>-273</t>
  </si>
  <si>
    <t>-110.1</t>
  </si>
  <si>
    <t>-67.05</t>
  </si>
  <si>
    <t>35.92</t>
  </si>
  <si>
    <t>56.35</t>
  </si>
  <si>
    <t>Reference price
                                    2</t>
  </si>
  <si>
    <t>4.800</t>
  </si>
  <si>
    <t>1.650</t>
  </si>
  <si>
    <t>3.520</t>
  </si>
  <si>
    <t>1.660</t>
  </si>
  <si>
    <t>Nbr of stocks (in thousands)</t>
  </si>
  <si>
    <t>133,407</t>
  </si>
  <si>
    <t>167,348</t>
  </si>
  <si>
    <t>178,584</t>
  </si>
  <si>
    <t>195,103</t>
  </si>
  <si>
    <t>Announcement Date</t>
  </si>
  <si>
    <t>2/1/22</t>
  </si>
  <si>
    <t>3/8/23</t>
  </si>
  <si>
    <t>3/12/24</t>
  </si>
  <si>
    <t>address1</t>
  </si>
  <si>
    <t>6561 Irvine Center Drive</t>
  </si>
  <si>
    <t>city</t>
  </si>
  <si>
    <t>Irvine</t>
  </si>
  <si>
    <t>state</t>
  </si>
  <si>
    <t>CA</t>
  </si>
  <si>
    <t>zip</t>
  </si>
  <si>
    <t>92618</t>
  </si>
  <si>
    <t>country</t>
  </si>
  <si>
    <t>phone</t>
  </si>
  <si>
    <t>888 337 6888</t>
  </si>
  <si>
    <t>website</t>
  </si>
  <si>
    <t>https://www.loandepot.com</t>
  </si>
  <si>
    <t>industry</t>
  </si>
  <si>
    <t>Mortgage Finance</t>
  </si>
  <si>
    <t>industryKey</t>
  </si>
  <si>
    <t>mortgage-finance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</si>
  <si>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</si>
  <si>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</si>
  <si>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</si>
  <si>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</si>
  <si>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</si>
  <si>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</si>
  <si>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</si>
  <si>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loanDepot, Inc. engages in originating, financing, selling, and servicing residential mortgage loans in the United States. The company offers conventional agency-conforming and prime jumbo, federal assistance residential mortgage, and home equity loans. It also provides settlement services, which include captive title and escrow business; real estate services that cover captive real estate referral business; and insurance services, including services to homeowners, as well as other consumer insurance policies. The company was founded in 2010 and is headquartered in Irvine, California.</t>
  </si>
  <si>
    <t>fullTimeEmployees</t>
  </si>
  <si>
    <t>companyOfficers</t>
  </si>
  <si>
    <t>[{'maxAge': 1, 'name': 'Mr. Anthony Li Hsieh', 'age': 59, 'title': 'Founder &amp; Chairman', 'yearBorn': 1965, 'fiscalYear': 2023, 'totalPay': 292736, 'exercisedValue': 0, 'unexercisedValue': 0}, {'maxAge': 1, 'name': 'Mr. Frank D. Martell', 'age': 64, 'title': 'CEO, President &amp; Director', 'yearBorn': 1960, 'fiscalYear': 2023, 'totalPay': 1909900, 'exercisedValue': 0, 'unexercisedValue': 0}, {'maxAge': 1, 'name': 'Mr. Jeffrey Michael DerGurahian', 'age': 48, 'title': 'Executive VP, Chief Investment Officer &amp; Head Economist', 'yearBorn': 1976, 'fiscalYear': 2023, 'totalPay': 2500000, 'exercisedValue': 0, 'unexercisedValue': 3900000}, {'maxAge': 1, 'name': 'Mr. Jeff Alexander Walsh', 'age': 60, 'title': 'President of LDI Mortgage', 'yearBorn': 1964, 'fiscalYear': 2023, 'totalPay': 2952596, 'exercisedValue': 0, 'unexercisedValue': 3900000}, {'maxAge': 1, 'name': 'Mr. David R. Hayes', 'age': 49, 'title': 'Chief Financial Officer', 'yearBorn': 1975, 'fiscalYear': 2023, 'exercisedValue': 0, 'unexercisedValue': 0}, {'maxAge': 1, 'name': 'Ms. Tammy  Richards', 'title': 'Chief Operations Officer', 'fiscalYear': 2023, 'exercisedValue': 0, 'unexercisedValue': 0}, {'maxAge': 1, 'name': 'Mr. Darren  Graeler', 'age': 56, 'title': 'Executive VP &amp; Chief Accounting Officer', 'yearBorn': 1968, 'fiscalYear': 2023, 'exercisedValue': 0, 'unexercisedValue': 0}, {'maxAge': 1, 'name': 'Mr. William  Wied', 'age': 55, 'title': 'Senior VP &amp; CTO', 'yearBorn': 1969, 'fiscalYear': 2023, 'exercisedValue': 0, 'unexercisedValue': 0}, {'maxAge': 1, 'name': 'Mr. George  Brady', 'title': 'Executive VP &amp; Chief Information Officer', 'fiscalYear': 2023, 'exercisedValue': 0, 'unexercisedValue': 0}, {'maxAge': 1, 'name': 'Ms. T. J. Freeborn', 'title': 'Executive VP &amp; Chief Administrative Officer',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</si>
  <si>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</si>
  <si>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</si>
  <si>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</si>
  <si>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</si>
  <si>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</si>
  <si>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</si>
  <si>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</si>
  <si>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</si>
  <si>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</si>
  <si>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</si>
  <si>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</si>
  <si>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</si>
  <si>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</si>
  <si>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</si>
  <si>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</si>
  <si>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</si>
  <si>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</si>
  <si>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</si>
  <si>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</si>
  <si>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</si>
  <si>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</si>
  <si>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</si>
  <si>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</si>
  <si>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</si>
  <si>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</si>
  <si>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</si>
  <si>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</si>
  <si>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</si>
  <si>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</si>
  <si>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</si>
  <si>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</si>
  <si>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</si>
  <si>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</si>
  <si>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</si>
  <si>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</si>
  <si>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</si>
  <si>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</si>
  <si>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</si>
  <si>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</si>
  <si>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</si>
  <si>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</si>
  <si>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</si>
  <si>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</si>
  <si>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</si>
  <si>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</si>
  <si>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</si>
  <si>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</si>
  <si>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</si>
  <si>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</si>
  <si>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</si>
  <si>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</si>
  <si>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</si>
  <si>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</si>
  <si>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</si>
  <si>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</si>
  <si>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</si>
  <si>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</si>
  <si>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</si>
  <si>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</si>
  <si>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</si>
  <si>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</si>
  <si>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</si>
  <si>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</si>
  <si>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loanDepot,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</si>
  <si>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</si>
  <si>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</si>
  <si>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</si>
  <si>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</si>
  <si>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</si>
  <si>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</si>
  <si>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</si>
  <si>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a6148cf8-6f03-3f72-99cd-5645ddac0c1c</t>
  </si>
  <si>
    <t>messageBoardId</t>
  </si>
  <si>
    <t>finmb_83967523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</si>
  <si>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</si>
  <si>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</si>
  <si>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</si>
  <si>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</si>
  <si>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</si>
  <si>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</si>
  <si>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</si>
  <si>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</si>
  <si>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</si>
  <si>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</si>
  <si>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</si>
  <si>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</si>
  <si>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</si>
  <si>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</si>
  <si>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</si>
  <si>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</si>
  <si>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</si>
  <si>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</si>
  <si>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</si>
  <si>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</si>
  <si>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revenueGrowth</t>
  </si>
  <si>
    <t>grossMargins</t>
  </si>
  <si>
    <t>operatingMargins</t>
  </si>
  <si>
    <t>financialCurrency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</si>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</sst>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loandepot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1.67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5.42821632E8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3.194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8.109825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</v>
      </c>
      <c r="B12" s="1" t="s">
        <v>19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</v>
      </c>
      <c r="B13" s="1" t="s">
        <v>21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</v>
      </c>
      <c r="B14" s="1" t="s">
        <v>23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</v>
      </c>
      <c r="B15" s="1" t="s">
        <v>25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26</v>
      </c>
      <c r="B1" s="1">
        <v>2013.0</v>
      </c>
      <c r="C1" s="1">
        <v>2014.0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</v>
      </c>
      <c r="B2" s="1">
        <v>72.0</v>
      </c>
      <c r="C2" s="1">
        <v>21.0</v>
      </c>
      <c r="D2" s="1">
        <v>20.0</v>
      </c>
      <c r="E2" s="1">
        <v>-110.0</v>
      </c>
      <c r="F2" s="1">
        <v>34.0</v>
      </c>
      <c r="G2" s="1">
        <v>2009.0</v>
      </c>
      <c r="H2" s="1">
        <v>114.0</v>
      </c>
      <c r="I2" s="1">
        <v>-273.0</v>
      </c>
      <c r="J2" s="1">
        <v>-110.0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28</v>
      </c>
      <c r="B3" s="1">
        <v>5.0</v>
      </c>
      <c r="C3" s="1">
        <v>11.0</v>
      </c>
      <c r="D3" s="1">
        <v>20.0</v>
      </c>
      <c r="E3" s="1">
        <v>25.0</v>
      </c>
      <c r="F3" s="1">
        <v>49.0</v>
      </c>
      <c r="G3" s="1">
        <v>48.0</v>
      </c>
      <c r="H3" s="1">
        <v>46.0</v>
      </c>
      <c r="I3" s="1">
        <v>42.0</v>
      </c>
      <c r="J3" s="1">
        <v>27.0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29</v>
      </c>
      <c r="B4" s="1">
        <v>7.0</v>
      </c>
      <c r="C4" s="1">
        <v>29.0</v>
      </c>
      <c r="D4" s="1">
        <v>1.0</v>
      </c>
      <c r="E4" s="1">
        <v>1.0</v>
      </c>
      <c r="F4" s="1">
        <v>60.0</v>
      </c>
      <c r="G4" s="1">
        <v>50.0</v>
      </c>
      <c r="H4" s="1">
        <v>50.0</v>
      </c>
      <c r="I4" s="1">
        <v>20.0</v>
      </c>
      <c r="J4" s="1">
        <v>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30</v>
      </c>
      <c r="B5" s="1">
        <v>5.0</v>
      </c>
      <c r="C5" s="1">
        <v>11.0</v>
      </c>
      <c r="D5" s="1">
        <v>21.0</v>
      </c>
      <c r="E5" s="1">
        <v>26.0</v>
      </c>
      <c r="F5" s="1">
        <v>50.0</v>
      </c>
      <c r="G5" s="1">
        <v>49.0</v>
      </c>
      <c r="H5" s="1">
        <v>46.0</v>
      </c>
      <c r="I5" s="1">
        <v>42.0</v>
      </c>
      <c r="J5" s="1">
        <v>27.0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31</v>
      </c>
      <c r="B6" s="1">
        <v>0.0</v>
      </c>
      <c r="C6" s="1">
        <v>0.0</v>
      </c>
      <c r="D6" s="1">
        <v>13.0</v>
      </c>
      <c r="E6" s="1">
        <v>15.0</v>
      </c>
      <c r="F6" s="1">
        <v>16.0</v>
      </c>
      <c r="G6" s="1">
        <v>18.0</v>
      </c>
      <c r="H6" s="1">
        <v>24.0</v>
      </c>
      <c r="I6" s="1">
        <v>35.0</v>
      </c>
      <c r="J6" s="1">
        <v>35.0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32</v>
      </c>
      <c r="B7" s="1">
        <v>-239.0</v>
      </c>
      <c r="C7" s="1">
        <v>-419.0</v>
      </c>
      <c r="D7" s="1">
        <v>-1020.0</v>
      </c>
      <c r="E7" s="1">
        <v>-855.0</v>
      </c>
      <c r="F7" s="1">
        <v>-1050.0</v>
      </c>
      <c r="G7" s="1">
        <v>-3750.0</v>
      </c>
      <c r="H7" s="1">
        <v>-3530.0</v>
      </c>
      <c r="I7" s="1">
        <v>-1020.0</v>
      </c>
      <c r="J7" s="1">
        <v>-568.0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33</v>
      </c>
      <c r="B8" s="1">
        <v>0.0</v>
      </c>
      <c r="C8" s="1">
        <v>84.0</v>
      </c>
      <c r="D8" s="1">
        <v>-1.0</v>
      </c>
      <c r="E8" s="1">
        <v>-9.0</v>
      </c>
      <c r="F8" s="1">
        <v>-2.0</v>
      </c>
      <c r="G8" s="1">
        <v>3.0</v>
      </c>
      <c r="H8" s="1">
        <v>-1.0</v>
      </c>
      <c r="I8" s="1">
        <v>-10.0</v>
      </c>
      <c r="J8" s="1">
        <v>0.0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34</v>
      </c>
      <c r="B9" s="1">
        <v>-12.0</v>
      </c>
      <c r="C9" s="1">
        <v>-2.0</v>
      </c>
      <c r="D9" s="1">
        <v>8.0</v>
      </c>
      <c r="E9" s="1">
        <v>48.0</v>
      </c>
      <c r="F9" s="1">
        <v>-84.0</v>
      </c>
      <c r="G9" s="1">
        <v>-493.0</v>
      </c>
      <c r="H9" s="1">
        <v>461.0</v>
      </c>
      <c r="I9" s="1">
        <v>355.0</v>
      </c>
      <c r="J9" s="1">
        <v>29.0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35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40.0</v>
      </c>
      <c r="J10" s="1">
        <v>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36</v>
      </c>
      <c r="B11" s="1">
        <v>6.0</v>
      </c>
      <c r="C11" s="1">
        <v>-19.0</v>
      </c>
      <c r="D11" s="1">
        <v>39.0</v>
      </c>
      <c r="E11" s="1">
        <v>7.0</v>
      </c>
      <c r="F11" s="1">
        <v>14.0</v>
      </c>
      <c r="G11" s="1">
        <v>25.0</v>
      </c>
      <c r="H11" s="1">
        <v>18.0</v>
      </c>
      <c r="I11" s="1">
        <v>151.0</v>
      </c>
      <c r="J11" s="1">
        <v>8.0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37</v>
      </c>
      <c r="B12" s="1">
        <v>0.0</v>
      </c>
      <c r="C12" s="1">
        <v>0.0</v>
      </c>
      <c r="D12" s="1">
        <v>15.0</v>
      </c>
      <c r="E12" s="1">
        <v>14.0</v>
      </c>
      <c r="F12" s="1">
        <v>12.0</v>
      </c>
      <c r="G12" s="1">
        <v>10.0</v>
      </c>
      <c r="H12" s="1">
        <v>11.0</v>
      </c>
      <c r="I12" s="1">
        <v>12.0</v>
      </c>
      <c r="J12" s="1">
        <v>18.0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38</v>
      </c>
      <c r="B13" s="1">
        <v>1.0</v>
      </c>
      <c r="C13" s="1">
        <v>5.0</v>
      </c>
      <c r="D13" s="1">
        <v>2.0</v>
      </c>
      <c r="E13" s="1">
        <v>2.0</v>
      </c>
      <c r="F13" s="1">
        <v>19.0</v>
      </c>
      <c r="G13" s="1">
        <v>8.0</v>
      </c>
      <c r="H13" s="1">
        <v>67.0</v>
      </c>
      <c r="I13" s="1">
        <v>20.0</v>
      </c>
      <c r="J13" s="1">
        <v>21.0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39</v>
      </c>
      <c r="B14" s="1">
        <v>-33.0</v>
      </c>
      <c r="C14" s="1">
        <v>45.0</v>
      </c>
      <c r="D14" s="1">
        <v>393.0</v>
      </c>
      <c r="E14" s="1">
        <v>519.0</v>
      </c>
      <c r="F14" s="1">
        <v>-691.0</v>
      </c>
      <c r="G14" s="1">
        <v>-519.0</v>
      </c>
      <c r="H14" s="1">
        <v>639.0</v>
      </c>
      <c r="I14" s="1">
        <v>5980.0</v>
      </c>
      <c r="J14" s="1">
        <v>483.0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40</v>
      </c>
      <c r="B15" s="1">
        <v>-5.0</v>
      </c>
      <c r="C15" s="1">
        <v>14.0</v>
      </c>
      <c r="D15" s="1">
        <v>-17.0</v>
      </c>
      <c r="E15" s="1">
        <v>-108.0</v>
      </c>
      <c r="F15" s="1">
        <v>32.0</v>
      </c>
      <c r="G15" s="1">
        <v>141.0</v>
      </c>
      <c r="H15" s="1">
        <v>-73.0</v>
      </c>
      <c r="I15" s="1">
        <v>-161.0</v>
      </c>
      <c r="J15" s="1">
        <v>-16.0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41</v>
      </c>
      <c r="B16" s="1">
        <v>-11.0</v>
      </c>
      <c r="C16" s="1">
        <v>26.0</v>
      </c>
      <c r="D16" s="1">
        <v>77.0</v>
      </c>
      <c r="E16" s="1">
        <v>20.0</v>
      </c>
      <c r="F16" s="1">
        <v>168.0</v>
      </c>
      <c r="G16" s="1">
        <v>464.0</v>
      </c>
      <c r="H16" s="1">
        <v>757.0</v>
      </c>
      <c r="I16" s="1">
        <v>-710.0</v>
      </c>
      <c r="J16" s="1">
        <v>-105.0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42</v>
      </c>
      <c r="B17" s="1">
        <v>-217.0</v>
      </c>
      <c r="C17" s="1">
        <v>-315.0</v>
      </c>
      <c r="D17" s="1">
        <v>-482.0</v>
      </c>
      <c r="E17" s="1">
        <v>-429.0</v>
      </c>
      <c r="F17" s="1">
        <v>-1500.0</v>
      </c>
      <c r="G17" s="1">
        <v>-2029.0</v>
      </c>
      <c r="H17" s="1">
        <v>-1470.0</v>
      </c>
      <c r="I17" s="1">
        <v>4460.0</v>
      </c>
      <c r="J17" s="1">
        <v>-174.0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43</v>
      </c>
      <c r="B18" s="1">
        <v>-11.0</v>
      </c>
      <c r="C18" s="1">
        <v>-18.0</v>
      </c>
      <c r="D18" s="1">
        <v>-39.0</v>
      </c>
      <c r="E18" s="1">
        <v>-40.0</v>
      </c>
      <c r="F18" s="1">
        <v>-12.0</v>
      </c>
      <c r="G18" s="1">
        <v>-33.0</v>
      </c>
      <c r="H18" s="1">
        <v>-54.0</v>
      </c>
      <c r="I18" s="1">
        <v>-43.0</v>
      </c>
      <c r="J18" s="1">
        <v>-20.0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44</v>
      </c>
      <c r="B19" s="1">
        <v>-20.0</v>
      </c>
      <c r="C19" s="1">
        <v>0.0</v>
      </c>
      <c r="D19" s="1">
        <v>-45.0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45</v>
      </c>
      <c r="B20" s="1">
        <v>0.0</v>
      </c>
      <c r="C20" s="1">
        <v>60.0</v>
      </c>
      <c r="D20" s="1">
        <v>86.0</v>
      </c>
      <c r="E20" s="1">
        <v>425.0</v>
      </c>
      <c r="F20" s="1">
        <v>153.0</v>
      </c>
      <c r="G20" s="1">
        <v>6.0</v>
      </c>
      <c r="H20" s="1">
        <v>350.0</v>
      </c>
      <c r="I20" s="1">
        <v>704.0</v>
      </c>
      <c r="J20" s="1">
        <v>181.0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46</v>
      </c>
      <c r="B21" s="1">
        <v>-2.0</v>
      </c>
      <c r="C21" s="1">
        <v>1.0</v>
      </c>
      <c r="D21" s="1">
        <v>0.0</v>
      </c>
      <c r="E21" s="1">
        <v>0.0</v>
      </c>
      <c r="F21" s="1">
        <v>15.0</v>
      </c>
      <c r="G21" s="1">
        <v>-53.0</v>
      </c>
      <c r="H21" s="1">
        <v>1.0</v>
      </c>
      <c r="I21" s="1">
        <v>7.0</v>
      </c>
      <c r="J21" s="1">
        <v>5.0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47</v>
      </c>
      <c r="B22" s="1">
        <v>0.0</v>
      </c>
      <c r="C22" s="1">
        <v>0.0</v>
      </c>
      <c r="D22" s="1">
        <v>-119.0</v>
      </c>
      <c r="E22" s="1">
        <v>119.0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48</v>
      </c>
      <c r="B23" s="1">
        <v>0.0</v>
      </c>
      <c r="C23" s="1">
        <v>0.0</v>
      </c>
      <c r="D23" s="1">
        <v>-50.0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49</v>
      </c>
      <c r="B24" s="1">
        <v>-34.0</v>
      </c>
      <c r="C24" s="1">
        <v>44.0</v>
      </c>
      <c r="D24" s="1">
        <v>-123.0</v>
      </c>
      <c r="E24" s="1">
        <v>503.0</v>
      </c>
      <c r="F24" s="1">
        <v>141.0</v>
      </c>
      <c r="G24" s="1">
        <v>-27.0</v>
      </c>
      <c r="H24" s="1">
        <v>297.0</v>
      </c>
      <c r="I24" s="1">
        <v>668.0</v>
      </c>
      <c r="J24" s="1">
        <v>166.0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50</v>
      </c>
      <c r="B25" s="1">
        <v>8130.0</v>
      </c>
      <c r="C25" s="1">
        <v>12890.0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51</v>
      </c>
      <c r="B26" s="1">
        <v>98.0</v>
      </c>
      <c r="C26" s="1">
        <v>30.0</v>
      </c>
      <c r="D26" s="1">
        <v>34600.0</v>
      </c>
      <c r="E26" s="1">
        <v>31950.0</v>
      </c>
      <c r="F26" s="1">
        <v>44390.0</v>
      </c>
      <c r="G26" s="1">
        <v>104000.0</v>
      </c>
      <c r="H26" s="1">
        <v>156000.0</v>
      </c>
      <c r="I26" s="1">
        <v>60140.0</v>
      </c>
      <c r="J26" s="1">
        <v>20920.0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52</v>
      </c>
      <c r="B27" s="1">
        <v>8230.0</v>
      </c>
      <c r="C27" s="1">
        <v>12920.0</v>
      </c>
      <c r="D27" s="1">
        <v>34600.0</v>
      </c>
      <c r="E27" s="1">
        <v>31950.0</v>
      </c>
      <c r="F27" s="1">
        <v>44390.0</v>
      </c>
      <c r="G27" s="1">
        <v>104000.0</v>
      </c>
      <c r="H27" s="1">
        <v>156000.0</v>
      </c>
      <c r="I27" s="1">
        <v>60140.0</v>
      </c>
      <c r="J27" s="1">
        <v>20920.0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53</v>
      </c>
      <c r="B28" s="1">
        <v>-7950.0</v>
      </c>
      <c r="C28" s="1">
        <v>-12650.0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54</v>
      </c>
      <c r="B29" s="1">
        <v>-1.0</v>
      </c>
      <c r="C29" s="1">
        <v>-4.0</v>
      </c>
      <c r="D29" s="1">
        <v>-33950.0</v>
      </c>
      <c r="E29" s="1">
        <v>-31990.0</v>
      </c>
      <c r="F29" s="1">
        <v>-43010.0</v>
      </c>
      <c r="G29" s="1">
        <v>-101000.0</v>
      </c>
      <c r="H29" s="1">
        <v>-154000.0</v>
      </c>
      <c r="I29" s="1">
        <v>-64780.0</v>
      </c>
      <c r="J29" s="1">
        <v>-21130.0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55</v>
      </c>
      <c r="B30" s="1">
        <v>-7950.0</v>
      </c>
      <c r="C30" s="1">
        <v>-12650.0</v>
      </c>
      <c r="D30" s="1">
        <v>-33950.0</v>
      </c>
      <c r="E30" s="1">
        <v>-31990.0</v>
      </c>
      <c r="F30" s="1">
        <v>-43010.0</v>
      </c>
      <c r="G30" s="1">
        <v>-101000.0</v>
      </c>
      <c r="H30" s="1">
        <v>-154000.0</v>
      </c>
      <c r="I30" s="1">
        <v>-64780.0</v>
      </c>
      <c r="J30" s="1">
        <v>-21130.0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56</v>
      </c>
      <c r="B31" s="1">
        <v>12.0</v>
      </c>
      <c r="C31" s="1">
        <v>76.0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57</v>
      </c>
      <c r="B32" s="1">
        <v>0.0</v>
      </c>
      <c r="C32" s="1">
        <v>-71.0</v>
      </c>
      <c r="D32" s="1">
        <v>0.0</v>
      </c>
      <c r="E32" s="1">
        <v>-7.0</v>
      </c>
      <c r="F32" s="1">
        <v>0.0</v>
      </c>
      <c r="G32" s="1">
        <v>0.0</v>
      </c>
      <c r="H32" s="1">
        <v>-12.0</v>
      </c>
      <c r="I32" s="1">
        <v>-43.0</v>
      </c>
      <c r="J32" s="1">
        <v>-3.0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58</v>
      </c>
      <c r="B33" s="1">
        <v>-31.0</v>
      </c>
      <c r="C33" s="1">
        <v>-8.0</v>
      </c>
      <c r="D33" s="1">
        <v>-37.0</v>
      </c>
      <c r="E33" s="1">
        <v>-6.0</v>
      </c>
      <c r="F33" s="1">
        <v>-7.0</v>
      </c>
      <c r="G33" s="1">
        <v>0.0</v>
      </c>
      <c r="H33" s="1">
        <v>-263.0</v>
      </c>
      <c r="I33" s="1">
        <v>-119.0</v>
      </c>
      <c r="J33" s="1">
        <v>-2.0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59</v>
      </c>
      <c r="B34" s="1">
        <v>-31.0</v>
      </c>
      <c r="C34" s="1">
        <v>-8.0</v>
      </c>
      <c r="D34" s="1">
        <v>-37.0</v>
      </c>
      <c r="E34" s="1">
        <v>-6.0</v>
      </c>
      <c r="F34" s="1">
        <v>-7.0</v>
      </c>
      <c r="G34" s="1">
        <v>0.0</v>
      </c>
      <c r="H34" s="1">
        <v>-263.0</v>
      </c>
      <c r="I34" s="1">
        <v>-119.0</v>
      </c>
      <c r="J34" s="1">
        <v>-2.0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60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-200.0</v>
      </c>
      <c r="I35" s="1">
        <v>0.0</v>
      </c>
      <c r="J35" s="1">
        <v>0.0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61</v>
      </c>
      <c r="B36" s="1">
        <v>0.0</v>
      </c>
      <c r="C36" s="1">
        <v>0.0</v>
      </c>
      <c r="D36" s="1">
        <v>-23.0</v>
      </c>
      <c r="E36" s="1">
        <v>-10.0</v>
      </c>
      <c r="F36" s="1">
        <v>-5.0</v>
      </c>
      <c r="G36" s="1">
        <v>-773.0</v>
      </c>
      <c r="H36" s="1">
        <v>-21.0</v>
      </c>
      <c r="I36" s="1">
        <v>-5.0</v>
      </c>
      <c r="J36" s="1">
        <v>-5.0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62</v>
      </c>
      <c r="B37" s="1">
        <v>264.0</v>
      </c>
      <c r="C37" s="1">
        <v>258.0</v>
      </c>
      <c r="D37" s="1">
        <v>588.0</v>
      </c>
      <c r="E37" s="1">
        <v>-56.0</v>
      </c>
      <c r="F37" s="1">
        <v>1360.0</v>
      </c>
      <c r="G37" s="1">
        <v>2430.0</v>
      </c>
      <c r="H37" s="1">
        <v>1300.0</v>
      </c>
      <c r="I37" s="1">
        <v>-4770.0</v>
      </c>
      <c r="J37" s="1">
        <v>-226.0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63</v>
      </c>
      <c r="B38" s="1">
        <v>13.0</v>
      </c>
      <c r="C38" s="1">
        <v>-12.0</v>
      </c>
      <c r="D38" s="1">
        <v>-17.0</v>
      </c>
      <c r="E38" s="1">
        <v>17.0</v>
      </c>
      <c r="F38" s="1">
        <v>3.0</v>
      </c>
      <c r="G38" s="1">
        <v>371.0</v>
      </c>
      <c r="H38" s="1">
        <v>132.0</v>
      </c>
      <c r="I38" s="1">
        <v>360.0</v>
      </c>
      <c r="J38" s="1">
        <v>-235.0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64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65</v>
      </c>
      <c r="B40" s="1">
        <v>14.0</v>
      </c>
      <c r="C40" s="1">
        <v>49.0</v>
      </c>
      <c r="D40" s="1">
        <v>95.0</v>
      </c>
      <c r="E40" s="1">
        <v>143.0</v>
      </c>
      <c r="F40" s="1">
        <v>160.0</v>
      </c>
      <c r="G40" s="1">
        <v>160.0</v>
      </c>
      <c r="H40" s="1">
        <v>270.0</v>
      </c>
      <c r="I40" s="1">
        <v>254.0</v>
      </c>
      <c r="J40" s="1">
        <v>322.0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66</v>
      </c>
      <c r="B41" s="1">
        <v>77.0</v>
      </c>
      <c r="C41" s="1">
        <v>50.0</v>
      </c>
      <c r="D41" s="1">
        <v>1.0</v>
      </c>
      <c r="E41" s="1">
        <v>69.0</v>
      </c>
      <c r="F41" s="1">
        <v>4.0</v>
      </c>
      <c r="G41" s="1">
        <v>44.0</v>
      </c>
      <c r="H41" s="1">
        <v>3.0</v>
      </c>
      <c r="I41" s="1">
        <v>26.0</v>
      </c>
      <c r="J41" s="1">
        <v>-8.0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67</v>
      </c>
      <c r="B42" s="1">
        <v>284.0</v>
      </c>
      <c r="C42" s="1">
        <v>266.0</v>
      </c>
      <c r="D42" s="1">
        <v>648.0</v>
      </c>
      <c r="E42" s="1">
        <v>-40.0</v>
      </c>
      <c r="F42" s="1">
        <v>1370.0</v>
      </c>
      <c r="G42" s="1">
        <v>3200.0</v>
      </c>
      <c r="H42" s="1">
        <v>1800.0</v>
      </c>
      <c r="I42" s="1">
        <v>-4640.0</v>
      </c>
      <c r="J42" s="1">
        <v>-215.0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26</v>
      </c>
      <c r="B1" s="1">
        <v>2013.0</v>
      </c>
      <c r="C1" s="1">
        <v>2014.0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69</v>
      </c>
      <c r="B3" s="1">
        <v>40.0</v>
      </c>
      <c r="C3" s="1">
        <v>28.0</v>
      </c>
      <c r="D3" s="1">
        <v>0.0</v>
      </c>
      <c r="E3" s="1">
        <v>106.0</v>
      </c>
      <c r="F3" s="1">
        <v>73.0</v>
      </c>
      <c r="G3" s="1">
        <v>284.0</v>
      </c>
      <c r="H3" s="1">
        <v>420.0</v>
      </c>
      <c r="I3" s="1">
        <v>864.0</v>
      </c>
      <c r="J3" s="1">
        <v>661.0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70</v>
      </c>
      <c r="B4" s="1">
        <v>18.0</v>
      </c>
      <c r="C4" s="1">
        <v>16.0</v>
      </c>
      <c r="D4" s="1">
        <v>0.0</v>
      </c>
      <c r="E4" s="1">
        <v>17.0</v>
      </c>
      <c r="F4" s="1">
        <v>17.0</v>
      </c>
      <c r="G4" s="1">
        <v>17.0</v>
      </c>
      <c r="H4" s="1">
        <v>18.0</v>
      </c>
      <c r="I4" s="1">
        <v>20.0</v>
      </c>
      <c r="J4" s="1">
        <v>20.0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</v>
      </c>
      <c r="B5" s="1">
        <v>44.0</v>
      </c>
      <c r="C5" s="1">
        <v>52.0</v>
      </c>
      <c r="D5" s="1">
        <v>0.0</v>
      </c>
      <c r="E5" s="1">
        <v>80.0</v>
      </c>
      <c r="F5" s="1">
        <v>132.0</v>
      </c>
      <c r="G5" s="1">
        <v>648.0</v>
      </c>
      <c r="H5" s="1">
        <v>268.0</v>
      </c>
      <c r="I5" s="1">
        <v>134.0</v>
      </c>
      <c r="J5" s="1">
        <v>186.0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72</v>
      </c>
      <c r="B6" s="1">
        <v>5.0</v>
      </c>
      <c r="C6" s="1">
        <v>39.0</v>
      </c>
      <c r="D6" s="1">
        <v>0.0</v>
      </c>
      <c r="E6" s="1">
        <v>270.0</v>
      </c>
      <c r="F6" s="1">
        <v>289.0</v>
      </c>
      <c r="G6" s="1">
        <v>1260.0</v>
      </c>
      <c r="H6" s="1">
        <v>383.0</v>
      </c>
      <c r="I6" s="1">
        <v>654.0</v>
      </c>
      <c r="J6" s="1">
        <v>721.0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</v>
      </c>
      <c r="B7" s="1">
        <v>12.0</v>
      </c>
      <c r="C7" s="1">
        <v>18.0</v>
      </c>
      <c r="D7" s="1">
        <v>0.0</v>
      </c>
      <c r="E7" s="1">
        <v>34.0</v>
      </c>
      <c r="F7" s="1">
        <v>22.0</v>
      </c>
      <c r="G7" s="1">
        <v>122.0</v>
      </c>
      <c r="H7" s="1">
        <v>36.0</v>
      </c>
      <c r="I7" s="1">
        <v>126.0</v>
      </c>
      <c r="J7" s="1">
        <v>67.0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</v>
      </c>
      <c r="B8" s="1">
        <v>37.0</v>
      </c>
      <c r="C8" s="1">
        <v>57.0</v>
      </c>
      <c r="D8" s="1">
        <v>0.0</v>
      </c>
      <c r="E8" s="1">
        <v>166.0</v>
      </c>
      <c r="F8" s="1">
        <v>238.0</v>
      </c>
      <c r="G8" s="1">
        <v>271.0</v>
      </c>
      <c r="H8" s="1">
        <v>308.0</v>
      </c>
      <c r="I8" s="1">
        <v>178.0</v>
      </c>
      <c r="J8" s="1">
        <v>169.0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</v>
      </c>
      <c r="B9" s="1">
        <v>-10.0</v>
      </c>
      <c r="C9" s="1">
        <v>-21.0</v>
      </c>
      <c r="D9" s="1">
        <v>0.0</v>
      </c>
      <c r="E9" s="1">
        <v>-87.0</v>
      </c>
      <c r="F9" s="1">
        <v>-113.0</v>
      </c>
      <c r="G9" s="1">
        <v>-137.0</v>
      </c>
      <c r="H9" s="1">
        <v>-160.0</v>
      </c>
      <c r="I9" s="1">
        <v>-101.0</v>
      </c>
      <c r="J9" s="1">
        <v>-111.0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</v>
      </c>
      <c r="B10" s="1">
        <v>26.0</v>
      </c>
      <c r="C10" s="1">
        <v>36.0</v>
      </c>
      <c r="D10" s="1">
        <v>0.0</v>
      </c>
      <c r="E10" s="1">
        <v>77.0</v>
      </c>
      <c r="F10" s="1">
        <v>125.0</v>
      </c>
      <c r="G10" s="1">
        <v>134.0</v>
      </c>
      <c r="H10" s="1">
        <v>148.0</v>
      </c>
      <c r="I10" s="1">
        <v>76.0</v>
      </c>
      <c r="J10" s="1">
        <v>57.0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</v>
      </c>
      <c r="B11" s="1">
        <v>10.0</v>
      </c>
      <c r="C11" s="1">
        <v>10.0</v>
      </c>
      <c r="D11" s="1">
        <v>0.0</v>
      </c>
      <c r="E11" s="1">
        <v>40.0</v>
      </c>
      <c r="F11" s="1">
        <v>40.0</v>
      </c>
      <c r="G11" s="1">
        <v>40.0</v>
      </c>
      <c r="H11" s="1">
        <v>40.0</v>
      </c>
      <c r="I11" s="1">
        <v>0.0</v>
      </c>
      <c r="J11" s="1">
        <v>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</v>
      </c>
      <c r="B12" s="1">
        <v>4.0</v>
      </c>
      <c r="C12" s="1">
        <v>3.0</v>
      </c>
      <c r="D12" s="1">
        <v>0.0</v>
      </c>
      <c r="E12" s="1">
        <v>16.0</v>
      </c>
      <c r="F12" s="1">
        <v>20.0</v>
      </c>
      <c r="G12" s="1">
        <v>19.0</v>
      </c>
      <c r="H12" s="1">
        <v>13.0</v>
      </c>
      <c r="I12" s="1">
        <v>51.0</v>
      </c>
      <c r="J12" s="1">
        <v>42.0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79</v>
      </c>
      <c r="B13" s="1">
        <v>742.0</v>
      </c>
      <c r="C13" s="1">
        <v>1000.0</v>
      </c>
      <c r="D13" s="1">
        <v>0.0</v>
      </c>
      <c r="E13" s="1">
        <v>2300.0</v>
      </c>
      <c r="F13" s="1">
        <v>3680.0</v>
      </c>
      <c r="G13" s="1">
        <v>6960.0</v>
      </c>
      <c r="H13" s="1">
        <v>8140.0</v>
      </c>
      <c r="I13" s="1">
        <v>2370.0</v>
      </c>
      <c r="J13" s="1">
        <v>2130.0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80</v>
      </c>
      <c r="B14" s="1">
        <v>17.0</v>
      </c>
      <c r="C14" s="1">
        <v>9.0</v>
      </c>
      <c r="D14" s="1">
        <v>0.0</v>
      </c>
      <c r="E14" s="1">
        <v>8.0</v>
      </c>
      <c r="F14" s="1">
        <v>44.0</v>
      </c>
      <c r="G14" s="1">
        <v>204.0</v>
      </c>
      <c r="H14" s="1">
        <v>201.0</v>
      </c>
      <c r="I14" s="1">
        <v>117.0</v>
      </c>
      <c r="J14" s="1">
        <v>85.0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81</v>
      </c>
      <c r="B15" s="1">
        <v>6.0</v>
      </c>
      <c r="C15" s="1">
        <v>9.0</v>
      </c>
      <c r="D15" s="1">
        <v>0.0</v>
      </c>
      <c r="E15" s="1">
        <v>77.0</v>
      </c>
      <c r="F15" s="1">
        <v>58.0</v>
      </c>
      <c r="G15" s="1">
        <v>77.0</v>
      </c>
      <c r="H15" s="1">
        <v>140.0</v>
      </c>
      <c r="I15" s="1">
        <v>156.0</v>
      </c>
      <c r="J15" s="1">
        <v>27.0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1.0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</v>
      </c>
      <c r="B17" s="1">
        <v>0.0</v>
      </c>
      <c r="C17" s="1">
        <v>88.0</v>
      </c>
      <c r="D17" s="1">
        <v>0.0</v>
      </c>
      <c r="E17" s="1">
        <v>0.0</v>
      </c>
      <c r="F17" s="1">
        <v>90.0</v>
      </c>
      <c r="G17" s="1">
        <v>0.0</v>
      </c>
      <c r="H17" s="1">
        <v>0.0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</v>
      </c>
      <c r="B18" s="1">
        <v>93.0</v>
      </c>
      <c r="C18" s="1">
        <v>139.0</v>
      </c>
      <c r="D18" s="1">
        <v>0.0</v>
      </c>
      <c r="E18" s="1">
        <v>413.0</v>
      </c>
      <c r="F18" s="1">
        <v>447.0</v>
      </c>
      <c r="G18" s="1">
        <v>1130.0</v>
      </c>
      <c r="H18" s="1">
        <v>2009.0</v>
      </c>
      <c r="I18" s="1">
        <v>2040.0</v>
      </c>
      <c r="J18" s="1">
        <v>2150.0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85</v>
      </c>
      <c r="B19" s="1">
        <v>1020.0</v>
      </c>
      <c r="C19" s="1">
        <v>1370.0</v>
      </c>
      <c r="D19" s="1">
        <v>0.0</v>
      </c>
      <c r="E19" s="1">
        <v>3440.0</v>
      </c>
      <c r="F19" s="1">
        <v>4950.0</v>
      </c>
      <c r="G19" s="1">
        <v>10890.0</v>
      </c>
      <c r="H19" s="1">
        <v>11810.0</v>
      </c>
      <c r="I19" s="1">
        <v>6610.0</v>
      </c>
      <c r="J19" s="1">
        <v>6150.0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86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</v>
      </c>
      <c r="B21" s="1">
        <v>19.0</v>
      </c>
      <c r="C21" s="1">
        <v>27.0</v>
      </c>
      <c r="D21" s="1">
        <v>0.0</v>
      </c>
      <c r="E21" s="1">
        <v>60.0</v>
      </c>
      <c r="F21" s="1">
        <v>81.0</v>
      </c>
      <c r="G21" s="1">
        <v>93.0</v>
      </c>
      <c r="H21" s="1">
        <v>137.0</v>
      </c>
      <c r="I21" s="1">
        <v>140.0</v>
      </c>
      <c r="J21" s="1">
        <v>109.0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88</v>
      </c>
      <c r="B22" s="1">
        <v>23.0</v>
      </c>
      <c r="C22" s="1">
        <v>29.0</v>
      </c>
      <c r="D22" s="1">
        <v>0.0</v>
      </c>
      <c r="E22" s="1">
        <v>50.0</v>
      </c>
      <c r="F22" s="1">
        <v>82.0</v>
      </c>
      <c r="G22" s="1">
        <v>285.0</v>
      </c>
      <c r="H22" s="1">
        <v>154.0</v>
      </c>
      <c r="I22" s="1">
        <v>78.0</v>
      </c>
      <c r="J22" s="1">
        <v>69.0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89</v>
      </c>
      <c r="B23" s="1">
        <v>703.0</v>
      </c>
      <c r="C23" s="1">
        <v>1010.0</v>
      </c>
      <c r="D23" s="1">
        <v>0.0</v>
      </c>
      <c r="E23" s="1">
        <v>216.0</v>
      </c>
      <c r="F23" s="1">
        <v>406.0</v>
      </c>
      <c r="G23" s="1">
        <v>1410.0</v>
      </c>
      <c r="H23" s="1">
        <v>401.0</v>
      </c>
      <c r="I23" s="1">
        <v>702.0</v>
      </c>
      <c r="J23" s="1">
        <v>796.0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</v>
      </c>
      <c r="B24" s="1">
        <v>0.0</v>
      </c>
      <c r="C24" s="1">
        <v>0.0</v>
      </c>
      <c r="D24" s="1">
        <v>0.0</v>
      </c>
      <c r="E24" s="1">
        <v>235.0</v>
      </c>
      <c r="F24" s="1">
        <v>2530.0</v>
      </c>
      <c r="G24" s="1">
        <v>5120.0</v>
      </c>
      <c r="H24" s="1">
        <v>3680.0</v>
      </c>
      <c r="I24" s="1">
        <v>1650.0</v>
      </c>
      <c r="J24" s="1">
        <v>1950.0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</v>
      </c>
      <c r="B25" s="1">
        <v>0.0</v>
      </c>
      <c r="C25" s="1">
        <v>0.0</v>
      </c>
      <c r="D25" s="1">
        <v>0.0</v>
      </c>
      <c r="E25" s="1">
        <v>0.0</v>
      </c>
      <c r="F25" s="1">
        <v>31.0</v>
      </c>
      <c r="G25" s="1">
        <v>31.0</v>
      </c>
      <c r="H25" s="1">
        <v>28.0</v>
      </c>
      <c r="I25" s="1">
        <v>23.0</v>
      </c>
      <c r="J25" s="1">
        <v>19.0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</v>
      </c>
      <c r="B26" s="1">
        <v>80.0</v>
      </c>
      <c r="C26" s="1">
        <v>80.0</v>
      </c>
      <c r="D26" s="1">
        <v>0.0</v>
      </c>
      <c r="E26" s="1">
        <v>2440.0</v>
      </c>
      <c r="F26" s="1">
        <v>1330.0</v>
      </c>
      <c r="G26" s="1">
        <v>2170.0</v>
      </c>
      <c r="H26" s="1">
        <v>5400.0</v>
      </c>
      <c r="I26" s="1">
        <v>2790.0</v>
      </c>
      <c r="J26" s="1">
        <v>2280.0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93</v>
      </c>
      <c r="B27" s="1">
        <v>6.0</v>
      </c>
      <c r="C27" s="1">
        <v>11.0</v>
      </c>
      <c r="D27" s="1">
        <v>0.0</v>
      </c>
      <c r="E27" s="1">
        <v>29.0</v>
      </c>
      <c r="F27" s="1">
        <v>82.0</v>
      </c>
      <c r="G27" s="1">
        <v>57.0</v>
      </c>
      <c r="H27" s="1">
        <v>43.0</v>
      </c>
      <c r="I27" s="1">
        <v>38.0</v>
      </c>
      <c r="J27" s="1">
        <v>29.0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12.0</v>
      </c>
      <c r="I28" s="1">
        <v>0.0</v>
      </c>
      <c r="J28" s="1">
        <v>94.0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95</v>
      </c>
      <c r="B29" s="1">
        <v>28.0</v>
      </c>
      <c r="C29" s="1">
        <v>23.0</v>
      </c>
      <c r="D29" s="1">
        <v>0.0</v>
      </c>
      <c r="E29" s="1">
        <v>0.0</v>
      </c>
      <c r="F29" s="1">
        <v>0.0</v>
      </c>
      <c r="G29" s="1">
        <v>0.0</v>
      </c>
      <c r="H29" s="1">
        <v>70.0</v>
      </c>
      <c r="I29" s="1">
        <v>57.0</v>
      </c>
      <c r="J29" s="1">
        <v>60.0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96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193.0</v>
      </c>
      <c r="I30" s="1">
        <v>122.0</v>
      </c>
      <c r="J30" s="1">
        <v>80.0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97</v>
      </c>
      <c r="B31" s="1">
        <v>64.0</v>
      </c>
      <c r="C31" s="1">
        <v>69.0</v>
      </c>
      <c r="D31" s="1">
        <v>0.0</v>
      </c>
      <c r="E31" s="1">
        <v>195.0</v>
      </c>
      <c r="F31" s="1">
        <v>171.0</v>
      </c>
      <c r="G31" s="1">
        <v>64.0</v>
      </c>
      <c r="H31" s="1">
        <v>56.0</v>
      </c>
      <c r="I31" s="1">
        <v>90.0</v>
      </c>
      <c r="J31" s="1">
        <v>60.0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98</v>
      </c>
      <c r="B32" s="1">
        <v>924.0</v>
      </c>
      <c r="C32" s="1">
        <v>1250.0</v>
      </c>
      <c r="D32" s="1">
        <v>0.0</v>
      </c>
      <c r="E32" s="1">
        <v>3230.0</v>
      </c>
      <c r="F32" s="1">
        <v>4720.0</v>
      </c>
      <c r="G32" s="1">
        <v>9240.0</v>
      </c>
      <c r="H32" s="1">
        <v>10180.0</v>
      </c>
      <c r="I32" s="1">
        <v>5690.0</v>
      </c>
      <c r="J32" s="1">
        <v>5450.0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99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31.0</v>
      </c>
      <c r="I33" s="1">
        <v>31.0</v>
      </c>
      <c r="J33" s="1">
        <v>32.0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100</v>
      </c>
      <c r="B34" s="1">
        <v>1.0</v>
      </c>
      <c r="C34" s="1">
        <v>1.0</v>
      </c>
      <c r="D34" s="1">
        <v>0.0</v>
      </c>
      <c r="E34" s="1">
        <v>17.0</v>
      </c>
      <c r="F34" s="1">
        <v>18.0</v>
      </c>
      <c r="G34" s="1">
        <v>0.0</v>
      </c>
      <c r="H34" s="1">
        <v>565.0</v>
      </c>
      <c r="I34" s="1">
        <v>789.0</v>
      </c>
      <c r="J34" s="1">
        <v>821.0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101</v>
      </c>
      <c r="B35" s="1">
        <v>97.0</v>
      </c>
      <c r="C35" s="1">
        <v>118.0</v>
      </c>
      <c r="D35" s="1">
        <v>0.0</v>
      </c>
      <c r="E35" s="1">
        <v>193.0</v>
      </c>
      <c r="F35" s="1">
        <v>219.0</v>
      </c>
      <c r="G35" s="1">
        <v>0.0</v>
      </c>
      <c r="H35" s="1">
        <v>-28.0</v>
      </c>
      <c r="I35" s="1">
        <v>-342.0</v>
      </c>
      <c r="J35" s="1">
        <v>-452.0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102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-12.0</v>
      </c>
      <c r="I36" s="1">
        <v>-13.0</v>
      </c>
      <c r="J36" s="1">
        <v>-16.0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103</v>
      </c>
      <c r="B37" s="1">
        <v>99.0</v>
      </c>
      <c r="C37" s="1">
        <v>120.0</v>
      </c>
      <c r="D37" s="1">
        <v>0.0</v>
      </c>
      <c r="E37" s="1">
        <v>210.0</v>
      </c>
      <c r="F37" s="1">
        <v>237.0</v>
      </c>
      <c r="G37" s="1">
        <v>0.0</v>
      </c>
      <c r="H37" s="1">
        <v>524.0</v>
      </c>
      <c r="I37" s="1">
        <v>433.0</v>
      </c>
      <c r="J37" s="1">
        <v>353.0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104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1660.0</v>
      </c>
      <c r="H38" s="1">
        <v>1110.0</v>
      </c>
      <c r="I38" s="1">
        <v>488.0</v>
      </c>
      <c r="J38" s="1">
        <v>351.0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105</v>
      </c>
      <c r="B39" s="1">
        <v>99.0</v>
      </c>
      <c r="C39" s="1">
        <v>120.0</v>
      </c>
      <c r="D39" s="1">
        <v>0.0</v>
      </c>
      <c r="E39" s="1">
        <v>210.0</v>
      </c>
      <c r="F39" s="1">
        <v>237.0</v>
      </c>
      <c r="G39" s="1">
        <v>1660.0</v>
      </c>
      <c r="H39" s="1">
        <v>1630.0</v>
      </c>
      <c r="I39" s="1">
        <v>921.0</v>
      </c>
      <c r="J39" s="1">
        <v>704.0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106</v>
      </c>
      <c r="B40" s="1">
        <v>1020.0</v>
      </c>
      <c r="C40" s="1">
        <v>1370.0</v>
      </c>
      <c r="D40" s="1">
        <v>0.0</v>
      </c>
      <c r="E40" s="1">
        <v>3440.0</v>
      </c>
      <c r="F40" s="1">
        <v>4950.0</v>
      </c>
      <c r="G40" s="1">
        <v>10890.0</v>
      </c>
      <c r="H40" s="1">
        <v>11810.0</v>
      </c>
      <c r="I40" s="1">
        <v>6610.0</v>
      </c>
      <c r="J40" s="1">
        <v>6150.0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>
        <v>53.0</v>
      </c>
      <c r="C42" s="1">
        <v>53.0</v>
      </c>
      <c r="D42" s="1">
        <v>0.0</v>
      </c>
      <c r="E42" s="1">
        <v>0.0</v>
      </c>
      <c r="F42" s="1">
        <v>0.0</v>
      </c>
      <c r="G42" s="1">
        <v>126.0</v>
      </c>
      <c r="H42" s="1">
        <v>139.0</v>
      </c>
      <c r="I42" s="1">
        <v>170.0</v>
      </c>
      <c r="J42" s="1">
        <v>182.0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53.0</v>
      </c>
      <c r="C43" s="1">
        <v>53.0</v>
      </c>
      <c r="D43" s="1">
        <v>0.0</v>
      </c>
      <c r="E43" s="1">
        <v>0.0</v>
      </c>
      <c r="F43" s="1">
        <v>0.0</v>
      </c>
      <c r="G43" s="1">
        <v>126.0</v>
      </c>
      <c r="H43" s="1">
        <v>137.0</v>
      </c>
      <c r="I43" s="1">
        <v>170.0</v>
      </c>
      <c r="J43" s="1">
        <v>181.0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 t="s">
        <v>110</v>
      </c>
      <c r="C44" s="1" t="s">
        <v>111</v>
      </c>
      <c r="D44" s="1">
        <v>0.0</v>
      </c>
      <c r="E44" s="1">
        <v>0.0</v>
      </c>
      <c r="F44" s="1">
        <v>0.0</v>
      </c>
      <c r="G44" s="1">
        <v>0.0</v>
      </c>
      <c r="H44" s="1" t="s">
        <v>112</v>
      </c>
      <c r="I44" s="1" t="s">
        <v>113</v>
      </c>
      <c r="J44" s="1" t="s">
        <v>114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115</v>
      </c>
      <c r="B45" s="1">
        <v>84.0</v>
      </c>
      <c r="C45" s="1">
        <v>105.0</v>
      </c>
      <c r="D45" s="1">
        <v>0.0</v>
      </c>
      <c r="E45" s="1">
        <v>153.0</v>
      </c>
      <c r="F45" s="1">
        <v>176.0</v>
      </c>
      <c r="G45" s="1">
        <v>-60.0</v>
      </c>
      <c r="H45" s="1">
        <v>469.0</v>
      </c>
      <c r="I45" s="1">
        <v>382.0</v>
      </c>
      <c r="J45" s="1">
        <v>311.0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116</v>
      </c>
      <c r="B46" s="1" t="s">
        <v>117</v>
      </c>
      <c r="C46" s="1" t="s">
        <v>118</v>
      </c>
      <c r="D46" s="1">
        <v>0.0</v>
      </c>
      <c r="E46" s="1">
        <v>0.0</v>
      </c>
      <c r="F46" s="1">
        <v>0.0</v>
      </c>
      <c r="G46" s="1" t="s">
        <v>119</v>
      </c>
      <c r="H46" s="1" t="s">
        <v>120</v>
      </c>
      <c r="I46" s="1" t="s">
        <v>121</v>
      </c>
      <c r="J46" s="1" t="s">
        <v>122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123</v>
      </c>
      <c r="B47" s="1">
        <v>789.0</v>
      </c>
      <c r="C47" s="1">
        <v>1100.0</v>
      </c>
      <c r="D47" s="1">
        <v>0.0</v>
      </c>
      <c r="E47" s="1">
        <v>2920.0</v>
      </c>
      <c r="F47" s="1">
        <v>4380.0</v>
      </c>
      <c r="G47" s="1">
        <v>8790.0</v>
      </c>
      <c r="H47" s="1">
        <v>9560.0</v>
      </c>
      <c r="I47" s="1">
        <v>5200.0</v>
      </c>
      <c r="J47" s="1">
        <v>5070.0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124</v>
      </c>
      <c r="B48" s="1">
        <v>704.0</v>
      </c>
      <c r="C48" s="1">
        <v>1020.0</v>
      </c>
      <c r="D48" s="1">
        <v>0.0</v>
      </c>
      <c r="E48" s="1">
        <v>2730.0</v>
      </c>
      <c r="F48" s="1">
        <v>4170.0</v>
      </c>
      <c r="G48" s="1">
        <v>7860.0</v>
      </c>
      <c r="H48" s="1">
        <v>8870.0</v>
      </c>
      <c r="I48" s="1">
        <v>4200.0</v>
      </c>
      <c r="J48" s="1">
        <v>4220.0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125</v>
      </c>
      <c r="B49" s="1">
        <v>18.0</v>
      </c>
      <c r="C49" s="1">
        <v>16.0</v>
      </c>
      <c r="D49" s="1">
        <v>0.0</v>
      </c>
      <c r="E49" s="1">
        <v>17.0</v>
      </c>
      <c r="F49" s="1">
        <v>17.0</v>
      </c>
      <c r="G49" s="1">
        <v>17.0</v>
      </c>
      <c r="H49" s="1">
        <v>18.0</v>
      </c>
      <c r="I49" s="1">
        <v>20.0</v>
      </c>
      <c r="J49" s="1">
        <v>20.0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126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1.0</v>
      </c>
      <c r="I50" s="1">
        <v>0.0</v>
      </c>
      <c r="J50" s="1">
        <v>0.0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127</v>
      </c>
      <c r="B51" s="1">
        <v>8.0</v>
      </c>
      <c r="C51" s="1">
        <v>17.0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128</v>
      </c>
      <c r="B52" s="1">
        <v>-1.0</v>
      </c>
      <c r="C52" s="1">
        <v>-6.0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26</v>
      </c>
      <c r="B1" s="1">
        <v>2013.0</v>
      </c>
      <c r="C1" s="1">
        <v>2014.0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</v>
      </c>
      <c r="B2" s="1">
        <v>18.0</v>
      </c>
      <c r="C2" s="1">
        <v>34.0</v>
      </c>
      <c r="D2" s="1">
        <v>90.0</v>
      </c>
      <c r="E2" s="1">
        <v>122.0</v>
      </c>
      <c r="F2" s="1">
        <v>128.0</v>
      </c>
      <c r="G2" s="1">
        <v>143.0</v>
      </c>
      <c r="H2" s="1">
        <v>262.0</v>
      </c>
      <c r="I2" s="1">
        <v>200.0</v>
      </c>
      <c r="J2" s="1">
        <v>133.0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</v>
      </c>
      <c r="B3" s="1">
        <v>14.0</v>
      </c>
      <c r="C3" s="1">
        <v>28.0</v>
      </c>
      <c r="D3" s="1">
        <v>103.0</v>
      </c>
      <c r="E3" s="1">
        <v>146.0</v>
      </c>
      <c r="F3" s="1">
        <v>172.0</v>
      </c>
      <c r="G3" s="1">
        <v>179.0</v>
      </c>
      <c r="H3" s="1">
        <v>298.0</v>
      </c>
      <c r="I3" s="1">
        <v>275.0</v>
      </c>
      <c r="J3" s="1">
        <v>304.0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</v>
      </c>
      <c r="B4" s="1">
        <v>4.0</v>
      </c>
      <c r="C4" s="1">
        <v>5.0</v>
      </c>
      <c r="D4" s="1">
        <v>-12.0</v>
      </c>
      <c r="E4" s="1">
        <v>-24.0</v>
      </c>
      <c r="F4" s="1">
        <v>-44.0</v>
      </c>
      <c r="G4" s="1">
        <v>-36.0</v>
      </c>
      <c r="H4" s="1">
        <v>-35.0</v>
      </c>
      <c r="I4" s="1">
        <v>-74.0</v>
      </c>
      <c r="J4" s="1">
        <v>-171.0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</v>
      </c>
      <c r="B5" s="1">
        <v>12.0</v>
      </c>
      <c r="C5" s="1">
        <v>28.0</v>
      </c>
      <c r="D5" s="1">
        <v>115.0</v>
      </c>
      <c r="E5" s="1">
        <v>141.0</v>
      </c>
      <c r="F5" s="1">
        <v>118.0</v>
      </c>
      <c r="G5" s="1">
        <v>186.0</v>
      </c>
      <c r="H5" s="1">
        <v>394.0</v>
      </c>
      <c r="I5" s="1">
        <v>449.0</v>
      </c>
      <c r="J5" s="1">
        <v>493.0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</v>
      </c>
      <c r="B6" s="1">
        <v>51.0</v>
      </c>
      <c r="C6" s="1">
        <v>75.0</v>
      </c>
      <c r="D6" s="1">
        <v>159.0</v>
      </c>
      <c r="E6" s="1">
        <v>153.0</v>
      </c>
      <c r="F6" s="1">
        <v>150.0</v>
      </c>
      <c r="G6" s="1">
        <v>259.0</v>
      </c>
      <c r="H6" s="1">
        <v>362.0</v>
      </c>
      <c r="I6" s="1">
        <v>130.0</v>
      </c>
      <c r="J6" s="1">
        <v>65.0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</v>
      </c>
      <c r="B7" s="1">
        <v>246.0</v>
      </c>
      <c r="C7" s="1">
        <v>435.0</v>
      </c>
      <c r="D7" s="1">
        <v>1010.0</v>
      </c>
      <c r="E7" s="1">
        <v>800.0</v>
      </c>
      <c r="F7" s="1">
        <v>1130.0</v>
      </c>
      <c r="G7" s="1">
        <v>4050.0</v>
      </c>
      <c r="H7" s="1">
        <v>3210.0</v>
      </c>
      <c r="I7" s="1">
        <v>749.0</v>
      </c>
      <c r="J7" s="1">
        <v>525.0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</v>
      </c>
      <c r="B8" s="1">
        <v>10.0</v>
      </c>
      <c r="C8" s="1">
        <v>17.0</v>
      </c>
      <c r="D8" s="1">
        <v>63.0</v>
      </c>
      <c r="E8" s="1">
        <v>41.0</v>
      </c>
      <c r="F8" s="1">
        <v>86.0</v>
      </c>
      <c r="G8" s="1">
        <v>109.0</v>
      </c>
      <c r="H8" s="1">
        <v>74.0</v>
      </c>
      <c r="I8" s="1">
        <v>-250.0</v>
      </c>
      <c r="J8" s="1">
        <v>24.0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</v>
      </c>
      <c r="B9" s="1">
        <v>326.0</v>
      </c>
      <c r="C9" s="1">
        <v>562.0</v>
      </c>
      <c r="D9" s="1">
        <v>1340.0</v>
      </c>
      <c r="E9" s="1">
        <v>1110.0</v>
      </c>
      <c r="F9" s="1">
        <v>1440.0</v>
      </c>
      <c r="G9" s="1">
        <v>4560.0</v>
      </c>
      <c r="H9" s="1">
        <v>4010.0</v>
      </c>
      <c r="I9" s="1">
        <v>1000.0</v>
      </c>
      <c r="J9" s="1">
        <v>936.0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</v>
      </c>
      <c r="B10" s="1">
        <v>326.0</v>
      </c>
      <c r="C10" s="1">
        <v>562.0</v>
      </c>
      <c r="D10" s="1">
        <v>1340.0</v>
      </c>
      <c r="E10" s="1">
        <v>1110.0</v>
      </c>
      <c r="F10" s="1">
        <v>1440.0</v>
      </c>
      <c r="G10" s="1">
        <v>4560.0</v>
      </c>
      <c r="H10" s="1">
        <v>4010.0</v>
      </c>
      <c r="I10" s="1">
        <v>1000.0</v>
      </c>
      <c r="J10" s="1">
        <v>936.0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</v>
      </c>
      <c r="B11" s="1">
        <v>153.0</v>
      </c>
      <c r="C11" s="1">
        <v>294.0</v>
      </c>
      <c r="D11" s="1">
        <v>727.0</v>
      </c>
      <c r="E11" s="1">
        <v>681.0</v>
      </c>
      <c r="F11" s="1">
        <v>765.0</v>
      </c>
      <c r="G11" s="1">
        <v>1530.0</v>
      </c>
      <c r="H11" s="1">
        <v>1930.0</v>
      </c>
      <c r="I11" s="1">
        <v>1030.0</v>
      </c>
      <c r="J11" s="1">
        <v>573.0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</v>
      </c>
      <c r="B12" s="1">
        <v>105.0</v>
      </c>
      <c r="C12" s="1">
        <v>208.0</v>
      </c>
      <c r="D12" s="1">
        <v>471.0</v>
      </c>
      <c r="E12" s="1">
        <v>463.0</v>
      </c>
      <c r="F12" s="1">
        <v>458.0</v>
      </c>
      <c r="G12" s="1">
        <v>649.0</v>
      </c>
      <c r="H12" s="1">
        <v>1010.0</v>
      </c>
      <c r="I12" s="1">
        <v>696.0</v>
      </c>
      <c r="J12" s="1">
        <v>463.0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</v>
      </c>
      <c r="B13" s="1">
        <v>5.0</v>
      </c>
      <c r="C13" s="1">
        <v>11.0</v>
      </c>
      <c r="D13" s="1">
        <v>31.0</v>
      </c>
      <c r="E13" s="1">
        <v>36.0</v>
      </c>
      <c r="F13" s="1">
        <v>37.0</v>
      </c>
      <c r="G13" s="1">
        <v>35.0</v>
      </c>
      <c r="H13" s="1">
        <v>35.0</v>
      </c>
      <c r="I13" s="1">
        <v>42.0</v>
      </c>
      <c r="J13" s="1">
        <v>41.0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</v>
      </c>
      <c r="B14" s="1">
        <v>-10.0</v>
      </c>
      <c r="C14" s="1">
        <v>30.0</v>
      </c>
      <c r="D14" s="1">
        <v>95.0</v>
      </c>
      <c r="E14" s="1">
        <v>36.0</v>
      </c>
      <c r="F14" s="1">
        <v>137.0</v>
      </c>
      <c r="G14" s="1">
        <v>296.0</v>
      </c>
      <c r="H14" s="1">
        <v>353.0</v>
      </c>
      <c r="I14" s="1">
        <v>-133.0</v>
      </c>
      <c r="J14" s="1">
        <v>147.0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</v>
      </c>
      <c r="B15" s="1">
        <v>253.0</v>
      </c>
      <c r="C15" s="1">
        <v>543.0</v>
      </c>
      <c r="D15" s="1">
        <v>1330.0</v>
      </c>
      <c r="E15" s="1">
        <v>1220.0</v>
      </c>
      <c r="F15" s="1">
        <v>1400.0</v>
      </c>
      <c r="G15" s="1">
        <v>2510.0</v>
      </c>
      <c r="H15" s="1">
        <v>3330.0</v>
      </c>
      <c r="I15" s="1">
        <v>1630.0</v>
      </c>
      <c r="J15" s="1">
        <v>1220.0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</v>
      </c>
      <c r="B16" s="1">
        <v>73.0</v>
      </c>
      <c r="C16" s="1">
        <v>19.0</v>
      </c>
      <c r="D16" s="1">
        <v>11.0</v>
      </c>
      <c r="E16" s="1">
        <v>-107.0</v>
      </c>
      <c r="F16" s="1">
        <v>39.0</v>
      </c>
      <c r="G16" s="1">
        <v>2050.0</v>
      </c>
      <c r="H16" s="1">
        <v>676.0</v>
      </c>
      <c r="I16" s="1">
        <v>-629.0</v>
      </c>
      <c r="J16" s="1">
        <v>-288.0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</v>
      </c>
      <c r="B17" s="1">
        <v>73.0</v>
      </c>
      <c r="C17" s="1">
        <v>19.0</v>
      </c>
      <c r="D17" s="1">
        <v>11.0</v>
      </c>
      <c r="E17" s="1">
        <v>-107.0</v>
      </c>
      <c r="F17" s="1">
        <v>39.0</v>
      </c>
      <c r="G17" s="1">
        <v>2050.0</v>
      </c>
      <c r="H17" s="1">
        <v>676.0</v>
      </c>
      <c r="I17" s="1">
        <v>-629.0</v>
      </c>
      <c r="J17" s="1">
        <v>-288.0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</v>
      </c>
      <c r="B18" s="1">
        <v>0.0</v>
      </c>
      <c r="C18" s="1">
        <v>-51.0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-40.0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</v>
      </c>
      <c r="B20" s="1">
        <v>0.0</v>
      </c>
      <c r="C20" s="1">
        <v>3.0</v>
      </c>
      <c r="D20" s="1">
        <v>2.0</v>
      </c>
      <c r="E20" s="1">
        <v>-1.0</v>
      </c>
      <c r="F20" s="1">
        <v>-4.0</v>
      </c>
      <c r="G20" s="1">
        <v>-2.0</v>
      </c>
      <c r="H20" s="1">
        <v>-9.0</v>
      </c>
      <c r="I20" s="1">
        <v>-3.0</v>
      </c>
      <c r="J20" s="1">
        <v>10.0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-16.0</v>
      </c>
      <c r="J21" s="1">
        <v>-90.0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</v>
      </c>
      <c r="B22" s="1">
        <v>0.0</v>
      </c>
      <c r="C22" s="1">
        <v>0.0</v>
      </c>
      <c r="D22" s="1">
        <v>15.0</v>
      </c>
      <c r="E22" s="1">
        <v>4.0</v>
      </c>
      <c r="F22" s="1">
        <v>-2.0</v>
      </c>
      <c r="G22" s="1">
        <v>-32.0</v>
      </c>
      <c r="H22" s="1">
        <v>7.0</v>
      </c>
      <c r="I22" s="1">
        <v>0.0</v>
      </c>
      <c r="J22" s="1">
        <v>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</v>
      </c>
      <c r="B23" s="1">
        <v>73.0</v>
      </c>
      <c r="C23" s="1">
        <v>22.0</v>
      </c>
      <c r="D23" s="1">
        <v>29.0</v>
      </c>
      <c r="E23" s="1">
        <v>-103.0</v>
      </c>
      <c r="F23" s="1">
        <v>32.0</v>
      </c>
      <c r="G23" s="1">
        <v>2020.0</v>
      </c>
      <c r="H23" s="1">
        <v>667.0</v>
      </c>
      <c r="I23" s="1">
        <v>-690.0</v>
      </c>
      <c r="J23" s="1">
        <v>-278.0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151</v>
      </c>
      <c r="B24" s="1">
        <v>77.0</v>
      </c>
      <c r="C24" s="1">
        <v>50.0</v>
      </c>
      <c r="D24" s="1">
        <v>1.0</v>
      </c>
      <c r="E24" s="1">
        <v>-47.0</v>
      </c>
      <c r="F24" s="1">
        <v>-1.0</v>
      </c>
      <c r="G24" s="1">
        <v>2.0</v>
      </c>
      <c r="H24" s="1">
        <v>43.0</v>
      </c>
      <c r="I24" s="1">
        <v>-79.0</v>
      </c>
      <c r="J24" s="1">
        <v>-42.0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152</v>
      </c>
      <c r="B25" s="1">
        <v>72.0</v>
      </c>
      <c r="C25" s="1">
        <v>21.0</v>
      </c>
      <c r="D25" s="1">
        <v>28.0</v>
      </c>
      <c r="E25" s="1">
        <v>-103.0</v>
      </c>
      <c r="F25" s="1">
        <v>34.0</v>
      </c>
      <c r="G25" s="1">
        <v>2009.0</v>
      </c>
      <c r="H25" s="1">
        <v>623.0</v>
      </c>
      <c r="I25" s="1">
        <v>-610.0</v>
      </c>
      <c r="J25" s="1">
        <v>-236.0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153</v>
      </c>
      <c r="B26" s="1">
        <v>72.0</v>
      </c>
      <c r="C26" s="1">
        <v>21.0</v>
      </c>
      <c r="D26" s="1">
        <v>28.0</v>
      </c>
      <c r="E26" s="1">
        <v>-103.0</v>
      </c>
      <c r="F26" s="1">
        <v>34.0</v>
      </c>
      <c r="G26" s="1">
        <v>2009.0</v>
      </c>
      <c r="H26" s="1">
        <v>623.0</v>
      </c>
      <c r="I26" s="1">
        <v>-610.0</v>
      </c>
      <c r="J26" s="1">
        <v>-236.0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104</v>
      </c>
      <c r="B27" s="1">
        <v>0.0</v>
      </c>
      <c r="C27" s="1">
        <v>0.0</v>
      </c>
      <c r="D27" s="1">
        <v>-7.0</v>
      </c>
      <c r="E27" s="1">
        <v>-7.0</v>
      </c>
      <c r="F27" s="1">
        <v>0.0</v>
      </c>
      <c r="G27" s="1">
        <v>0.0</v>
      </c>
      <c r="H27" s="1">
        <v>-510.0</v>
      </c>
      <c r="I27" s="1">
        <v>337.0</v>
      </c>
      <c r="J27" s="1">
        <v>125.0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154</v>
      </c>
      <c r="B28" s="1">
        <v>72.0</v>
      </c>
      <c r="C28" s="1">
        <v>21.0</v>
      </c>
      <c r="D28" s="1">
        <v>20.0</v>
      </c>
      <c r="E28" s="1">
        <v>-110.0</v>
      </c>
      <c r="F28" s="1">
        <v>34.0</v>
      </c>
      <c r="G28" s="1">
        <v>2009.0</v>
      </c>
      <c r="H28" s="1">
        <v>114.0</v>
      </c>
      <c r="I28" s="1">
        <v>-273.0</v>
      </c>
      <c r="J28" s="1">
        <v>-110.0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1">
        <v>72.0</v>
      </c>
      <c r="C29" s="1">
        <v>21.0</v>
      </c>
      <c r="D29" s="1">
        <v>20.0</v>
      </c>
      <c r="E29" s="1">
        <v>-110.0</v>
      </c>
      <c r="F29" s="1">
        <v>34.0</v>
      </c>
      <c r="G29" s="1">
        <v>2009.0</v>
      </c>
      <c r="H29" s="1">
        <v>114.0</v>
      </c>
      <c r="I29" s="1">
        <v>-273.0</v>
      </c>
      <c r="J29" s="1">
        <v>-110.0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156</v>
      </c>
      <c r="B30" s="1">
        <v>72.0</v>
      </c>
      <c r="C30" s="1">
        <v>21.0</v>
      </c>
      <c r="D30" s="1">
        <v>20.0</v>
      </c>
      <c r="E30" s="1">
        <v>-110.0</v>
      </c>
      <c r="F30" s="1">
        <v>34.0</v>
      </c>
      <c r="G30" s="1">
        <v>2009.0</v>
      </c>
      <c r="H30" s="1">
        <v>114.0</v>
      </c>
      <c r="I30" s="1">
        <v>-273.0</v>
      </c>
      <c r="J30" s="1">
        <v>-110.0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157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158</v>
      </c>
      <c r="B32" s="1" t="s">
        <v>159</v>
      </c>
      <c r="C32" s="1" t="s">
        <v>160</v>
      </c>
      <c r="D32" s="1">
        <v>0.0</v>
      </c>
      <c r="E32" s="1">
        <v>0.0</v>
      </c>
      <c r="F32" s="1">
        <v>0.0</v>
      </c>
      <c r="G32" s="1" t="s">
        <v>161</v>
      </c>
      <c r="H32" s="1" t="s">
        <v>162</v>
      </c>
      <c r="I32" s="1" t="s">
        <v>163</v>
      </c>
      <c r="J32" s="1" t="s">
        <v>164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165</v>
      </c>
      <c r="B33" s="1" t="s">
        <v>159</v>
      </c>
      <c r="C33" s="1" t="s">
        <v>160</v>
      </c>
      <c r="D33" s="1">
        <v>0.0</v>
      </c>
      <c r="E33" s="1">
        <v>0.0</v>
      </c>
      <c r="F33" s="1">
        <v>0.0</v>
      </c>
      <c r="G33" s="1" t="s">
        <v>161</v>
      </c>
      <c r="H33" s="1" t="s">
        <v>162</v>
      </c>
      <c r="I33" s="1" t="s">
        <v>163</v>
      </c>
      <c r="J33" s="1" t="s">
        <v>164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166</v>
      </c>
      <c r="B34" s="1">
        <v>53.0</v>
      </c>
      <c r="C34" s="1">
        <v>53.0</v>
      </c>
      <c r="D34" s="1">
        <v>0.0</v>
      </c>
      <c r="E34" s="1">
        <v>0.0</v>
      </c>
      <c r="F34" s="1">
        <v>0.0</v>
      </c>
      <c r="G34" s="1">
        <v>126.0</v>
      </c>
      <c r="H34" s="1">
        <v>130.0</v>
      </c>
      <c r="I34" s="1">
        <v>156.0</v>
      </c>
      <c r="J34" s="1">
        <v>175.0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167</v>
      </c>
      <c r="B35" s="1" t="s">
        <v>159</v>
      </c>
      <c r="C35" s="1" t="s">
        <v>160</v>
      </c>
      <c r="D35" s="1">
        <v>0.0</v>
      </c>
      <c r="E35" s="1">
        <v>0.0</v>
      </c>
      <c r="F35" s="1">
        <v>0.0</v>
      </c>
      <c r="G35" s="1" t="s">
        <v>161</v>
      </c>
      <c r="H35" s="1" t="s">
        <v>162</v>
      </c>
      <c r="I35" s="1" t="s">
        <v>163</v>
      </c>
      <c r="J35" s="1" t="s">
        <v>164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168</v>
      </c>
      <c r="B36" s="1" t="s">
        <v>159</v>
      </c>
      <c r="C36" s="1" t="s">
        <v>160</v>
      </c>
      <c r="D36" s="1">
        <v>0.0</v>
      </c>
      <c r="E36" s="1">
        <v>0.0</v>
      </c>
      <c r="F36" s="1">
        <v>0.0</v>
      </c>
      <c r="G36" s="1" t="s">
        <v>161</v>
      </c>
      <c r="H36" s="1" t="s">
        <v>162</v>
      </c>
      <c r="I36" s="1" t="s">
        <v>163</v>
      </c>
      <c r="J36" s="1" t="s">
        <v>164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169</v>
      </c>
      <c r="B37" s="1">
        <v>53.0</v>
      </c>
      <c r="C37" s="1">
        <v>53.0</v>
      </c>
      <c r="D37" s="1">
        <v>0.0</v>
      </c>
      <c r="E37" s="1">
        <v>0.0</v>
      </c>
      <c r="F37" s="1">
        <v>0.0</v>
      </c>
      <c r="G37" s="1">
        <v>126.0</v>
      </c>
      <c r="H37" s="1">
        <v>130.0</v>
      </c>
      <c r="I37" s="1">
        <v>156.0</v>
      </c>
      <c r="J37" s="1">
        <v>175.0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170</v>
      </c>
      <c r="B38" s="1" t="s">
        <v>171</v>
      </c>
      <c r="C38" s="1" t="s">
        <v>172</v>
      </c>
      <c r="D38" s="1">
        <v>0.0</v>
      </c>
      <c r="E38" s="1">
        <v>0.0</v>
      </c>
      <c r="F38" s="1">
        <v>0.0</v>
      </c>
      <c r="G38" s="1" t="s">
        <v>173</v>
      </c>
      <c r="H38" s="1" t="s">
        <v>174</v>
      </c>
      <c r="I38" s="1" t="s">
        <v>175</v>
      </c>
      <c r="J38" s="1" t="s">
        <v>176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177</v>
      </c>
      <c r="B39" s="1" t="s">
        <v>171</v>
      </c>
      <c r="C39" s="1" t="s">
        <v>172</v>
      </c>
      <c r="D39" s="1">
        <v>0.0</v>
      </c>
      <c r="E39" s="1">
        <v>0.0</v>
      </c>
      <c r="F39" s="1">
        <v>0.0</v>
      </c>
      <c r="G39" s="1" t="s">
        <v>173</v>
      </c>
      <c r="H39" s="1" t="s">
        <v>174</v>
      </c>
      <c r="I39" s="1" t="s">
        <v>175</v>
      </c>
      <c r="J39" s="1" t="s">
        <v>176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178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 t="s">
        <v>179</v>
      </c>
      <c r="I40" s="1" t="s">
        <v>180</v>
      </c>
      <c r="J40" s="1">
        <v>0.0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181</v>
      </c>
      <c r="B41" s="1" t="s">
        <v>182</v>
      </c>
      <c r="C41" s="1" t="s">
        <v>183</v>
      </c>
      <c r="D41" s="1" t="s">
        <v>184</v>
      </c>
      <c r="E41" s="1" t="s">
        <v>185</v>
      </c>
      <c r="F41" s="1" t="s">
        <v>186</v>
      </c>
      <c r="G41" s="1">
        <v>0.0</v>
      </c>
      <c r="H41" s="1" t="s">
        <v>187</v>
      </c>
      <c r="I41" s="1" t="s">
        <v>188</v>
      </c>
      <c r="J41" s="1" t="s">
        <v>189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190</v>
      </c>
      <c r="B43" s="1" t="s">
        <v>191</v>
      </c>
      <c r="C43" s="1" t="s">
        <v>192</v>
      </c>
      <c r="D43" s="1" t="s">
        <v>193</v>
      </c>
      <c r="E43" s="1" t="s">
        <v>194</v>
      </c>
      <c r="F43" s="1" t="s">
        <v>195</v>
      </c>
      <c r="G43" s="1" t="s">
        <v>196</v>
      </c>
      <c r="H43" s="1" t="s">
        <v>197</v>
      </c>
      <c r="I43" s="1" t="s">
        <v>198</v>
      </c>
      <c r="J43" s="1" t="s">
        <v>199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200</v>
      </c>
      <c r="B44" s="1">
        <v>0.0</v>
      </c>
      <c r="C44" s="1">
        <v>0.0</v>
      </c>
      <c r="D44" s="1">
        <v>1.0</v>
      </c>
      <c r="E44" s="1">
        <v>-38.0</v>
      </c>
      <c r="F44" s="1">
        <v>-1.0</v>
      </c>
      <c r="G44" s="1">
        <v>2.0</v>
      </c>
      <c r="H44" s="1">
        <v>12.0</v>
      </c>
      <c r="I44" s="1">
        <v>68.0</v>
      </c>
      <c r="J44" s="1">
        <v>37.0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201</v>
      </c>
      <c r="B45" s="1">
        <v>0.0</v>
      </c>
      <c r="C45" s="1">
        <v>0.0</v>
      </c>
      <c r="D45" s="1">
        <v>1.0</v>
      </c>
      <c r="E45" s="1">
        <v>-38.0</v>
      </c>
      <c r="F45" s="1">
        <v>-1.0</v>
      </c>
      <c r="G45" s="1">
        <v>2.0</v>
      </c>
      <c r="H45" s="1">
        <v>12.0</v>
      </c>
      <c r="I45" s="1">
        <v>68.0</v>
      </c>
      <c r="J45" s="1">
        <v>37.0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202</v>
      </c>
      <c r="B46" s="1">
        <v>0.0</v>
      </c>
      <c r="C46" s="1">
        <v>0.0</v>
      </c>
      <c r="D46" s="1">
        <v>9.0</v>
      </c>
      <c r="E46" s="1">
        <v>-8.0</v>
      </c>
      <c r="F46" s="1">
        <v>2.0</v>
      </c>
      <c r="G46" s="1">
        <v>-7.0</v>
      </c>
      <c r="H46" s="1">
        <v>31.0</v>
      </c>
      <c r="I46" s="1">
        <v>-80.0</v>
      </c>
      <c r="J46" s="1">
        <v>-43.0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203</v>
      </c>
      <c r="B47" s="1">
        <v>0.0</v>
      </c>
      <c r="C47" s="1">
        <v>0.0</v>
      </c>
      <c r="D47" s="1">
        <v>9.0</v>
      </c>
      <c r="E47" s="1">
        <v>-8.0</v>
      </c>
      <c r="F47" s="1">
        <v>2.0</v>
      </c>
      <c r="G47" s="1">
        <v>-7.0</v>
      </c>
      <c r="H47" s="1">
        <v>31.0</v>
      </c>
      <c r="I47" s="1">
        <v>-80.0</v>
      </c>
      <c r="J47" s="1">
        <v>-43.0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204</v>
      </c>
      <c r="B48" s="1">
        <v>45.0</v>
      </c>
      <c r="C48" s="1">
        <v>11.0</v>
      </c>
      <c r="D48" s="1">
        <v>-23.0</v>
      </c>
      <c r="E48" s="1">
        <v>-74.0</v>
      </c>
      <c r="F48" s="1">
        <v>24.0</v>
      </c>
      <c r="G48" s="1">
        <v>1280.0</v>
      </c>
      <c r="H48" s="1">
        <v>-87.0</v>
      </c>
      <c r="I48" s="1">
        <v>-56.0</v>
      </c>
      <c r="J48" s="1">
        <v>-54.0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205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206</v>
      </c>
      <c r="B50" s="1">
        <v>1.0</v>
      </c>
      <c r="C50" s="1">
        <v>5.0</v>
      </c>
      <c r="D50" s="1">
        <v>2.0</v>
      </c>
      <c r="E50" s="1">
        <v>2.0</v>
      </c>
      <c r="F50" s="1">
        <v>19.0</v>
      </c>
      <c r="G50" s="1">
        <v>8.0</v>
      </c>
      <c r="H50" s="1">
        <v>67.0</v>
      </c>
      <c r="I50" s="1">
        <v>0.0</v>
      </c>
      <c r="J50" s="1">
        <v>0.0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207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20.0</v>
      </c>
      <c r="J51" s="1">
        <v>21.0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208</v>
      </c>
      <c r="B52" s="1">
        <v>1.0</v>
      </c>
      <c r="C52" s="1">
        <v>5.0</v>
      </c>
      <c r="D52" s="1">
        <v>2.0</v>
      </c>
      <c r="E52" s="1">
        <v>2.0</v>
      </c>
      <c r="F52" s="1">
        <v>19.0</v>
      </c>
      <c r="G52" s="1">
        <v>8.0</v>
      </c>
      <c r="H52" s="1">
        <v>67.0</v>
      </c>
      <c r="I52" s="1">
        <v>20.0</v>
      </c>
      <c r="J52" s="1">
        <v>21.0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26</v>
      </c>
      <c r="B1" s="1">
        <v>2013.0</v>
      </c>
      <c r="C1" s="1">
        <v>2014.0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210</v>
      </c>
      <c r="B3" s="1">
        <v>0.0</v>
      </c>
      <c r="C3" s="1" t="s">
        <v>211</v>
      </c>
      <c r="D3" s="1">
        <v>0.0</v>
      </c>
      <c r="E3" s="1">
        <v>0.0</v>
      </c>
      <c r="F3" s="1" t="s">
        <v>212</v>
      </c>
      <c r="G3" s="1" t="s">
        <v>213</v>
      </c>
      <c r="H3" s="1" t="s">
        <v>214</v>
      </c>
      <c r="I3" s="1" t="s">
        <v>215</v>
      </c>
      <c r="J3" s="1" t="s">
        <v>216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217</v>
      </c>
      <c r="B4" s="1">
        <v>0.0</v>
      </c>
      <c r="C4" s="1" t="s">
        <v>218</v>
      </c>
      <c r="D4" s="1">
        <v>0.0</v>
      </c>
      <c r="E4" s="1">
        <v>0.0</v>
      </c>
      <c r="F4" s="1" t="s">
        <v>219</v>
      </c>
      <c r="G4" s="1" t="s">
        <v>220</v>
      </c>
      <c r="H4" s="1" t="s">
        <v>221</v>
      </c>
      <c r="I4" s="1" t="s">
        <v>222</v>
      </c>
      <c r="J4" s="1" t="s">
        <v>223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224</v>
      </c>
      <c r="B5" s="1">
        <v>0.0</v>
      </c>
      <c r="C5" s="1" t="s">
        <v>218</v>
      </c>
      <c r="D5" s="1">
        <v>0.0</v>
      </c>
      <c r="E5" s="1">
        <v>0.0</v>
      </c>
      <c r="F5" s="1" t="s">
        <v>219</v>
      </c>
      <c r="G5" s="1">
        <v>0.0</v>
      </c>
      <c r="H5" s="1">
        <v>0.0</v>
      </c>
      <c r="I5" s="1" t="s">
        <v>225</v>
      </c>
      <c r="J5" s="1">
        <v>-28.0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226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227</v>
      </c>
      <c r="B7" s="1" t="s">
        <v>228</v>
      </c>
      <c r="C7" s="1" t="s">
        <v>229</v>
      </c>
      <c r="D7" s="1" t="s">
        <v>230</v>
      </c>
      <c r="E7" s="1" t="s">
        <v>231</v>
      </c>
      <c r="F7" s="1" t="s">
        <v>232</v>
      </c>
      <c r="G7" s="1" t="s">
        <v>233</v>
      </c>
      <c r="H7" s="1" t="s">
        <v>234</v>
      </c>
      <c r="I7" s="1" t="s">
        <v>235</v>
      </c>
      <c r="J7" s="1" t="s">
        <v>236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237</v>
      </c>
      <c r="B8" s="1" t="s">
        <v>238</v>
      </c>
      <c r="C8" s="1" t="s">
        <v>239</v>
      </c>
      <c r="D8" s="1" t="s">
        <v>240</v>
      </c>
      <c r="E8" s="1" t="s">
        <v>241</v>
      </c>
      <c r="F8" s="1" t="s">
        <v>242</v>
      </c>
      <c r="G8" s="1" t="s">
        <v>243</v>
      </c>
      <c r="H8" s="1" t="s">
        <v>244</v>
      </c>
      <c r="I8" s="1" t="s">
        <v>245</v>
      </c>
      <c r="J8" s="1" t="s">
        <v>246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247</v>
      </c>
      <c r="B9" s="1" t="s">
        <v>248</v>
      </c>
      <c r="C9" s="1" t="s">
        <v>249</v>
      </c>
      <c r="D9" s="1" t="s">
        <v>250</v>
      </c>
      <c r="E9" s="1" t="s">
        <v>251</v>
      </c>
      <c r="F9" s="1" t="s">
        <v>252</v>
      </c>
      <c r="G9" s="1" t="s">
        <v>253</v>
      </c>
      <c r="H9" s="1" t="s">
        <v>254</v>
      </c>
      <c r="I9" s="1" t="s">
        <v>255</v>
      </c>
      <c r="J9" s="1" t="s">
        <v>256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257</v>
      </c>
      <c r="B10" s="1" t="s">
        <v>248</v>
      </c>
      <c r="C10" s="1" t="s">
        <v>249</v>
      </c>
      <c r="D10" s="1" t="s">
        <v>258</v>
      </c>
      <c r="E10" s="1" t="s">
        <v>259</v>
      </c>
      <c r="F10" s="1" t="s">
        <v>252</v>
      </c>
      <c r="G10" s="1" t="s">
        <v>253</v>
      </c>
      <c r="H10" s="1" t="s">
        <v>260</v>
      </c>
      <c r="I10" s="1" t="s">
        <v>261</v>
      </c>
      <c r="J10" s="1" t="s">
        <v>262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263</v>
      </c>
      <c r="B11" s="1" t="s">
        <v>248</v>
      </c>
      <c r="C11" s="1" t="s">
        <v>249</v>
      </c>
      <c r="D11" s="1" t="s">
        <v>258</v>
      </c>
      <c r="E11" s="1" t="s">
        <v>259</v>
      </c>
      <c r="F11" s="1" t="s">
        <v>252</v>
      </c>
      <c r="G11" s="1" t="s">
        <v>253</v>
      </c>
      <c r="H11" s="1" t="s">
        <v>260</v>
      </c>
      <c r="I11" s="1" t="s">
        <v>261</v>
      </c>
      <c r="J11" s="1" t="s">
        <v>262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264</v>
      </c>
      <c r="B12" s="1" t="s">
        <v>265</v>
      </c>
      <c r="C12" s="1" t="s">
        <v>266</v>
      </c>
      <c r="D12" s="1" t="s">
        <v>267</v>
      </c>
      <c r="E12" s="1" t="s">
        <v>268</v>
      </c>
      <c r="F12" s="1" t="s">
        <v>269</v>
      </c>
      <c r="G12" s="1" t="s">
        <v>270</v>
      </c>
      <c r="H12" s="1" t="s">
        <v>271</v>
      </c>
      <c r="I12" s="1" t="s">
        <v>185</v>
      </c>
      <c r="J12" s="1" t="s">
        <v>272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273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273</v>
      </c>
      <c r="B14" s="1">
        <v>0.0</v>
      </c>
      <c r="C14" s="1" t="s">
        <v>274</v>
      </c>
      <c r="D14" s="1">
        <v>0.0</v>
      </c>
      <c r="E14" s="1">
        <v>0.0</v>
      </c>
      <c r="F14" s="1" t="s">
        <v>275</v>
      </c>
      <c r="G14" s="1" t="s">
        <v>276</v>
      </c>
      <c r="H14" s="1" t="s">
        <v>277</v>
      </c>
      <c r="I14" s="1" t="s">
        <v>196</v>
      </c>
      <c r="J14" s="1" t="s">
        <v>278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279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280</v>
      </c>
      <c r="B16" s="1" t="s">
        <v>281</v>
      </c>
      <c r="C16" s="1" t="s">
        <v>282</v>
      </c>
      <c r="D16" s="1">
        <v>0.0</v>
      </c>
      <c r="E16" s="1" t="s">
        <v>283</v>
      </c>
      <c r="F16" s="1" t="s">
        <v>284</v>
      </c>
      <c r="G16" s="1" t="s">
        <v>285</v>
      </c>
      <c r="H16" s="1" t="s">
        <v>286</v>
      </c>
      <c r="I16" s="1" t="s">
        <v>287</v>
      </c>
      <c r="J16" s="1" t="s">
        <v>288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289</v>
      </c>
      <c r="B17" s="1" t="s">
        <v>290</v>
      </c>
      <c r="C17" s="1" t="s">
        <v>290</v>
      </c>
      <c r="D17" s="1">
        <v>0.0</v>
      </c>
      <c r="E17" s="1" t="s">
        <v>162</v>
      </c>
      <c r="F17" s="1" t="s">
        <v>291</v>
      </c>
      <c r="G17" s="1" t="s">
        <v>292</v>
      </c>
      <c r="H17" s="1" t="s">
        <v>293</v>
      </c>
      <c r="I17" s="1" t="s">
        <v>294</v>
      </c>
      <c r="J17" s="1" t="s">
        <v>295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296</v>
      </c>
      <c r="B18" s="1" t="s">
        <v>297</v>
      </c>
      <c r="C18" s="1" t="s">
        <v>298</v>
      </c>
      <c r="D18" s="1">
        <v>0.0</v>
      </c>
      <c r="E18" s="1" t="s">
        <v>299</v>
      </c>
      <c r="F18" s="1" t="s">
        <v>119</v>
      </c>
      <c r="G18" s="1" t="s">
        <v>298</v>
      </c>
      <c r="H18" s="1" t="s">
        <v>300</v>
      </c>
      <c r="I18" s="1" t="s">
        <v>301</v>
      </c>
      <c r="J18" s="1" t="s">
        <v>302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303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304</v>
      </c>
      <c r="B20" s="1" t="s">
        <v>305</v>
      </c>
      <c r="C20" s="1" t="s">
        <v>306</v>
      </c>
      <c r="D20" s="1">
        <v>0.0</v>
      </c>
      <c r="E20" s="1">
        <v>0.0</v>
      </c>
      <c r="F20" s="1">
        <v>0.0</v>
      </c>
      <c r="G20" s="1" t="s">
        <v>307</v>
      </c>
      <c r="H20" s="1" t="s">
        <v>308</v>
      </c>
      <c r="I20" s="1" t="s">
        <v>309</v>
      </c>
      <c r="J20" s="1" t="s">
        <v>310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311</v>
      </c>
      <c r="B21" s="1" t="s">
        <v>312</v>
      </c>
      <c r="C21" s="1" t="s">
        <v>313</v>
      </c>
      <c r="D21" s="1">
        <v>0.0</v>
      </c>
      <c r="E21" s="1" t="s">
        <v>314</v>
      </c>
      <c r="F21" s="1" t="s">
        <v>315</v>
      </c>
      <c r="G21" s="1" t="s">
        <v>316</v>
      </c>
      <c r="H21" s="1" t="s">
        <v>317</v>
      </c>
      <c r="I21" s="1" t="s">
        <v>318</v>
      </c>
      <c r="J21" s="1" t="s">
        <v>319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320</v>
      </c>
      <c r="B22" s="1" t="s">
        <v>321</v>
      </c>
      <c r="C22" s="1">
        <v>76.0</v>
      </c>
      <c r="D22" s="1">
        <v>0.0</v>
      </c>
      <c r="E22" s="1">
        <v>0.0</v>
      </c>
      <c r="F22" s="1" t="s">
        <v>322</v>
      </c>
      <c r="G22" s="1" t="s">
        <v>323</v>
      </c>
      <c r="H22" s="1" t="s">
        <v>324</v>
      </c>
      <c r="I22" s="1" t="s">
        <v>325</v>
      </c>
      <c r="J22" s="1" t="s">
        <v>326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327</v>
      </c>
      <c r="B23" s="1" t="s">
        <v>328</v>
      </c>
      <c r="C23" s="1" t="s">
        <v>329</v>
      </c>
      <c r="D23" s="1">
        <v>0.0</v>
      </c>
      <c r="E23" s="1" t="s">
        <v>330</v>
      </c>
      <c r="F23" s="1" t="s">
        <v>331</v>
      </c>
      <c r="G23" s="1" t="s">
        <v>332</v>
      </c>
      <c r="H23" s="1" t="s">
        <v>333</v>
      </c>
      <c r="I23" s="1" t="s">
        <v>334</v>
      </c>
      <c r="J23" s="1" t="s">
        <v>335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336</v>
      </c>
      <c r="B24" s="1" t="s">
        <v>337</v>
      </c>
      <c r="C24" s="1" t="s">
        <v>338</v>
      </c>
      <c r="D24" s="1">
        <v>0.0</v>
      </c>
      <c r="E24" s="1" t="s">
        <v>339</v>
      </c>
      <c r="F24" s="1" t="s">
        <v>340</v>
      </c>
      <c r="G24" s="1" t="s">
        <v>341</v>
      </c>
      <c r="H24" s="1" t="s">
        <v>342</v>
      </c>
      <c r="I24" s="1" t="s">
        <v>343</v>
      </c>
      <c r="J24" s="1" t="s">
        <v>344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345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346</v>
      </c>
      <c r="B26" s="1">
        <v>0.0</v>
      </c>
      <c r="C26" s="1" t="s">
        <v>347</v>
      </c>
      <c r="D26" s="1">
        <v>0.0</v>
      </c>
      <c r="E26" s="1" t="s">
        <v>348</v>
      </c>
      <c r="F26" s="1" t="s">
        <v>349</v>
      </c>
      <c r="G26" s="1" t="s">
        <v>350</v>
      </c>
      <c r="H26" s="1" t="s">
        <v>351</v>
      </c>
      <c r="I26" s="1" t="s">
        <v>352</v>
      </c>
      <c r="J26" s="1" t="s">
        <v>353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354</v>
      </c>
      <c r="B27" s="1">
        <v>0.0</v>
      </c>
      <c r="C27" s="1" t="s">
        <v>355</v>
      </c>
      <c r="D27" s="1">
        <v>0.0</v>
      </c>
      <c r="E27" s="1" t="s">
        <v>356</v>
      </c>
      <c r="F27" s="1" t="s">
        <v>357</v>
      </c>
      <c r="G27" s="1" t="s">
        <v>358</v>
      </c>
      <c r="H27" s="1" t="s">
        <v>359</v>
      </c>
      <c r="I27" s="1" t="s">
        <v>360</v>
      </c>
      <c r="J27" s="1" t="s">
        <v>361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362</v>
      </c>
      <c r="B28" s="1">
        <v>0.0</v>
      </c>
      <c r="C28" s="1" t="s">
        <v>363</v>
      </c>
      <c r="D28" s="1">
        <v>0.0</v>
      </c>
      <c r="E28" s="1" t="s">
        <v>364</v>
      </c>
      <c r="F28" s="1" t="s">
        <v>365</v>
      </c>
      <c r="G28" s="1">
        <v>0.0</v>
      </c>
      <c r="H28" s="1" t="s">
        <v>366</v>
      </c>
      <c r="I28" s="1" t="s">
        <v>367</v>
      </c>
      <c r="J28" s="1" t="s">
        <v>368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369</v>
      </c>
      <c r="B29" s="1">
        <v>0.0</v>
      </c>
      <c r="C29" s="1" t="s">
        <v>363</v>
      </c>
      <c r="D29" s="1">
        <v>0.0</v>
      </c>
      <c r="E29" s="1" t="s">
        <v>370</v>
      </c>
      <c r="F29" s="1" t="s">
        <v>371</v>
      </c>
      <c r="G29" s="1">
        <v>0.0</v>
      </c>
      <c r="H29" s="1">
        <v>0.0</v>
      </c>
      <c r="I29" s="1" t="s">
        <v>372</v>
      </c>
      <c r="J29" s="1" t="s">
        <v>373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374</v>
      </c>
      <c r="B30" s="1">
        <v>0.0</v>
      </c>
      <c r="C30" s="1" t="s">
        <v>375</v>
      </c>
      <c r="D30" s="1">
        <v>0.0</v>
      </c>
      <c r="E30" s="1">
        <v>3.0</v>
      </c>
      <c r="F30" s="1" t="s">
        <v>376</v>
      </c>
      <c r="G30" s="1">
        <v>0.0</v>
      </c>
      <c r="H30" s="1" t="s">
        <v>377</v>
      </c>
      <c r="I30" s="1" t="s">
        <v>378</v>
      </c>
      <c r="J30" s="1" t="s">
        <v>379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380</v>
      </c>
      <c r="B31" s="1">
        <v>0.0</v>
      </c>
      <c r="C31" s="1" t="s">
        <v>381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 t="s">
        <v>382</v>
      </c>
      <c r="J31" s="1" t="s">
        <v>383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384</v>
      </c>
      <c r="B32" s="1">
        <v>0.0</v>
      </c>
      <c r="C32" s="1" t="s">
        <v>385</v>
      </c>
      <c r="D32" s="1">
        <v>0.0</v>
      </c>
      <c r="E32" s="1">
        <v>0.0</v>
      </c>
      <c r="F32" s="1" t="s">
        <v>386</v>
      </c>
      <c r="G32" s="1">
        <v>0.0</v>
      </c>
      <c r="H32" s="1">
        <v>0.0</v>
      </c>
      <c r="I32" s="1" t="s">
        <v>387</v>
      </c>
      <c r="J32" s="1" t="s">
        <v>388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389</v>
      </c>
      <c r="B33" s="1">
        <v>0.0</v>
      </c>
      <c r="C33" s="1" t="s">
        <v>390</v>
      </c>
      <c r="D33" s="1">
        <v>0.0</v>
      </c>
      <c r="E33" s="1">
        <v>0.0</v>
      </c>
      <c r="F33" s="1" t="s">
        <v>391</v>
      </c>
      <c r="G33" s="1" t="s">
        <v>392</v>
      </c>
      <c r="H33" s="1" t="s">
        <v>393</v>
      </c>
      <c r="I33" s="1" t="s">
        <v>394</v>
      </c>
      <c r="J33" s="1" t="s">
        <v>395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396</v>
      </c>
      <c r="B34" s="1">
        <v>0.0</v>
      </c>
      <c r="C34" s="1" t="s">
        <v>397</v>
      </c>
      <c r="D34" s="1">
        <v>0.0</v>
      </c>
      <c r="E34" s="1">
        <v>0.0</v>
      </c>
      <c r="F34" s="1" t="s">
        <v>398</v>
      </c>
      <c r="G34" s="1" t="s">
        <v>399</v>
      </c>
      <c r="H34" s="1" t="s">
        <v>400</v>
      </c>
      <c r="I34" s="1" t="s">
        <v>401</v>
      </c>
      <c r="J34" s="1" t="s">
        <v>402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403</v>
      </c>
      <c r="B35" s="1">
        <v>0.0</v>
      </c>
      <c r="C35" s="1" t="s">
        <v>404</v>
      </c>
      <c r="D35" s="1">
        <v>0.0</v>
      </c>
      <c r="E35" s="1" t="s">
        <v>405</v>
      </c>
      <c r="F35" s="1" t="s">
        <v>406</v>
      </c>
      <c r="G35" s="1" t="s">
        <v>407</v>
      </c>
      <c r="H35" s="1" t="s">
        <v>408</v>
      </c>
      <c r="I35" s="1" t="s">
        <v>409</v>
      </c>
      <c r="J35" s="1" t="s">
        <v>410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411</v>
      </c>
      <c r="B36" s="1">
        <v>0.0</v>
      </c>
      <c r="C36" s="1" t="s">
        <v>412</v>
      </c>
      <c r="D36" s="1">
        <v>0.0</v>
      </c>
      <c r="E36" s="1" t="s">
        <v>413</v>
      </c>
      <c r="F36" s="1" t="s">
        <v>414</v>
      </c>
      <c r="G36" s="1" t="s">
        <v>415</v>
      </c>
      <c r="H36" s="1" t="s">
        <v>416</v>
      </c>
      <c r="I36" s="1" t="s">
        <v>417</v>
      </c>
      <c r="J36" s="1" t="s">
        <v>418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419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 t="s">
        <v>420</v>
      </c>
      <c r="J37" s="1">
        <v>0.0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421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422</v>
      </c>
      <c r="B39" s="1">
        <v>0.0</v>
      </c>
      <c r="C39" s="1">
        <v>0.0</v>
      </c>
      <c r="D39" s="1">
        <v>0.0</v>
      </c>
      <c r="E39" s="1">
        <v>0.0</v>
      </c>
      <c r="F39" s="1" t="s">
        <v>423</v>
      </c>
      <c r="G39" s="1" t="s">
        <v>424</v>
      </c>
      <c r="H39" s="1" t="s">
        <v>425</v>
      </c>
      <c r="I39" s="1" t="s">
        <v>426</v>
      </c>
      <c r="J39" s="1" t="s">
        <v>427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428</v>
      </c>
      <c r="B40" s="1">
        <v>0.0</v>
      </c>
      <c r="C40" s="1">
        <v>0.0</v>
      </c>
      <c r="D40" s="1">
        <v>0.0</v>
      </c>
      <c r="E40" s="1">
        <v>0.0</v>
      </c>
      <c r="F40" s="1" t="s">
        <v>429</v>
      </c>
      <c r="G40" s="1" t="s">
        <v>430</v>
      </c>
      <c r="H40" s="1" t="s">
        <v>431</v>
      </c>
      <c r="I40" s="1" t="s">
        <v>432</v>
      </c>
      <c r="J40" s="1" t="s">
        <v>433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434</v>
      </c>
      <c r="B41" s="1">
        <v>0.0</v>
      </c>
      <c r="C41" s="1">
        <v>0.0</v>
      </c>
      <c r="D41" s="1">
        <v>0.0</v>
      </c>
      <c r="E41" s="1">
        <v>0.0</v>
      </c>
      <c r="F41" s="1" t="s">
        <v>173</v>
      </c>
      <c r="G41" s="1" t="s">
        <v>435</v>
      </c>
      <c r="H41" s="1" t="s">
        <v>436</v>
      </c>
      <c r="I41" s="1" t="s">
        <v>437</v>
      </c>
      <c r="J41" s="1" t="s">
        <v>438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439</v>
      </c>
      <c r="B42" s="1">
        <v>0.0</v>
      </c>
      <c r="C42" s="1">
        <v>0.0</v>
      </c>
      <c r="D42" s="1">
        <v>0.0</v>
      </c>
      <c r="E42" s="1">
        <v>0.0</v>
      </c>
      <c r="F42" s="1" t="s">
        <v>440</v>
      </c>
      <c r="G42" s="1" t="s">
        <v>435</v>
      </c>
      <c r="H42" s="1">
        <v>0.0</v>
      </c>
      <c r="I42" s="1">
        <v>0.0</v>
      </c>
      <c r="J42" s="1" t="s">
        <v>441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442</v>
      </c>
      <c r="B43" s="1">
        <v>0.0</v>
      </c>
      <c r="C43" s="1">
        <v>0.0</v>
      </c>
      <c r="D43" s="1">
        <v>0.0</v>
      </c>
      <c r="E43" s="1">
        <v>0.0</v>
      </c>
      <c r="F43" s="1" t="s">
        <v>443</v>
      </c>
      <c r="G43" s="1" t="s">
        <v>444</v>
      </c>
      <c r="H43" s="1" t="s">
        <v>445</v>
      </c>
      <c r="I43" s="1" t="s">
        <v>446</v>
      </c>
      <c r="J43" s="1" t="s">
        <v>447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448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 t="s">
        <v>449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450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0.0</v>
      </c>
      <c r="I45" s="1">
        <v>0.0</v>
      </c>
      <c r="J45" s="1" t="s">
        <v>451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452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 t="s">
        <v>453</v>
      </c>
      <c r="H46" s="1" t="s">
        <v>454</v>
      </c>
      <c r="I46" s="1" t="s">
        <v>455</v>
      </c>
      <c r="J46" s="1" t="s">
        <v>456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457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 t="s">
        <v>458</v>
      </c>
      <c r="H47" s="1">
        <v>177.0</v>
      </c>
      <c r="I47" s="1" t="s">
        <v>459</v>
      </c>
      <c r="J47" s="1" t="s">
        <v>401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460</v>
      </c>
      <c r="B48" s="1">
        <v>0.0</v>
      </c>
      <c r="C48" s="1">
        <v>0.0</v>
      </c>
      <c r="D48" s="1">
        <v>0.0</v>
      </c>
      <c r="E48" s="1">
        <v>0.0</v>
      </c>
      <c r="F48" s="1" t="s">
        <v>461</v>
      </c>
      <c r="G48" s="1" t="s">
        <v>462</v>
      </c>
      <c r="H48" s="1" t="s">
        <v>463</v>
      </c>
      <c r="I48" s="1" t="s">
        <v>464</v>
      </c>
      <c r="J48" s="1" t="s">
        <v>465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466</v>
      </c>
      <c r="B49" s="1">
        <v>0.0</v>
      </c>
      <c r="C49" s="1">
        <v>0.0</v>
      </c>
      <c r="D49" s="1">
        <v>0.0</v>
      </c>
      <c r="E49" s="1">
        <v>0.0</v>
      </c>
      <c r="F49" s="1" t="s">
        <v>467</v>
      </c>
      <c r="G49" s="1" t="s">
        <v>468</v>
      </c>
      <c r="H49" s="1" t="s">
        <v>469</v>
      </c>
      <c r="I49" s="1" t="s">
        <v>470</v>
      </c>
      <c r="J49" s="1" t="s">
        <v>471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472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473</v>
      </c>
      <c r="B51" s="1">
        <v>0.0</v>
      </c>
      <c r="C51" s="1">
        <v>0.0</v>
      </c>
      <c r="D51" s="1" t="s">
        <v>474</v>
      </c>
      <c r="E51" s="1">
        <v>0.0</v>
      </c>
      <c r="F51" s="1">
        <v>0.0</v>
      </c>
      <c r="G51" s="1" t="s">
        <v>475</v>
      </c>
      <c r="H51" s="1" t="s">
        <v>476</v>
      </c>
      <c r="I51" s="1" t="s">
        <v>477</v>
      </c>
      <c r="J51" s="1" t="s">
        <v>478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479</v>
      </c>
      <c r="B52" s="1">
        <v>0.0</v>
      </c>
      <c r="C52" s="1">
        <v>0.0</v>
      </c>
      <c r="D52" s="1" t="s">
        <v>480</v>
      </c>
      <c r="E52" s="1">
        <v>0.0</v>
      </c>
      <c r="F52" s="1">
        <v>0.0</v>
      </c>
      <c r="G52" s="1" t="s">
        <v>481</v>
      </c>
      <c r="H52" s="1" t="s">
        <v>482</v>
      </c>
      <c r="I52" s="1" t="s">
        <v>483</v>
      </c>
      <c r="J52" s="1" t="s">
        <v>484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485</v>
      </c>
      <c r="B53" s="1">
        <v>0.0</v>
      </c>
      <c r="C53" s="1">
        <v>0.0</v>
      </c>
      <c r="D53" s="1" t="s">
        <v>486</v>
      </c>
      <c r="E53" s="1">
        <v>0.0</v>
      </c>
      <c r="F53" s="1">
        <v>0.0</v>
      </c>
      <c r="G53" s="1">
        <v>314.0</v>
      </c>
      <c r="H53" s="1" t="s">
        <v>487</v>
      </c>
      <c r="I53" s="1" t="s">
        <v>488</v>
      </c>
      <c r="J53" s="1" t="s">
        <v>489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490</v>
      </c>
      <c r="B54" s="1">
        <v>0.0</v>
      </c>
      <c r="C54" s="1">
        <v>0.0</v>
      </c>
      <c r="D54" s="1" t="s">
        <v>491</v>
      </c>
      <c r="E54" s="1">
        <v>0.0</v>
      </c>
      <c r="F54" s="1">
        <v>0.0</v>
      </c>
      <c r="G54" s="1" t="s">
        <v>492</v>
      </c>
      <c r="H54" s="1" t="s">
        <v>493</v>
      </c>
      <c r="I54" s="1">
        <v>0.0</v>
      </c>
      <c r="J54" s="1">
        <v>0.0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494</v>
      </c>
      <c r="B55" s="1">
        <v>0.0</v>
      </c>
      <c r="C55" s="1">
        <v>0.0</v>
      </c>
      <c r="D55" s="1" t="s">
        <v>495</v>
      </c>
      <c r="E55" s="1">
        <v>0.0</v>
      </c>
      <c r="F55" s="1">
        <v>0.0</v>
      </c>
      <c r="G55" s="1">
        <v>0.0</v>
      </c>
      <c r="H55" s="1" t="s">
        <v>496</v>
      </c>
      <c r="I55" s="1" t="s">
        <v>497</v>
      </c>
      <c r="J55" s="1" t="s">
        <v>498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499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 t="s">
        <v>500</v>
      </c>
      <c r="I56" s="1">
        <v>0.0</v>
      </c>
      <c r="J56" s="1">
        <v>0.0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501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 t="s">
        <v>502</v>
      </c>
      <c r="I57" s="1" t="s">
        <v>503</v>
      </c>
      <c r="J57" s="1" t="s">
        <v>504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505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 t="s">
        <v>506</v>
      </c>
      <c r="I58" s="1" t="s">
        <v>507</v>
      </c>
      <c r="J58" s="1" t="s">
        <v>508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509</v>
      </c>
      <c r="B59" s="1">
        <v>0.0</v>
      </c>
      <c r="C59" s="1">
        <v>0.0</v>
      </c>
      <c r="D59" s="1" t="s">
        <v>510</v>
      </c>
      <c r="E59" s="1">
        <v>0.0</v>
      </c>
      <c r="F59" s="1">
        <v>0.0</v>
      </c>
      <c r="G59" s="1" t="s">
        <v>511</v>
      </c>
      <c r="H59" s="1" t="s">
        <v>512</v>
      </c>
      <c r="I59" s="1" t="s">
        <v>513</v>
      </c>
      <c r="J59" s="1" t="s">
        <v>514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515</v>
      </c>
      <c r="B60" s="1">
        <v>0.0</v>
      </c>
      <c r="C60" s="1">
        <v>0.0</v>
      </c>
      <c r="D60" s="1" t="s">
        <v>516</v>
      </c>
      <c r="E60" s="1">
        <v>0.0</v>
      </c>
      <c r="F60" s="1">
        <v>0.0</v>
      </c>
      <c r="G60" s="1" t="s">
        <v>517</v>
      </c>
      <c r="H60" s="1" t="s">
        <v>518</v>
      </c>
      <c r="I60" s="1">
        <v>51.0</v>
      </c>
      <c r="J60" s="1" t="s">
        <v>519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520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521</v>
      </c>
      <c r="B62" s="1">
        <v>0.0</v>
      </c>
      <c r="C62" s="1">
        <v>0.0</v>
      </c>
      <c r="D62" s="1">
        <v>0.0</v>
      </c>
      <c r="E62" s="1" t="s">
        <v>522</v>
      </c>
      <c r="F62" s="1" t="s">
        <v>523</v>
      </c>
      <c r="G62" s="1">
        <v>0.0</v>
      </c>
      <c r="H62" s="1">
        <v>0.0</v>
      </c>
      <c r="I62" s="1" t="s">
        <v>185</v>
      </c>
      <c r="J62" s="1" t="s">
        <v>524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525</v>
      </c>
      <c r="B63" s="1">
        <v>0.0</v>
      </c>
      <c r="C63" s="1">
        <v>0.0</v>
      </c>
      <c r="D63" s="1">
        <v>0.0</v>
      </c>
      <c r="E63" s="1" t="s">
        <v>526</v>
      </c>
      <c r="F63" s="1" t="s">
        <v>527</v>
      </c>
      <c r="G63" s="1">
        <v>0.0</v>
      </c>
      <c r="H63" s="1">
        <v>0.0</v>
      </c>
      <c r="I63" s="1" t="s">
        <v>528</v>
      </c>
      <c r="J63" s="1" t="s">
        <v>529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530</v>
      </c>
      <c r="B64" s="1">
        <v>0.0</v>
      </c>
      <c r="C64" s="1">
        <v>0.0</v>
      </c>
      <c r="D64" s="1">
        <v>0.0</v>
      </c>
      <c r="E64" s="1" t="s">
        <v>531</v>
      </c>
      <c r="F64" s="1" t="s">
        <v>532</v>
      </c>
      <c r="G64" s="1">
        <v>0.0</v>
      </c>
      <c r="H64" s="1">
        <v>0.0</v>
      </c>
      <c r="I64" s="1" t="s">
        <v>533</v>
      </c>
      <c r="J64" s="1" t="s">
        <v>534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535</v>
      </c>
      <c r="B65" s="1">
        <v>0.0</v>
      </c>
      <c r="C65" s="1">
        <v>0.0</v>
      </c>
      <c r="D65" s="1">
        <v>0.0</v>
      </c>
      <c r="E65" s="1" t="s">
        <v>536</v>
      </c>
      <c r="F65" s="1" t="s">
        <v>532</v>
      </c>
      <c r="G65" s="1">
        <v>0.0</v>
      </c>
      <c r="H65" s="1">
        <v>0.0</v>
      </c>
      <c r="I65" s="1" t="s">
        <v>537</v>
      </c>
      <c r="J65" s="1" t="s">
        <v>285</v>
      </c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538</v>
      </c>
      <c r="B66" s="1">
        <v>0.0</v>
      </c>
      <c r="C66" s="1">
        <v>0.0</v>
      </c>
      <c r="D66" s="1">
        <v>0.0</v>
      </c>
      <c r="E66" s="1" t="s">
        <v>539</v>
      </c>
      <c r="F66" s="1" t="s">
        <v>540</v>
      </c>
      <c r="G66" s="1">
        <v>0.0</v>
      </c>
      <c r="H66" s="1">
        <v>0.0</v>
      </c>
      <c r="I66" s="1" t="s">
        <v>541</v>
      </c>
      <c r="J66" s="1" t="s">
        <v>542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543</v>
      </c>
      <c r="B67" s="1">
        <v>0.0</v>
      </c>
      <c r="C67" s="1">
        <v>0.0</v>
      </c>
      <c r="D67" s="1">
        <v>0.0</v>
      </c>
      <c r="E67" s="1" t="s">
        <v>544</v>
      </c>
      <c r="F67" s="1" t="s">
        <v>545</v>
      </c>
      <c r="G67" s="1">
        <v>0.0</v>
      </c>
      <c r="H67" s="1">
        <v>0.0</v>
      </c>
      <c r="I67" s="1">
        <v>0.0</v>
      </c>
      <c r="J67" s="1" t="s">
        <v>546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547</v>
      </c>
      <c r="B68" s="1">
        <v>0.0</v>
      </c>
      <c r="C68" s="1">
        <v>0.0</v>
      </c>
      <c r="D68" s="1">
        <v>0.0</v>
      </c>
      <c r="E68" s="1" t="s">
        <v>548</v>
      </c>
      <c r="F68" s="1" t="s">
        <v>549</v>
      </c>
      <c r="G68" s="1">
        <v>0.0</v>
      </c>
      <c r="H68" s="1">
        <v>0.0</v>
      </c>
      <c r="I68" s="1">
        <v>0.0</v>
      </c>
      <c r="J68" s="1" t="s">
        <v>550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551</v>
      </c>
      <c r="B69" s="1">
        <v>0.0</v>
      </c>
      <c r="C69" s="1">
        <v>0.0</v>
      </c>
      <c r="D69" s="1">
        <v>0.0</v>
      </c>
      <c r="E69" s="1" t="s">
        <v>552</v>
      </c>
      <c r="F69" s="1" t="s">
        <v>553</v>
      </c>
      <c r="G69" s="1">
        <v>0.0</v>
      </c>
      <c r="H69" s="1">
        <v>0.0</v>
      </c>
      <c r="I69" s="1">
        <v>0.0</v>
      </c>
      <c r="J69" s="1" t="s">
        <v>554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555</v>
      </c>
      <c r="B70" s="1">
        <v>0.0</v>
      </c>
      <c r="C70" s="1">
        <v>0.0</v>
      </c>
      <c r="D70" s="1">
        <v>0.0</v>
      </c>
      <c r="E70" s="1" t="s">
        <v>556</v>
      </c>
      <c r="F70" s="1" t="s">
        <v>557</v>
      </c>
      <c r="G70" s="1">
        <v>0.0</v>
      </c>
      <c r="H70" s="1">
        <v>0.0</v>
      </c>
      <c r="I70" s="1" t="s">
        <v>558</v>
      </c>
      <c r="J70" s="1" t="s">
        <v>559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560</v>
      </c>
      <c r="B71" s="1">
        <v>0.0</v>
      </c>
      <c r="C71" s="1">
        <v>0.0</v>
      </c>
      <c r="D71" s="1">
        <v>0.0</v>
      </c>
      <c r="E71" s="1" t="s">
        <v>561</v>
      </c>
      <c r="F71" s="1" t="s">
        <v>562</v>
      </c>
      <c r="G71" s="1">
        <v>0.0</v>
      </c>
      <c r="H71" s="1">
        <v>0.0</v>
      </c>
      <c r="I71" s="1" t="s">
        <v>563</v>
      </c>
      <c r="J71" s="1" t="s">
        <v>564</v>
      </c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26</v>
      </c>
      <c r="B1" s="1" t="s">
        <v>565</v>
      </c>
      <c r="C1" s="1" t="s">
        <v>566</v>
      </c>
      <c r="D1" s="1" t="s">
        <v>567</v>
      </c>
      <c r="E1" s="1" t="s">
        <v>568</v>
      </c>
      <c r="F1" s="1" t="s">
        <v>569</v>
      </c>
      <c r="G1" s="1" t="s">
        <v>570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571</v>
      </c>
      <c r="B2" s="1" t="s">
        <v>572</v>
      </c>
      <c r="C2" s="1" t="s">
        <v>573</v>
      </c>
      <c r="D2" s="1" t="s">
        <v>574</v>
      </c>
      <c r="E2" s="1" t="s">
        <v>575</v>
      </c>
      <c r="F2" s="1" t="s">
        <v>575</v>
      </c>
      <c r="G2" s="1" t="s">
        <v>576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577</v>
      </c>
      <c r="B3" s="1" t="s">
        <v>576</v>
      </c>
      <c r="C3" s="1" t="s">
        <v>578</v>
      </c>
      <c r="D3" s="1" t="s">
        <v>579</v>
      </c>
      <c r="E3" s="1" t="s">
        <v>580</v>
      </c>
      <c r="F3" s="1" t="s">
        <v>581</v>
      </c>
      <c r="G3" s="1" t="s">
        <v>576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582</v>
      </c>
      <c r="B4" s="1" t="s">
        <v>572</v>
      </c>
      <c r="C4" s="1" t="s">
        <v>573</v>
      </c>
      <c r="D4" s="1" t="s">
        <v>574</v>
      </c>
      <c r="E4" s="1" t="s">
        <v>575</v>
      </c>
      <c r="F4" s="1" t="s">
        <v>575</v>
      </c>
      <c r="G4" s="1" t="s">
        <v>575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577</v>
      </c>
      <c r="B5" s="1" t="s">
        <v>576</v>
      </c>
      <c r="C5" s="1" t="s">
        <v>578</v>
      </c>
      <c r="D5" s="1" t="s">
        <v>579</v>
      </c>
      <c r="E5" s="1" t="s">
        <v>580</v>
      </c>
      <c r="F5" s="1" t="s">
        <v>581</v>
      </c>
      <c r="G5" s="1" t="s">
        <v>581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583</v>
      </c>
      <c r="B6" s="1" t="s">
        <v>584</v>
      </c>
      <c r="C6" s="1" t="s">
        <v>585</v>
      </c>
      <c r="D6" s="1" t="s">
        <v>586</v>
      </c>
      <c r="E6" s="1" t="s">
        <v>587</v>
      </c>
      <c r="F6" s="1" t="s">
        <v>588</v>
      </c>
      <c r="G6" s="1" t="s">
        <v>589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590</v>
      </c>
      <c r="B7" s="1" t="s">
        <v>591</v>
      </c>
      <c r="C7" s="1" t="s">
        <v>576</v>
      </c>
      <c r="D7" s="1" t="s">
        <v>592</v>
      </c>
      <c r="E7" s="1" t="s">
        <v>593</v>
      </c>
      <c r="F7" s="1" t="s">
        <v>594</v>
      </c>
      <c r="G7" s="1" t="s">
        <v>595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596</v>
      </c>
      <c r="B8" s="1" t="s">
        <v>576</v>
      </c>
      <c r="C8" s="1" t="s">
        <v>597</v>
      </c>
      <c r="D8" s="1" t="s">
        <v>598</v>
      </c>
      <c r="E8" s="1" t="s">
        <v>598</v>
      </c>
      <c r="F8" s="1" t="s">
        <v>599</v>
      </c>
      <c r="G8" s="1" t="s">
        <v>598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600</v>
      </c>
      <c r="B9" s="1" t="s">
        <v>601</v>
      </c>
      <c r="C9" s="1" t="s">
        <v>602</v>
      </c>
      <c r="D9" s="1" t="s">
        <v>603</v>
      </c>
      <c r="E9" s="1" t="s">
        <v>604</v>
      </c>
      <c r="F9" s="1" t="s">
        <v>605</v>
      </c>
      <c r="G9" s="1" t="s">
        <v>606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607</v>
      </c>
      <c r="B10" s="1" t="s">
        <v>597</v>
      </c>
      <c r="C10" s="1" t="s">
        <v>597</v>
      </c>
      <c r="D10" s="1" t="s">
        <v>597</v>
      </c>
      <c r="E10" s="1" t="s">
        <v>604</v>
      </c>
      <c r="F10" s="1" t="s">
        <v>605</v>
      </c>
      <c r="G10" s="1" t="s">
        <v>606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608</v>
      </c>
      <c r="B11" s="1" t="s">
        <v>597</v>
      </c>
      <c r="C11" s="1" t="s">
        <v>599</v>
      </c>
      <c r="D11" s="1" t="s">
        <v>597</v>
      </c>
      <c r="E11" s="1" t="s">
        <v>609</v>
      </c>
      <c r="F11" s="1" t="s">
        <v>610</v>
      </c>
      <c r="G11" s="1" t="s">
        <v>611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612</v>
      </c>
      <c r="B12" s="1" t="s">
        <v>597</v>
      </c>
      <c r="C12" s="1" t="s">
        <v>599</v>
      </c>
      <c r="D12" s="1" t="s">
        <v>599</v>
      </c>
      <c r="E12" s="1" t="s">
        <v>613</v>
      </c>
      <c r="F12" s="1" t="s">
        <v>614</v>
      </c>
      <c r="G12" s="1" t="s">
        <v>615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616</v>
      </c>
      <c r="B13" s="1" t="s">
        <v>576</v>
      </c>
      <c r="C13" s="1" t="s">
        <v>576</v>
      </c>
      <c r="D13" s="1" t="s">
        <v>576</v>
      </c>
      <c r="E13" s="1" t="s">
        <v>576</v>
      </c>
      <c r="F13" s="1" t="s">
        <v>576</v>
      </c>
      <c r="G13" s="1" t="s">
        <v>576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617</v>
      </c>
      <c r="B14" s="1" t="s">
        <v>576</v>
      </c>
      <c r="C14" s="1" t="s">
        <v>576</v>
      </c>
      <c r="D14" s="1" t="s">
        <v>576</v>
      </c>
      <c r="E14" s="1" t="s">
        <v>576</v>
      </c>
      <c r="F14" s="1" t="s">
        <v>576</v>
      </c>
      <c r="G14" s="1" t="s">
        <v>576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618</v>
      </c>
      <c r="B15" s="1" t="s">
        <v>619</v>
      </c>
      <c r="C15" s="1" t="s">
        <v>576</v>
      </c>
      <c r="D15" s="1" t="s">
        <v>576</v>
      </c>
      <c r="E15" s="1" t="s">
        <v>576</v>
      </c>
      <c r="F15" s="1" t="s">
        <v>576</v>
      </c>
      <c r="G15" s="1" t="s">
        <v>576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620</v>
      </c>
      <c r="B16" s="1" t="s">
        <v>621</v>
      </c>
      <c r="C16" s="1" t="s">
        <v>576</v>
      </c>
      <c r="D16" s="1" t="s">
        <v>576</v>
      </c>
      <c r="E16" s="1" t="s">
        <v>576</v>
      </c>
      <c r="F16" s="1" t="s">
        <v>576</v>
      </c>
      <c r="G16" s="1" t="s">
        <v>576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622</v>
      </c>
      <c r="B17" s="1" t="s">
        <v>162</v>
      </c>
      <c r="C17" s="1" t="s">
        <v>163</v>
      </c>
      <c r="D17" s="1" t="s">
        <v>164</v>
      </c>
      <c r="E17" s="1" t="s">
        <v>623</v>
      </c>
      <c r="F17" s="1" t="s">
        <v>624</v>
      </c>
      <c r="G17" s="1" t="s">
        <v>625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626</v>
      </c>
      <c r="B18" s="1" t="s">
        <v>627</v>
      </c>
      <c r="C18" s="1" t="s">
        <v>576</v>
      </c>
      <c r="D18" s="1" t="s">
        <v>576</v>
      </c>
      <c r="E18" s="1" t="s">
        <v>576</v>
      </c>
      <c r="F18" s="1" t="s">
        <v>576</v>
      </c>
      <c r="G18" s="1" t="s">
        <v>576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628</v>
      </c>
      <c r="B19" s="1" t="s">
        <v>629</v>
      </c>
      <c r="C19" s="1" t="s">
        <v>630</v>
      </c>
      <c r="D19" s="1" t="s">
        <v>631</v>
      </c>
      <c r="E19" s="1" t="s">
        <v>632</v>
      </c>
      <c r="F19" s="1" t="s">
        <v>633</v>
      </c>
      <c r="G19" s="1" t="s">
        <v>634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635</v>
      </c>
      <c r="B20" s="1" t="s">
        <v>636</v>
      </c>
      <c r="C20" s="1" t="s">
        <v>637</v>
      </c>
      <c r="D20" s="1" t="s">
        <v>638</v>
      </c>
      <c r="E20" s="1" t="s">
        <v>639</v>
      </c>
      <c r="F20" s="1" t="s">
        <v>640</v>
      </c>
      <c r="G20" s="1" t="s">
        <v>641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642</v>
      </c>
      <c r="B21" s="1" t="s">
        <v>643</v>
      </c>
      <c r="C21" s="1" t="s">
        <v>644</v>
      </c>
      <c r="D21" s="1" t="s">
        <v>645</v>
      </c>
      <c r="E21" s="1" t="s">
        <v>646</v>
      </c>
      <c r="F21" s="1" t="s">
        <v>647</v>
      </c>
      <c r="G21" s="1" t="s">
        <v>648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649</v>
      </c>
      <c r="B22" s="1" t="s">
        <v>650</v>
      </c>
      <c r="C22" s="1" t="s">
        <v>651</v>
      </c>
      <c r="D22" s="1" t="s">
        <v>652</v>
      </c>
      <c r="E22" s="1" t="s">
        <v>653</v>
      </c>
      <c r="F22" s="1" t="s">
        <v>654</v>
      </c>
      <c r="G22" s="1" t="s">
        <v>655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124</v>
      </c>
      <c r="B23" s="1" t="s">
        <v>576</v>
      </c>
      <c r="C23" s="1" t="s">
        <v>576</v>
      </c>
      <c r="D23" s="1" t="s">
        <v>576</v>
      </c>
      <c r="E23" s="1" t="s">
        <v>576</v>
      </c>
      <c r="F23" s="1" t="s">
        <v>576</v>
      </c>
      <c r="G23" s="1" t="s">
        <v>576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656</v>
      </c>
      <c r="B24" s="1" t="s">
        <v>657</v>
      </c>
      <c r="C24" s="1" t="s">
        <v>658</v>
      </c>
      <c r="D24" s="1" t="s">
        <v>659</v>
      </c>
      <c r="E24" s="1" t="s">
        <v>660</v>
      </c>
      <c r="F24" s="1" t="s">
        <v>660</v>
      </c>
      <c r="G24" s="1" t="s">
        <v>660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661</v>
      </c>
      <c r="B25" s="1" t="s">
        <v>662</v>
      </c>
      <c r="C25" s="1" t="s">
        <v>663</v>
      </c>
      <c r="D25" s="1" t="s">
        <v>664</v>
      </c>
      <c r="E25" s="1" t="s">
        <v>665</v>
      </c>
      <c r="F25" s="1" t="s">
        <v>665</v>
      </c>
      <c r="G25" s="1" t="s">
        <v>576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666</v>
      </c>
      <c r="B26" s="1" t="s">
        <v>667</v>
      </c>
      <c r="C26" s="1" t="s">
        <v>668</v>
      </c>
      <c r="D26" s="1" t="s">
        <v>669</v>
      </c>
      <c r="E26" s="1" t="s">
        <v>576</v>
      </c>
      <c r="F26" s="1" t="s">
        <v>576</v>
      </c>
      <c r="G26" s="1" t="s">
        <v>576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670</v>
      </c>
      <c r="B2" s="1" t="s">
        <v>671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672</v>
      </c>
      <c r="B3" s="1" t="s">
        <v>673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674</v>
      </c>
      <c r="B4" s="1" t="s">
        <v>675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676</v>
      </c>
      <c r="B5" s="1" t="s">
        <v>677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678</v>
      </c>
      <c r="B6" s="1" t="s">
        <v>12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679</v>
      </c>
      <c r="B7" s="1" t="s">
        <v>680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681</v>
      </c>
      <c r="B8" s="4" t="s">
        <v>682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683</v>
      </c>
      <c r="B9" s="1" t="s">
        <v>684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685</v>
      </c>
      <c r="B10" s="1" t="s">
        <v>686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687</v>
      </c>
      <c r="B11" s="1" t="s">
        <v>684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688</v>
      </c>
      <c r="B12" s="1" t="s">
        <v>689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690</v>
      </c>
      <c r="B13" s="1" t="s">
        <v>691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692</v>
      </c>
      <c r="B14" s="1" t="s">
        <v>689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693</v>
      </c>
      <c r="B15" s="1" t="s">
        <v>694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695</v>
      </c>
      <c r="B16" s="1">
        <v>4250.0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696</v>
      </c>
      <c r="B17" s="1" t="s">
        <v>697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698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699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700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701</v>
      </c>
      <c r="B21" s="1">
        <v>1.67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702</v>
      </c>
      <c r="B22" s="1">
        <v>1.67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703</v>
      </c>
      <c r="B23" s="1">
        <v>1.58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704</v>
      </c>
      <c r="B24" s="1">
        <v>1.67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705</v>
      </c>
      <c r="B25" s="1">
        <v>1.67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706</v>
      </c>
      <c r="B26" s="1">
        <v>1.67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707</v>
      </c>
      <c r="B27" s="1">
        <v>1.58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708</v>
      </c>
      <c r="B28" s="1">
        <v>1.67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709</v>
      </c>
      <c r="B29" s="1">
        <v>1.6487712E9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710</v>
      </c>
      <c r="B30" s="1">
        <v>3.079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711</v>
      </c>
      <c r="B31" s="1">
        <v>8.109825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712</v>
      </c>
      <c r="B32" s="1">
        <v>892660.0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713</v>
      </c>
      <c r="B33" s="1">
        <v>892660.0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714</v>
      </c>
      <c r="B34" s="1">
        <v>868163.0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715</v>
      </c>
      <c r="B35" s="1">
        <v>998220.0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716</v>
      </c>
      <c r="B36" s="1">
        <v>998220.0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717</v>
      </c>
      <c r="B37" s="1">
        <v>2200.0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718</v>
      </c>
      <c r="B38" s="1">
        <v>2200.0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719</v>
      </c>
      <c r="B39" s="1">
        <v>5.42821632E8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720</v>
      </c>
      <c r="B40" s="1">
        <v>1.52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721</v>
      </c>
      <c r="B41" s="1">
        <v>3.225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722</v>
      </c>
      <c r="B42" s="1">
        <v>0.49992692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723</v>
      </c>
      <c r="B43" s="1">
        <v>2.1814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724</v>
      </c>
      <c r="B44" s="1">
        <v>2.23355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725</v>
      </c>
      <c r="B45" s="1" t="s">
        <v>726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727</v>
      </c>
      <c r="B46" s="1">
        <v>5.10775552E9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728</v>
      </c>
      <c r="B47" s="1">
        <v>-0.085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729</v>
      </c>
      <c r="B48" s="1">
        <v>6.4634575E7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730</v>
      </c>
      <c r="B49" s="1">
        <v>9.80766E7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731</v>
      </c>
      <c r="B50" s="1">
        <v>1676632.0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732</v>
      </c>
      <c r="B51" s="1">
        <v>1695917.0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733</v>
      </c>
      <c r="B52" s="1">
        <v>1.7316288E9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734</v>
      </c>
      <c r="B53" s="1">
        <v>1.734048E9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735</v>
      </c>
      <c r="B54" s="1">
        <v>0.0086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736</v>
      </c>
      <c r="B55" s="1">
        <v>0.16357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737</v>
      </c>
      <c r="B56" s="1">
        <v>0.32502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738</v>
      </c>
      <c r="B57" s="1">
        <v>2.15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739</v>
      </c>
      <c r="B58" s="1">
        <v>0.024300002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740</v>
      </c>
      <c r="B59" s="1">
        <v>2.01422E8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741</v>
      </c>
      <c r="B60" s="1">
        <v>3.194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742</v>
      </c>
      <c r="B61" s="1">
        <v>0.5197245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743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744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745</v>
      </c>
      <c r="B64" s="1">
        <v>1.7276544E9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746</v>
      </c>
      <c r="B65" s="1">
        <v>-9.2289E7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747</v>
      </c>
      <c r="B66" s="1">
        <v>-0.51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748</v>
      </c>
      <c r="B67" s="1">
        <v>0.19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749</v>
      </c>
      <c r="B68" s="1">
        <v>4.704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750</v>
      </c>
      <c r="B69" s="1">
        <v>-0.35408562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751</v>
      </c>
      <c r="B70" s="1">
        <v>0.22263205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752</v>
      </c>
      <c r="B71" s="1">
        <v>0.08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753</v>
      </c>
      <c r="B72" s="1">
        <v>1.6487712E9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754</v>
      </c>
      <c r="B73" s="1" t="s">
        <v>755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756</v>
      </c>
      <c r="B74" s="1" t="s">
        <v>757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758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759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760</v>
      </c>
      <c r="B77" s="1" t="s">
        <v>761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762</v>
      </c>
      <c r="B78" s="1" t="s">
        <v>761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763</v>
      </c>
      <c r="B79" s="1">
        <v>1.6130538E9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764</v>
      </c>
      <c r="B80" s="1" t="s">
        <v>765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766</v>
      </c>
      <c r="B81" s="1" t="s">
        <v>767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768</v>
      </c>
      <c r="B82" s="1" t="s">
        <v>769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770</v>
      </c>
      <c r="B83" s="1" t="s">
        <v>771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772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773</v>
      </c>
      <c r="B85" s="1">
        <v>1.66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774</v>
      </c>
      <c r="B86" s="1">
        <v>3.5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775</v>
      </c>
      <c r="B87" s="1">
        <v>2.0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776</v>
      </c>
      <c r="B88" s="1">
        <v>2.6125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777</v>
      </c>
      <c r="B89" s="1">
        <v>2.475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778</v>
      </c>
      <c r="B90" s="1">
        <v>3.0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779</v>
      </c>
      <c r="B91" s="1" t="s">
        <v>780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781</v>
      </c>
      <c r="B92" s="1">
        <v>4.0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782</v>
      </c>
      <c r="B93" s="1">
        <v>6.44019008E8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783</v>
      </c>
      <c r="B94" s="1">
        <v>3.474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784</v>
      </c>
      <c r="B95" s="1">
        <v>5.444035072E9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785</v>
      </c>
      <c r="B96" s="1">
        <v>1.287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786</v>
      </c>
      <c r="B97" s="1">
        <v>3.57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787</v>
      </c>
      <c r="B98" s="1">
        <v>1.085801984E9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788</v>
      </c>
      <c r="B99" s="1">
        <v>919.524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789</v>
      </c>
      <c r="B100" s="1">
        <v>5.966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790</v>
      </c>
      <c r="B101" s="1">
        <v>-0.03112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791</v>
      </c>
      <c r="B102" s="1">
        <v>-0.28576002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792</v>
      </c>
      <c r="B103" s="1">
        <v>0.919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793</v>
      </c>
      <c r="B104" s="1">
        <v>0.89559996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794</v>
      </c>
      <c r="B105" s="1">
        <v>0.010249999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795</v>
      </c>
      <c r="B106" s="1" t="s">
        <v>726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796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797</v>
      </c>
      <c r="B3" s="2"/>
      <c r="C3" s="2"/>
      <c r="D3" s="2"/>
      <c r="E3" s="2"/>
      <c r="F3" s="2"/>
      <c r="G3" s="2"/>
      <c r="H3" s="2"/>
      <c r="I3" s="2"/>
      <c r="J3" s="2"/>
      <c r="K3" s="1" t="str">
        <f>IF(J3*FORECAST(K2,B3:J3,B2:J2)&gt;0,FORECAST(K2,B3:J3,B2:J2),J3)*$X$1</f>
        <v>#N/A</v>
      </c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5" t="str">
        <f>IF(Q3*FORECAST(R2,B3:Q3,B2:Q2)&gt;0,FORECAST(R2,B3:Q3,B2:Q2),Q3)*$X$1</f>
        <v>#N/A</v>
      </c>
      <c r="S3" s="5" t="str">
        <f>IF(R3*FORECAST(S2,B3:R3,B2:R2)&gt;0,FORECAST(S2,B3:R3,B2:R2),R3)*$X$1</f>
        <v>#N/A</v>
      </c>
      <c r="T3" s="5" t="str">
        <f>IF(S3*FORECAST(T2,B3:S3,B2:S2)&gt;0,FORECAST(T2,B3:S3,B2:S2),S3)*$X$1</f>
        <v>#N/A</v>
      </c>
      <c r="U3" s="5" t="str">
        <f>IF(T3*FORECAST(U2,B3:T3,B2:T2)&gt;0,FORECAST(U2,B3:T3,B2:T2),T3)*$X$1</f>
        <v>#N/A</v>
      </c>
      <c r="V3" s="5" t="str">
        <f>IF(U3*FORECAST(V2,B3:U3,B2:U2)&gt;0,FORECAST(V2,B3:U3,B2:U2),U3)*$X$1</f>
        <v>#N/A</v>
      </c>
      <c r="W3" s="2"/>
      <c r="X3" s="2"/>
      <c r="Y3" s="2"/>
      <c r="Z3" s="2"/>
    </row>
    <row r="4">
      <c r="A4" s="3" t="s">
        <v>123</v>
      </c>
      <c r="B4" s="1">
        <v>704.0</v>
      </c>
      <c r="C4" s="1">
        <v>1020.0</v>
      </c>
      <c r="D4" s="1">
        <v>0.0</v>
      </c>
      <c r="E4" s="1">
        <v>2730.0</v>
      </c>
      <c r="F4" s="1">
        <v>4170.0</v>
      </c>
      <c r="G4" s="1">
        <v>7860.0</v>
      </c>
      <c r="H4" s="1">
        <v>8870.0</v>
      </c>
      <c r="I4" s="1">
        <v>4200.0</v>
      </c>
      <c r="J4" s="1">
        <v>4220.0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798</v>
      </c>
      <c r="B5" s="1">
        <v>53.0</v>
      </c>
      <c r="C5" s="1">
        <v>53.0</v>
      </c>
      <c r="D5" s="1">
        <v>0.0</v>
      </c>
      <c r="E5" s="1">
        <v>0.0</v>
      </c>
      <c r="F5" s="1">
        <v>0.0</v>
      </c>
      <c r="G5" s="1">
        <v>126.0</v>
      </c>
      <c r="H5" s="1">
        <v>130.0</v>
      </c>
      <c r="I5" s="1">
        <v>156.0</v>
      </c>
      <c r="J5" s="1">
        <v>175.0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799</v>
      </c>
      <c r="L7" s="1" t="str">
        <f>IF(V3*FORECAST(V2,B3:V3,B2:V2)&gt;0,FORECAST(V2,B3:V3,B2:V2),U3)*$X$1 * (1+0.02)/(0.0773-0.02)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800</v>
      </c>
      <c r="L8" s="1" t="str">
        <f t="array" ref="L8">NPV(0.0773,L3:V3)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801</v>
      </c>
      <c r="L9" s="1" t="str">
        <f t="array" ref="L9">NPV(0.0773,L16:V16)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802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4220.0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803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804</v>
      </c>
      <c r="L13" s="1">
        <v>175.0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 t="str">
        <f>IF(V3*FORECAST(V2,B3:V3,B2:V2)&gt;0,FORECAST(V2,B3:V3,B2:V2),U3)*$X$1 * (1+0.02)/(0.0773-0.02)</f>
        <v>#N/A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27</v>
      </c>
      <c r="B3" s="5">
        <v>72.0</v>
      </c>
      <c r="C3" s="5">
        <v>21.0</v>
      </c>
      <c r="D3" s="5">
        <v>28.0</v>
      </c>
      <c r="E3" s="5">
        <v>-103.0</v>
      </c>
      <c r="F3" s="5">
        <v>34.0</v>
      </c>
      <c r="G3" s="5">
        <v>2009.0</v>
      </c>
      <c r="H3" s="5">
        <v>623.0</v>
      </c>
      <c r="I3" s="5">
        <v>-610.0</v>
      </c>
      <c r="J3" s="5">
        <v>-236.0</v>
      </c>
      <c r="K3" s="1">
        <f>IF(J3*FORECAST(K2,B3:J3,B2:J2)&gt;0,FORECAST(K2,B3:J3,B2:J2),J3)*$X$1</f>
        <v>-236</v>
      </c>
      <c r="L3" s="1">
        <f>IF(K3*FORECAST(L2,B3:K3,B2:K2)&gt;0,FORECAST(L2,B3:K3,B2:K2),K3)*$X$1</f>
        <v>-236</v>
      </c>
      <c r="M3" s="1">
        <f>IF(L3*FORECAST(M2,B3:L3,B2:L2)&gt;0,FORECAST(M2,B3:L3,B2:L2),L3)*$X$1</f>
        <v>-82.27272727</v>
      </c>
      <c r="N3" s="1">
        <f>IF(M3*FORECAST(N2,B3:M3,B2:M2)&gt;0,FORECAST(N2,B3:M3,B2:M2),M3)*$X$1</f>
        <v>-116.6818182</v>
      </c>
      <c r="O3" s="1">
        <f>IF(N3*FORECAST(O2,B3:N3,B2:N2)&gt;0,FORECAST(O2,B3:N3,B2:N2),N3)*$X$1</f>
        <v>-151.0909091</v>
      </c>
      <c r="P3" s="1">
        <f>IF(O3*FORECAST(P2,B3:O3,B2:O2)&gt;0,FORECAST(P2,B3:O3,B2:O2),O3)*$X$1</f>
        <v>-185.5</v>
      </c>
      <c r="Q3" s="1">
        <f>IF(P3*FORECAST(Q2,B3:P3,B2:P2)&gt;0,FORECAST(Q2,B3:P3,B2:P2),P3)*$X$1</f>
        <v>-219.9090909</v>
      </c>
      <c r="R3" s="5">
        <f>IF(Q3*FORECAST(R2,B3:Q3,B2:Q2)&gt;0,FORECAST(R2,B3:Q3,B2:Q2),Q3)*$X$1</f>
        <v>-254.3181818</v>
      </c>
      <c r="S3" s="5">
        <f>IF(R3*FORECAST(S2,B3:R3,B2:R2)&gt;0,FORECAST(S2,B3:R3,B2:R2),R3)*$X$1</f>
        <v>-288.7272727</v>
      </c>
      <c r="T3" s="5">
        <f>IF(S3*FORECAST(T2,B3:S3,B2:S2)&gt;0,FORECAST(T2,B3:S3,B2:S2),S3)*$X$1</f>
        <v>-323.1363636</v>
      </c>
      <c r="U3" s="5">
        <f>IF(T3*FORECAST(U2,B3:T3,B2:T2)&gt;0,FORECAST(U2,B3:T3,B2:T2),T3)*$X$1</f>
        <v>-357.5454545</v>
      </c>
      <c r="V3" s="5">
        <f>IF(U3*FORECAST(V2,B3:U3,B2:U2)&gt;0,FORECAST(V2,B3:U3,B2:U2),U3)*$X$1</f>
        <v>-391.9545455</v>
      </c>
      <c r="W3" s="2"/>
      <c r="X3" s="2"/>
      <c r="Y3" s="2"/>
      <c r="Z3" s="2"/>
    </row>
    <row r="4">
      <c r="A4" s="3" t="s">
        <v>123</v>
      </c>
      <c r="B4" s="1">
        <v>704.0</v>
      </c>
      <c r="C4" s="1">
        <v>1020.0</v>
      </c>
      <c r="D4" s="1">
        <v>0.0</v>
      </c>
      <c r="E4" s="1">
        <v>2730.0</v>
      </c>
      <c r="F4" s="1">
        <v>4170.0</v>
      </c>
      <c r="G4" s="1">
        <v>7860.0</v>
      </c>
      <c r="H4" s="1">
        <v>8870.0</v>
      </c>
      <c r="I4" s="1">
        <v>4200.0</v>
      </c>
      <c r="J4" s="1">
        <v>4220.0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798</v>
      </c>
      <c r="B5" s="1">
        <v>53.0</v>
      </c>
      <c r="C5" s="1">
        <v>53.0</v>
      </c>
      <c r="D5" s="1">
        <v>0.0</v>
      </c>
      <c r="E5" s="1">
        <v>0.0</v>
      </c>
      <c r="F5" s="1">
        <v>0.0</v>
      </c>
      <c r="G5" s="1">
        <v>126.0</v>
      </c>
      <c r="H5" s="1">
        <v>130.0</v>
      </c>
      <c r="I5" s="1">
        <v>156.0</v>
      </c>
      <c r="J5" s="1">
        <v>175.0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799</v>
      </c>
      <c r="L7" s="1">
        <f>IF(V3*FORECAST(V2,B3:V3,B2:V2)&gt;0,FORECAST(V2,B3:V3,B2:V2),U3)*$X$1 * (1+0.02)/(0.0773-0.02)</f>
        <v>-6977.201333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800</v>
      </c>
      <c r="L8" s="6">
        <f t="array" ref="L8">NPV(0.0773,L3:V3)</f>
        <v>-1582.067333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801</v>
      </c>
      <c r="L9" s="6">
        <f t="array" ref="L9">NPV(0.0773,L16:V16)</f>
        <v>-3075.94097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802</v>
      </c>
      <c r="L10" s="6">
        <f>L8 + L9</f>
        <v>-4658.008303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4220.0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803</v>
      </c>
      <c r="L12" s="6">
        <f>L10 - L11</f>
        <v>-8878.008303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804</v>
      </c>
      <c r="L13" s="1">
        <v>175.0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-50.73147602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(1+0.02)/(0.0773-0.02)</f>
        <v>-6977.201333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