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<sst xmlns="http://schemas.openxmlformats.org/spreadsheetml/2006/main" count="1426" uniqueCount="1161">
  <si>
    <t>ticker</t>
  </si>
  <si>
    <t>LAAC</t>
  </si>
  <si>
    <t>nombre</t>
  </si>
  <si>
    <t>LITHIUM AMERICAS ARGENTIN</t>
  </si>
  <si>
    <t>empresa</t>
  </si>
  <si>
    <t>Specialty Mining &amp; Metals</t>
  </si>
  <si>
    <t>Open</t>
  </si>
  <si>
    <t>Target Price</t>
  </si>
  <si>
    <t>Upside</t>
  </si>
  <si>
    <t>-481.13%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</si>
  <si>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</si>
  <si>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</si>
  <si>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</si>
  <si>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</si>
  <si>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</si>
  <si>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</si>
  <si>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</si>
  <si>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</si>
  <si>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400.00%</t>
  </si>
  <si>
    <t>Total Assets Growth</t>
  </si>
  <si>
    <t>-64.71%</t>
  </si>
  <si>
    <t>Net Property, Plant and Equipment Growth</t>
  </si>
  <si>
    <t>-73.77%</t>
  </si>
  <si>
    <t>EBITDA Growth</t>
  </si>
  <si>
    <t>-386.12%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</si>
  <si>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</si>
  <si>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</si>
  <si>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</si>
  <si>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</si>
  <si>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</si>
  <si>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</si>
  <si>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</si>
  <si>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</si>
  <si>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</si>
  <si>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</si>
  <si>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</si>
  <si>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</si>
  <si>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</si>
  <si>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</si>
  <si>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</si>
  <si>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</si>
  <si>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</si>
  <si>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</si>
  <si>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</si>
  <si>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</si>
  <si>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</si>
  <si>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</si>
  <si>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</si>
  <si>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</si>
  <si>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</si>
  <si>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</si>
  <si>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</si>
  <si>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</si>
  <si>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</si>
  <si>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</si>
  <si>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</si>
  <si>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</si>
  <si>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</si>
  <si>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</si>
  <si>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</si>
  <si>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</si>
  <si>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</si>
  <si>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</si>
  <si>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</si>
  <si>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</si>
  <si>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</si>
  <si>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</si>
  <si>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</si>
  <si>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</si>
  <si>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</si>
  <si>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</si>
  <si>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</si>
  <si>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</si>
  <si>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</si>
  <si>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</si>
  <si>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</si>
  <si>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</si>
  <si>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</si>
  <si>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</si>
  <si>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</si>
  <si>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</si>
  <si>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</si>
  <si>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</si>
  <si>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</si>
  <si>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</si>
  <si>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</si>
  <si>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</si>
  <si>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</si>
  <si>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</si>
  <si>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</si>
  <si>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</si>
  <si>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</si>
  <si>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</si>
  <si>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</si>
  <si>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</si>
  <si>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</si>
  <si>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</si>
  <si>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</si>
  <si>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</si>
  <si>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</si>
  <si>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</si>
  <si>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</si>
  <si>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</si>
  <si>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</si>
  <si>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</si>
  <si>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</si>
  <si>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</si>
  <si>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</si>
  <si>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</si>
  <si>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</si>
  <si>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0.88</t>
  </si>
  <si>
    <t>1.14</t>
  </si>
  <si>
    <t>0.7</t>
  </si>
  <si>
    <t>1.23</t>
  </si>
  <si>
    <t>0.93</t>
  </si>
  <si>
    <t>1.78</t>
  </si>
  <si>
    <t>1.89</t>
  </si>
  <si>
    <t>4.44</t>
  </si>
  <si>
    <t>5.81</t>
  </si>
  <si>
    <t>5.16</t>
  </si>
  <si>
    <t>Tangible Book Value</t>
  </si>
  <si>
    <t>Tangible Book Value Per Share</t>
  </si>
  <si>
    <t>Total Debt</t>
  </si>
  <si>
    <t>Net Debt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</si>
  <si>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</si>
  <si>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</si>
  <si>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</si>
  <si>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</si>
  <si>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</si>
  <si>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</si>
  <si>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</si>
  <si>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</si>
  <si>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</si>
  <si>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</si>
  <si>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</si>
  <si>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</si>
  <si>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</si>
  <si>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Stock-Based Compensation (IS)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</si>
  <si>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</si>
  <si>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</si>
  <si>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</si>
  <si>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</si>
  <si>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</si>
  <si>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</si>
  <si>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</si>
  <si>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</si>
  <si>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</si>
  <si>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</si>
  <si>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</si>
  <si>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</si>
  <si>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</si>
  <si>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</si>
  <si>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</si>
  <si>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</si>
  <si>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</si>
  <si>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</si>
  <si>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</si>
  <si>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</si>
  <si>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</si>
  <si>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</si>
  <si>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</si>
  <si>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</si>
  <si>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</si>
  <si>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</si>
  <si>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-0.06</t>
  </si>
  <si>
    <t>-0.28</t>
  </si>
  <si>
    <t>-0.38</t>
  </si>
  <si>
    <t>-0.44</t>
  </si>
  <si>
    <t>-0.32</t>
  </si>
  <si>
    <t>0.58</t>
  </si>
  <si>
    <t>-0.39</t>
  </si>
  <si>
    <t>-0.7</t>
  </si>
  <si>
    <t>8.29</t>
  </si>
  <si>
    <t>Basic EPS - Continuing Operations</t>
  </si>
  <si>
    <t>0.6</t>
  </si>
  <si>
    <t>0.11</t>
  </si>
  <si>
    <t>Basic Weighted Average Shares Outstanding</t>
  </si>
  <si>
    <t>Net EPS - Diluted</t>
  </si>
  <si>
    <t>0.57</t>
  </si>
  <si>
    <t>8.02</t>
  </si>
  <si>
    <t>Diluted EPS - Continuing Operations</t>
  </si>
  <si>
    <t>0.59</t>
  </si>
  <si>
    <t>Diluted Weighted Average Shares Outstanding</t>
  </si>
  <si>
    <t>Normalized Basic EPS</t>
  </si>
  <si>
    <t>-0.18</t>
  </si>
  <si>
    <t>-0.16</t>
  </si>
  <si>
    <t>-0.27</t>
  </si>
  <si>
    <t>-0.12</t>
  </si>
  <si>
    <t>-0.13</t>
  </si>
  <si>
    <t>-0.23</t>
  </si>
  <si>
    <t>-0.54</t>
  </si>
  <si>
    <t>Normalized Diluted EPS</t>
  </si>
  <si>
    <t>Payout Ratio</t>
  </si>
  <si>
    <t>21.38</t>
  </si>
  <si>
    <t>EBITDA</t>
  </si>
  <si>
    <t>EBITA</t>
  </si>
  <si>
    <t>EBIT</t>
  </si>
  <si>
    <t>Effective Tax Rate - (Ratio)</t>
  </si>
  <si>
    <t>2.61</t>
  </si>
  <si>
    <t>-3.58</t>
  </si>
  <si>
    <t>37.74</t>
  </si>
  <si>
    <t>Current Foreign Taxes</t>
  </si>
  <si>
    <t>Total Current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</si>
  <si>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</si>
  <si>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</si>
  <si>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</si>
  <si>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</si>
  <si>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</si>
  <si>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</si>
  <si>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</si>
  <si>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</si>
  <si>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</si>
  <si>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Exploration/Drilling Costs</t>
  </si>
  <si>
    <t>Stock-Based Comp., COGS (Total)</t>
  </si>
  <si>
    <t>Stock-Based Comp., Other (Total)</t>
  </si>
  <si>
    <t>Total Stock-Based Compensation</t>
  </si>
  <si>
    <t>Profitability</t>
  </si>
  <si>
    <t>Return on Assets</t>
  </si>
  <si>
    <t>-19.91</t>
  </si>
  <si>
    <t>-8.57</t>
  </si>
  <si>
    <t>-19.9</t>
  </si>
  <si>
    <t>-15.28</t>
  </si>
  <si>
    <t>-6.08</t>
  </si>
  <si>
    <t>-6.46</t>
  </si>
  <si>
    <t>-5.65</t>
  </si>
  <si>
    <t>-5.37</t>
  </si>
  <si>
    <t>-3.08</t>
  </si>
  <si>
    <t>Return on Total Capital</t>
  </si>
  <si>
    <t>-21.31</t>
  </si>
  <si>
    <t>-9.11</t>
  </si>
  <si>
    <t>-20.63</t>
  </si>
  <si>
    <t>-15.78</t>
  </si>
  <si>
    <t>-6.35</t>
  </si>
  <si>
    <t>-6.67</t>
  </si>
  <si>
    <t>-5.72</t>
  </si>
  <si>
    <t>-5.44</t>
  </si>
  <si>
    <t>-3.14</t>
  </si>
  <si>
    <t>Return On Equity %</t>
  </si>
  <si>
    <t>-7.5</t>
  </si>
  <si>
    <t>-18.43</t>
  </si>
  <si>
    <t>-43.98</t>
  </si>
  <si>
    <t>-29.59</t>
  </si>
  <si>
    <t>44.53</t>
  </si>
  <si>
    <t>-20.11</t>
  </si>
  <si>
    <t>-10.62</t>
  </si>
  <si>
    <t>-14.17</t>
  </si>
  <si>
    <t>2.18</t>
  </si>
  <si>
    <t>Return on Common Equity</t>
  </si>
  <si>
    <t>Margin Analysis</t>
  </si>
  <si>
    <t>Gross Profit Margin %</t>
  </si>
  <si>
    <t>-85.88</t>
  </si>
  <si>
    <t>-24.45</t>
  </si>
  <si>
    <t>-17.3</t>
  </si>
  <si>
    <t>SG&amp;A Margin</t>
  </si>
  <si>
    <t>558.75</t>
  </si>
  <si>
    <t>170.07</t>
  </si>
  <si>
    <t>194.49</t>
  </si>
  <si>
    <t>EBITDA Margin %</t>
  </si>
  <si>
    <t>-567.46</t>
  </si>
  <si>
    <t>-520.77</t>
  </si>
  <si>
    <t>EBITA Margin %</t>
  </si>
  <si>
    <t>-589.35</t>
  </si>
  <si>
    <t>-548.94</t>
  </si>
  <si>
    <t>EBIT Margin %</t>
  </si>
  <si>
    <t>Income From Continuing Operations Margin %</t>
  </si>
  <si>
    <t>-775.06</t>
  </si>
  <si>
    <t>-583.67</t>
  </si>
  <si>
    <t>Net Income Margin %</t>
  </si>
  <si>
    <t>Net Avail. For Common Margin %</t>
  </si>
  <si>
    <t>Normalized Net Income Margin</t>
  </si>
  <si>
    <t>-478.58</t>
  </si>
  <si>
    <t>-215.35</t>
  </si>
  <si>
    <t>Levered Free Cash Flow Margin</t>
  </si>
  <si>
    <t>-152.77</t>
  </si>
  <si>
    <t>-263.34</t>
  </si>
  <si>
    <t>Unlevered Free Cash Flow Margin</t>
  </si>
  <si>
    <t>Asset Turnover</t>
  </si>
  <si>
    <t>0.05</t>
  </si>
  <si>
    <t>0.04</t>
  </si>
  <si>
    <t>Fixed Assets Turnover</t>
  </si>
  <si>
    <t>0.21</t>
  </si>
  <si>
    <t>0.33</t>
  </si>
  <si>
    <t>Receivables Turnover (Average Receivables)</t>
  </si>
  <si>
    <t>6.23</t>
  </si>
  <si>
    <t>5.06</t>
  </si>
  <si>
    <t>Inventory Turnover (Average Inventory)</t>
  </si>
  <si>
    <t>4.08</t>
  </si>
  <si>
    <t>3.07</t>
  </si>
  <si>
    <t>Short Term Liquidity</t>
  </si>
  <si>
    <t>Current Ratio</t>
  </si>
  <si>
    <t>4.16</t>
  </si>
  <si>
    <t>5.76</t>
  </si>
  <si>
    <t>16.44</t>
  </si>
  <si>
    <t>13.96</t>
  </si>
  <si>
    <t>6.2</t>
  </si>
  <si>
    <t>17.63</t>
  </si>
  <si>
    <t>64.51</t>
  </si>
  <si>
    <t>18.13</t>
  </si>
  <si>
    <t>9.16</t>
  </si>
  <si>
    <t>Quick Ratio</t>
  </si>
  <si>
    <t>3.82</t>
  </si>
  <si>
    <t>1.03</t>
  </si>
  <si>
    <t>4.94</t>
  </si>
  <si>
    <t>15.12</t>
  </si>
  <si>
    <t>12.93</t>
  </si>
  <si>
    <t>5.75</t>
  </si>
  <si>
    <t>17.06</t>
  </si>
  <si>
    <t>62.09</t>
  </si>
  <si>
    <t>8.7</t>
  </si>
  <si>
    <t>Operating Cash Flow to Current Liabilities</t>
  </si>
  <si>
    <t>-2.83</t>
  </si>
  <si>
    <t>-1.08</t>
  </si>
  <si>
    <t>-5.01</t>
  </si>
  <si>
    <t>-3.47</t>
  </si>
  <si>
    <t>-5.52</t>
  </si>
  <si>
    <t>-1.18</t>
  </si>
  <si>
    <t>-3.53</t>
  </si>
  <si>
    <t>-6.44</t>
  </si>
  <si>
    <t>-3.32</t>
  </si>
  <si>
    <t>-4.04</t>
  </si>
  <si>
    <t>Days Sales Outstanding (Average Receivables)</t>
  </si>
  <si>
    <t>58.62</t>
  </si>
  <si>
    <t>72.09</t>
  </si>
  <si>
    <t>Days Outstanding Inventory (Average Inventory)</t>
  </si>
  <si>
    <t>89.46</t>
  </si>
  <si>
    <t>118.96</t>
  </si>
  <si>
    <t>Average Days Payable Outstanding</t>
  </si>
  <si>
    <t>101.18</t>
  </si>
  <si>
    <t>220.42</t>
  </si>
  <si>
    <t>Cash Conversion Cycle (Average Days)</t>
  </si>
  <si>
    <t>46.9</t>
  </si>
  <si>
    <t>-29.38</t>
  </si>
  <si>
    <t>Long Term Solvency</t>
  </si>
  <si>
    <t>Total Debt/Equity</t>
  </si>
  <si>
    <t>6.26</t>
  </si>
  <si>
    <t>6.63</t>
  </si>
  <si>
    <t>2.52</t>
  </si>
  <si>
    <t>0.85</t>
  </si>
  <si>
    <t>22.56</t>
  </si>
  <si>
    <t>75.32</t>
  </si>
  <si>
    <t>68.43</t>
  </si>
  <si>
    <t>50.97</t>
  </si>
  <si>
    <t>27.49</t>
  </si>
  <si>
    <t>24.55</t>
  </si>
  <si>
    <t>Total Debt / Total Capital</t>
  </si>
  <si>
    <t>5.89</t>
  </si>
  <si>
    <t>6.22</t>
  </si>
  <si>
    <t>2.46</t>
  </si>
  <si>
    <t>18.41</t>
  </si>
  <si>
    <t>42.96</t>
  </si>
  <si>
    <t>40.63</t>
  </si>
  <si>
    <t>33.76</t>
  </si>
  <si>
    <t>21.56</t>
  </si>
  <si>
    <t>19.71</t>
  </si>
  <si>
    <t>LT Debt/Equity</t>
  </si>
  <si>
    <t>5.63</t>
  </si>
  <si>
    <t>1.82</t>
  </si>
  <si>
    <t>2.13</t>
  </si>
  <si>
    <t>0.69</t>
  </si>
  <si>
    <t>21.91</t>
  </si>
  <si>
    <t>73.37</t>
  </si>
  <si>
    <t>66.56</t>
  </si>
  <si>
    <t>50.8</t>
  </si>
  <si>
    <t>27.09</t>
  </si>
  <si>
    <t>24.23</t>
  </si>
  <si>
    <t>Long-Term Debt / Total Capital</t>
  </si>
  <si>
    <t>5.29</t>
  </si>
  <si>
    <t>1.71</t>
  </si>
  <si>
    <t>2.07</t>
  </si>
  <si>
    <t>0.68</t>
  </si>
  <si>
    <t>17.88</t>
  </si>
  <si>
    <t>41.85</t>
  </si>
  <si>
    <t>39.52</t>
  </si>
  <si>
    <t>33.65</t>
  </si>
  <si>
    <t>21.25</t>
  </si>
  <si>
    <t>19.46</t>
  </si>
  <si>
    <t>Total Liabilities / Total Assets</t>
  </si>
  <si>
    <t>13.43</t>
  </si>
  <si>
    <t>11.13</t>
  </si>
  <si>
    <t>6.35</t>
  </si>
  <si>
    <t>20.84</t>
  </si>
  <si>
    <t>45.67</t>
  </si>
  <si>
    <t>41.63</t>
  </si>
  <si>
    <t>34.38</t>
  </si>
  <si>
    <t>22.88</t>
  </si>
  <si>
    <t>21.43</t>
  </si>
  <si>
    <t>EBIT / Interest Expense</t>
  </si>
  <si>
    <t>-8.51</t>
  </si>
  <si>
    <t>-18.72</t>
  </si>
  <si>
    <t>-6.6</t>
  </si>
  <si>
    <t>-8.8</t>
  </si>
  <si>
    <t>-3.63</t>
  </si>
  <si>
    <t>-3.69</t>
  </si>
  <si>
    <t>-2.25</t>
  </si>
  <si>
    <t>EBITDA / Interest Expense</t>
  </si>
  <si>
    <t>-8.31</t>
  </si>
  <si>
    <t>-17.62</t>
  </si>
  <si>
    <t>-6.24</t>
  </si>
  <si>
    <t>-8.62</t>
  </si>
  <si>
    <t>-3.56</t>
  </si>
  <si>
    <t>-3.61</t>
  </si>
  <si>
    <t>-2.21</t>
  </si>
  <si>
    <t>(EBITDA - Capex) / Interest Expense</t>
  </si>
  <si>
    <t>-14.14</t>
  </si>
  <si>
    <t>-19.64</t>
  </si>
  <si>
    <t>-16.44</t>
  </si>
  <si>
    <t>-25.58</t>
  </si>
  <si>
    <t>-3.92</t>
  </si>
  <si>
    <t>-2.56</t>
  </si>
  <si>
    <t>Total Debt / EBITDA</t>
  </si>
  <si>
    <t>-0.21</t>
  </si>
  <si>
    <t>-0.65</t>
  </si>
  <si>
    <t>-0.09</t>
  </si>
  <si>
    <t>-0.04</t>
  </si>
  <si>
    <t>-0.74</t>
  </si>
  <si>
    <t>-6.58</t>
  </si>
  <si>
    <t>-4.16</t>
  </si>
  <si>
    <t>-5.38</t>
  </si>
  <si>
    <t>-2.8</t>
  </si>
  <si>
    <t>-4.07</t>
  </si>
  <si>
    <t>Net Debt / EBITDA</t>
  </si>
  <si>
    <t>0.92</t>
  </si>
  <si>
    <t>0.24</t>
  </si>
  <si>
    <t>0.61</t>
  </si>
  <si>
    <t>2.24</t>
  </si>
  <si>
    <t>0.91</t>
  </si>
  <si>
    <t>0.56</t>
  </si>
  <si>
    <t>4.67</t>
  </si>
  <si>
    <t>1.77</t>
  </si>
  <si>
    <t>-1.63</t>
  </si>
  <si>
    <t>Total Debt / (EBITDA - Capex)</t>
  </si>
  <si>
    <t>-0.07</t>
  </si>
  <si>
    <t>-0.08</t>
  </si>
  <si>
    <t>-0.68</t>
  </si>
  <si>
    <t>-2.5</t>
  </si>
  <si>
    <t>-1.4</t>
  </si>
  <si>
    <t>-5.19</t>
  </si>
  <si>
    <t>-2.58</t>
  </si>
  <si>
    <t>-3.52</t>
  </si>
  <si>
    <t>Net Debt / (EBITDA - Capex)</t>
  </si>
  <si>
    <t>0.32</t>
  </si>
  <si>
    <t>0.14</t>
  </si>
  <si>
    <t>0.55</t>
  </si>
  <si>
    <t>2.09</t>
  </si>
  <si>
    <t>-0.76</t>
  </si>
  <si>
    <t>0.19</t>
  </si>
  <si>
    <t>4.5</t>
  </si>
  <si>
    <t>1.63</t>
  </si>
  <si>
    <t>Growth Over Prior Year</t>
  </si>
  <si>
    <t>Total Revenues, 1 Yr. Growth %</t>
  </si>
  <si>
    <t>364.69</t>
  </si>
  <si>
    <t>12.89</t>
  </si>
  <si>
    <t>Gross Profit, 1 Yr. Growth %</t>
  </si>
  <si>
    <t>32.32</t>
  </si>
  <si>
    <t>EBITDA, 1 Yr. Growth %</t>
  </si>
  <si>
    <t>30.8</t>
  </si>
  <si>
    <t>-1.89</t>
  </si>
  <si>
    <t>114.33</t>
  </si>
  <si>
    <t>3.6</t>
  </si>
  <si>
    <t>-15.73</t>
  </si>
  <si>
    <t>71.71</t>
  </si>
  <si>
    <t>61.94</t>
  </si>
  <si>
    <t>51.48</t>
  </si>
  <si>
    <t>144.22</t>
  </si>
  <si>
    <t>EBITA, 1 Yr. Growth %</t>
  </si>
  <si>
    <t>31.01</t>
  </si>
  <si>
    <t>109.41</t>
  </si>
  <si>
    <t>5.15</t>
  </si>
  <si>
    <t>-17.22</t>
  </si>
  <si>
    <t>65.83</t>
  </si>
  <si>
    <t>61.36</t>
  </si>
  <si>
    <t>52.14</t>
  </si>
  <si>
    <t>146.75</t>
  </si>
  <si>
    <t>EBIT, 1 Yr. Growth %</t>
  </si>
  <si>
    <t>Earnings From Cont. Operations, 1 Yr. Growth %</t>
  </si>
  <si>
    <t>-378.97</t>
  </si>
  <si>
    <t>481.15</t>
  </si>
  <si>
    <t>49.92</t>
  </si>
  <si>
    <t>-14.99</t>
  </si>
  <si>
    <t>-489.65</t>
  </si>
  <si>
    <t>-165.4</t>
  </si>
  <si>
    <t>9.62</t>
  </si>
  <si>
    <t>142.34</t>
  </si>
  <si>
    <t>-154.05</t>
  </si>
  <si>
    <t>Net Income, 1 Yr. Growth %</t>
  </si>
  <si>
    <t>-282.77</t>
  </si>
  <si>
    <t>-170.13</t>
  </si>
  <si>
    <t>143.11</t>
  </si>
  <si>
    <t>Normalized Net Income, 1 Yr. Growth %</t>
  </si>
  <si>
    <t>35.6</t>
  </si>
  <si>
    <t>18.27</t>
  </si>
  <si>
    <t>113.28</t>
  </si>
  <si>
    <t>-49.81</t>
  </si>
  <si>
    <t>38.83</t>
  </si>
  <si>
    <t>78.7</t>
  </si>
  <si>
    <t>-1.14</t>
  </si>
  <si>
    <t>243.64</t>
  </si>
  <si>
    <t>-153.4</t>
  </si>
  <si>
    <t>Diluted EPS Before Extra, 1 Yr. Growth %</t>
  </si>
  <si>
    <t>-361.52</t>
  </si>
  <si>
    <t>373.29</t>
  </si>
  <si>
    <t>-27.1</t>
  </si>
  <si>
    <t>-468.75</t>
  </si>
  <si>
    <t>-165.01</t>
  </si>
  <si>
    <t>-15.27</t>
  </si>
  <si>
    <t>115.4</t>
  </si>
  <si>
    <t>-145.22</t>
  </si>
  <si>
    <t>Accounts Receivable, 1 Yr. Growth %</t>
  </si>
  <si>
    <t>-59.24</t>
  </si>
  <si>
    <t>-11.9</t>
  </si>
  <si>
    <t>-71.8</t>
  </si>
  <si>
    <t>Inventory, 1 Yr. Growth %</t>
  </si>
  <si>
    <t>243.55</t>
  </si>
  <si>
    <t>292.84</t>
  </si>
  <si>
    <t>-22.48</t>
  </si>
  <si>
    <t>-23.56</t>
  </si>
  <si>
    <t>Net Property, Plant and Equip., 1 Yr. Growth %</t>
  </si>
  <si>
    <t>341.63</t>
  </si>
  <si>
    <t>274.25</t>
  </si>
  <si>
    <t>1.13</t>
  </si>
  <si>
    <t>-55.57</t>
  </si>
  <si>
    <t>-96.14</t>
  </si>
  <si>
    <t>59.44</t>
  </si>
  <si>
    <t>-1.49</t>
  </si>
  <si>
    <t>Total Assets, 1 Yr. Growth %</t>
  </si>
  <si>
    <t>56.44</t>
  </si>
  <si>
    <t>181.44</t>
  </si>
  <si>
    <t>150.53</t>
  </si>
  <si>
    <t>-8.42</t>
  </si>
  <si>
    <t>182.66</t>
  </si>
  <si>
    <t>11.21</t>
  </si>
  <si>
    <t>150.16</t>
  </si>
  <si>
    <t>24.37</t>
  </si>
  <si>
    <t>3.79</t>
  </si>
  <si>
    <t>Tangible Book Value, 1 Yr. Growth %</t>
  </si>
  <si>
    <t>55.39</t>
  </si>
  <si>
    <t>188.93</t>
  </si>
  <si>
    <t>156.39</t>
  </si>
  <si>
    <t>-24.35</t>
  </si>
  <si>
    <t>93.99</t>
  </si>
  <si>
    <t>19.47</t>
  </si>
  <si>
    <t>181.23</t>
  </si>
  <si>
    <t>46.18</t>
  </si>
  <si>
    <t>5.73</t>
  </si>
  <si>
    <t>Common Equity, 1 Yr. Growth %</t>
  </si>
  <si>
    <t>Cash From Operations, 1 Yr. Growth %</t>
  </si>
  <si>
    <t>16.73</t>
  </si>
  <si>
    <t>23.83</t>
  </si>
  <si>
    <t>42.7</t>
  </si>
  <si>
    <t>43.6</t>
  </si>
  <si>
    <t>-4.84</t>
  </si>
  <si>
    <t>74.99</t>
  </si>
  <si>
    <t>72.21</t>
  </si>
  <si>
    <t>22.64</t>
  </si>
  <si>
    <t>-9.59</t>
  </si>
  <si>
    <t>Capital Expenditures, 1 Yr. Growth %</t>
  </si>
  <si>
    <t>190.66</t>
  </si>
  <si>
    <t>-62.92</t>
  </si>
  <si>
    <t>29.14</t>
  </si>
  <si>
    <t>18.81</t>
  </si>
  <si>
    <t>106.93</t>
  </si>
  <si>
    <t>-96.96</t>
  </si>
  <si>
    <t>255.73</t>
  </si>
  <si>
    <t>479.81</t>
  </si>
  <si>
    <t>Levered Free Cash Flow, 1 Yr. Growth %</t>
  </si>
  <si>
    <t>111.57</t>
  </si>
  <si>
    <t>-45.96</t>
  </si>
  <si>
    <t>94.6</t>
  </si>
  <si>
    <t>205.8</t>
  </si>
  <si>
    <t>140.15</t>
  </si>
  <si>
    <t>-37.81</t>
  </si>
  <si>
    <t>-32.71</t>
  </si>
  <si>
    <t>Unlevered Free Cash Flow, 1 Yr. Growth %</t>
  </si>
  <si>
    <t>-49.36</t>
  </si>
  <si>
    <t>194.86</t>
  </si>
  <si>
    <t>146.84</t>
  </si>
  <si>
    <t>-47.42</t>
  </si>
  <si>
    <t>-50.54</t>
  </si>
  <si>
    <t>-368.16</t>
  </si>
  <si>
    <t>Compound Annual Growth Rate Over Two Years</t>
  </si>
  <si>
    <t>Total Revenues, 2 Yr. CAGR %</t>
  </si>
  <si>
    <t>129.04</t>
  </si>
  <si>
    <t>Gross Profit, 2 Yr. CAGR %</t>
  </si>
  <si>
    <t>2.81</t>
  </si>
  <si>
    <t>EBITDA, 2 Yr. CAGR %</t>
  </si>
  <si>
    <t>-10.57</t>
  </si>
  <si>
    <t>13.28</t>
  </si>
  <si>
    <t>49.01</t>
  </si>
  <si>
    <t>-12.75</t>
  </si>
  <si>
    <t>19.45</t>
  </si>
  <si>
    <t>66.76</t>
  </si>
  <si>
    <t>56.63</t>
  </si>
  <si>
    <t>-0.86</t>
  </si>
  <si>
    <t>EBITA, 2 Yr. CAGR %</t>
  </si>
  <si>
    <t>-10.45</t>
  </si>
  <si>
    <t>14.54</t>
  </si>
  <si>
    <t>48.39</t>
  </si>
  <si>
    <t>-12.55</t>
  </si>
  <si>
    <t>17.17</t>
  </si>
  <si>
    <t>63.58</t>
  </si>
  <si>
    <t>56.68</t>
  </si>
  <si>
    <t>EBIT, 2 Yr. CAGR %</t>
  </si>
  <si>
    <t>Earnings From Cont. Operations, 2 Yr. CAGR %</t>
  </si>
  <si>
    <t>-59.91</t>
  </si>
  <si>
    <t>302.65</t>
  </si>
  <si>
    <t>27.27</t>
  </si>
  <si>
    <t>59.63</t>
  </si>
  <si>
    <t>-15.33</t>
  </si>
  <si>
    <t>62.99</t>
  </si>
  <si>
    <t>-32.52</t>
  </si>
  <si>
    <t>Net Income, 2 Yr. CAGR %</t>
  </si>
  <si>
    <t>24.65</t>
  </si>
  <si>
    <t>13.22</t>
  </si>
  <si>
    <t>-13.69</t>
  </si>
  <si>
    <t>60.7</t>
  </si>
  <si>
    <t>478.57</t>
  </si>
  <si>
    <t>Normalized Net Income, 2 Yr. CAGR %</t>
  </si>
  <si>
    <t>-11.12</t>
  </si>
  <si>
    <t>26.64</t>
  </si>
  <si>
    <t>4.09</t>
  </si>
  <si>
    <t>-23.57</t>
  </si>
  <si>
    <t>57.51</t>
  </si>
  <si>
    <t>32.91</t>
  </si>
  <si>
    <t>84.31</t>
  </si>
  <si>
    <t>-8.73</t>
  </si>
  <si>
    <t>Diluted EPS Before Extra, 2 Yr. CAGR %</t>
  </si>
  <si>
    <t>-61.36</t>
  </si>
  <si>
    <t>251.81</t>
  </si>
  <si>
    <t>16.11</t>
  </si>
  <si>
    <t>54.83</t>
  </si>
  <si>
    <t>-25.78</t>
  </si>
  <si>
    <t>35.1</t>
  </si>
  <si>
    <t>-41.82</t>
  </si>
  <si>
    <t>Accounts Receivable, 2 Yr. CAGR %</t>
  </si>
  <si>
    <t>-4.33</t>
  </si>
  <si>
    <t>-26.53</t>
  </si>
  <si>
    <t>Inventory, 2 Yr. CAGR %</t>
  </si>
  <si>
    <t>74.5</t>
  </si>
  <si>
    <t>-23.02</t>
  </si>
  <si>
    <t>Net Property, Plant and Equip., 2 Yr. CAGR %</t>
  </si>
  <si>
    <t>32.76</t>
  </si>
  <si>
    <t>306.55</t>
  </si>
  <si>
    <t>-32.97</t>
  </si>
  <si>
    <t>184.05</t>
  </si>
  <si>
    <t>-16.31</t>
  </si>
  <si>
    <t>-75.2</t>
  </si>
  <si>
    <t>654.86</t>
  </si>
  <si>
    <t>493.34</t>
  </si>
  <si>
    <t>Total Assets, 2 Yr. CAGR %</t>
  </si>
  <si>
    <t>35.78</t>
  </si>
  <si>
    <t>109.83</t>
  </si>
  <si>
    <t>51.47</t>
  </si>
  <si>
    <t>60.9</t>
  </si>
  <si>
    <t>77.3</t>
  </si>
  <si>
    <t>66.79</t>
  </si>
  <si>
    <t>76.39</t>
  </si>
  <si>
    <t>13.61</t>
  </si>
  <si>
    <t>Tangible Book Value, 2 Yr. CAGR %</t>
  </si>
  <si>
    <t>27.78</t>
  </si>
  <si>
    <t>111.89</t>
  </si>
  <si>
    <t>39.27</t>
  </si>
  <si>
    <t>21.14</t>
  </si>
  <si>
    <t>52.24</t>
  </si>
  <si>
    <t>83.3</t>
  </si>
  <si>
    <t>102.76</t>
  </si>
  <si>
    <t>24.32</t>
  </si>
  <si>
    <t>Common Equity, 2 Yr. CAGR %</t>
  </si>
  <si>
    <t>Cash From Operations, 2 Yr. CAGR %</t>
  </si>
  <si>
    <t>-14.06</t>
  </si>
  <si>
    <t>20.23</t>
  </si>
  <si>
    <t>43.15</t>
  </si>
  <si>
    <t>16.9</t>
  </si>
  <si>
    <t>29.05</t>
  </si>
  <si>
    <t>73.6</t>
  </si>
  <si>
    <t>45.33</t>
  </si>
  <si>
    <t>5.3</t>
  </si>
  <si>
    <t>Capital Expenditures, 2 Yr. CAGR %</t>
  </si>
  <si>
    <t>396.47</t>
  </si>
  <si>
    <t>23.87</t>
  </si>
  <si>
    <t>320.89</t>
  </si>
  <si>
    <t>455.47</t>
  </si>
  <si>
    <t>-74.92</t>
  </si>
  <si>
    <t>-67.12</t>
  </si>
  <si>
    <t>104.74</t>
  </si>
  <si>
    <t>Levered Free Cash Flow, 2 Yr. CAGR %</t>
  </si>
  <si>
    <t>72.28</t>
  </si>
  <si>
    <t>126.04</t>
  </si>
  <si>
    <t>22.21</t>
  </si>
  <si>
    <t>-35.31</t>
  </si>
  <si>
    <t>6.09</t>
  </si>
  <si>
    <t>Unlevered Free Cash Flow, 2 Yr. CAGR %</t>
  </si>
  <si>
    <t>2.95</t>
  </si>
  <si>
    <t>119.78</t>
  </si>
  <si>
    <t>169.79</t>
  </si>
  <si>
    <t>13.93</t>
  </si>
  <si>
    <t>1.28</t>
  </si>
  <si>
    <t>Compound Annual Growth Rate Over Three Years</t>
  </si>
  <si>
    <t>EBITDA, 3 Yr. CAGR %</t>
  </si>
  <si>
    <t>-7.77</t>
  </si>
  <si>
    <t>17.73</t>
  </si>
  <si>
    <t>8.83</t>
  </si>
  <si>
    <t>32.2</t>
  </si>
  <si>
    <t>61.5</t>
  </si>
  <si>
    <t>16.76</t>
  </si>
  <si>
    <t>EBITA, 3 Yr. CAGR %</t>
  </si>
  <si>
    <t>-19.42</t>
  </si>
  <si>
    <t>-7.05</t>
  </si>
  <si>
    <t>8.24</t>
  </si>
  <si>
    <t>30.36</t>
  </si>
  <si>
    <t>59.67</t>
  </si>
  <si>
    <t>16.74</t>
  </si>
  <si>
    <t>EBIT, 3 Yr. CAGR %</t>
  </si>
  <si>
    <t>Earnings From Cont. Operations, 3 Yr. CAGR %</t>
  </si>
  <si>
    <t>-52.85</t>
  </si>
  <si>
    <t>-2.24</t>
  </si>
  <si>
    <t>34.41</t>
  </si>
  <si>
    <t>1.94</t>
  </si>
  <si>
    <t>40.83</t>
  </si>
  <si>
    <t>20.22</t>
  </si>
  <si>
    <t>-20.67</t>
  </si>
  <si>
    <t>Net Income, 3 Yr. CAGR %</t>
  </si>
  <si>
    <t>32.56</t>
  </si>
  <si>
    <t>2.91</t>
  </si>
  <si>
    <t>10.84</t>
  </si>
  <si>
    <t>21.89</t>
  </si>
  <si>
    <t>228.83</t>
  </si>
  <si>
    <t>Normalized Net Income, 3 Yr. CAGR %</t>
  </si>
  <si>
    <t>-19.84</t>
  </si>
  <si>
    <t>7.6</t>
  </si>
  <si>
    <t>1.44</t>
  </si>
  <si>
    <t>34.86</t>
  </si>
  <si>
    <t>82.42</t>
  </si>
  <si>
    <t>-6.27</t>
  </si>
  <si>
    <t>Diluted EPS Before Extra, 3 Yr. CAGR %</t>
  </si>
  <si>
    <t>-55.38</t>
  </si>
  <si>
    <t>-10.93</t>
  </si>
  <si>
    <t>-4.3</t>
  </si>
  <si>
    <t>5.86</t>
  </si>
  <si>
    <t>-34.05</t>
  </si>
  <si>
    <t>Accounts Receivable, 3 Yr. CAGR %</t>
  </si>
  <si>
    <t>-17.54</t>
  </si>
  <si>
    <t>Inventory, 3 Yr. CAGR %</t>
  </si>
  <si>
    <t>32.53</t>
  </si>
  <si>
    <t>Net Property, Plant and Equip., 3 Yr. CAGR %</t>
  </si>
  <si>
    <t>21.5</t>
  </si>
  <si>
    <t>87.54</t>
  </si>
  <si>
    <t>101.32</t>
  </si>
  <si>
    <t>-32.24</t>
  </si>
  <si>
    <t>3.74</t>
  </si>
  <si>
    <t>30.01</t>
  </si>
  <si>
    <t>282.89</t>
  </si>
  <si>
    <t>Total Assets, 3 Yr. CAGR %</t>
  </si>
  <si>
    <t>6.19</t>
  </si>
  <si>
    <t>73.13</t>
  </si>
  <si>
    <t>86.49</t>
  </si>
  <si>
    <t>42.26</t>
  </si>
  <si>
    <t>98.86</t>
  </si>
  <si>
    <t>51.25</t>
  </si>
  <si>
    <t>47.81</t>
  </si>
  <si>
    <t>Tangible Book Value, 3 Yr. CAGR %</t>
  </si>
  <si>
    <t>2.31</t>
  </si>
  <si>
    <t>67.72</t>
  </si>
  <si>
    <t>55.54</t>
  </si>
  <si>
    <t>20.58</t>
  </si>
  <si>
    <t>86.8</t>
  </si>
  <si>
    <t>69.98</t>
  </si>
  <si>
    <t>63.2</t>
  </si>
  <si>
    <t>Common Equity, 3 Yr. CAGR %</t>
  </si>
  <si>
    <t>Cash From Operations, 3 Yr. CAGR %</t>
  </si>
  <si>
    <t>-19.49</t>
  </si>
  <si>
    <t>-2.93</t>
  </si>
  <si>
    <t>24.93</t>
  </si>
  <si>
    <t>33.72</t>
  </si>
  <si>
    <t>42.08</t>
  </si>
  <si>
    <t>54.61</t>
  </si>
  <si>
    <t>24.06</t>
  </si>
  <si>
    <t>Capital Expenditures, 3 Yr. CAGR %</t>
  </si>
  <si>
    <t>94.78</t>
  </si>
  <si>
    <t>109.08</t>
  </si>
  <si>
    <t>183.88</t>
  </si>
  <si>
    <t>232.19</t>
  </si>
  <si>
    <t>-2.13</t>
  </si>
  <si>
    <t>-39.3</t>
  </si>
  <si>
    <t>-49.69</t>
  </si>
  <si>
    <t>Levered Free Cash Flow, 3 Yr. CAGR %</t>
  </si>
  <si>
    <t>24.72</t>
  </si>
  <si>
    <t>16.63</t>
  </si>
  <si>
    <t>130.65</t>
  </si>
  <si>
    <t>65.91</t>
  </si>
  <si>
    <t>0.16</t>
  </si>
  <si>
    <t>-11.21</t>
  </si>
  <si>
    <t>Unlevered Free Cash Flow, 3 Yr. CAGR %</t>
  </si>
  <si>
    <t>14.13</t>
  </si>
  <si>
    <t>128.45</t>
  </si>
  <si>
    <t>56.42</t>
  </si>
  <si>
    <t>-13.73</t>
  </si>
  <si>
    <t>-18.6</t>
  </si>
  <si>
    <t>Compound Annual Growth Rate Over Five Years</t>
  </si>
  <si>
    <t>EBITDA, 5 Yr. CAGR %</t>
  </si>
  <si>
    <t>34.94</t>
  </si>
  <si>
    <t>25.89</t>
  </si>
  <si>
    <t>17.83</t>
  </si>
  <si>
    <t>EBITA, 5 Yr. CAGR %</t>
  </si>
  <si>
    <t>18.31</t>
  </si>
  <si>
    <t>11.74</t>
  </si>
  <si>
    <t>33.78</t>
  </si>
  <si>
    <t>25.5</t>
  </si>
  <si>
    <t>16.91</t>
  </si>
  <si>
    <t>EBIT, 5 Yr. CAGR %</t>
  </si>
  <si>
    <t>Earnings From Cont. Operations, 5 Yr. CAGR %</t>
  </si>
  <si>
    <t>-15.74</t>
  </si>
  <si>
    <t>14.04</t>
  </si>
  <si>
    <t>11.73</t>
  </si>
  <si>
    <t>22.99</t>
  </si>
  <si>
    <t>4.93</t>
  </si>
  <si>
    <t>Net Income, 5 Yr. CAGR %</t>
  </si>
  <si>
    <t>11.65</t>
  </si>
  <si>
    <t>114.66</t>
  </si>
  <si>
    <t>Normalized Net Income, 5 Yr. CAGR %</t>
  </si>
  <si>
    <t>19.06</t>
  </si>
  <si>
    <t>17.09</t>
  </si>
  <si>
    <t>28.81</t>
  </si>
  <si>
    <t>15.36</t>
  </si>
  <si>
    <t>Diluted EPS Before Extra, 5 Yr. CAGR %</t>
  </si>
  <si>
    <t>-26.25</t>
  </si>
  <si>
    <t>3.43</t>
  </si>
  <si>
    <t>9.85</t>
  </si>
  <si>
    <t>-7.22</t>
  </si>
  <si>
    <t>Net Property, Plant and Equip., 5 Yr. CAGR %</t>
  </si>
  <si>
    <t>27.76</t>
  </si>
  <si>
    <t>50.08</t>
  </si>
  <si>
    <t>-12.89</t>
  </si>
  <si>
    <t>77.72</t>
  </si>
  <si>
    <t>108.4</t>
  </si>
  <si>
    <t>Total Assets, 5 Yr. CAGR %</t>
  </si>
  <si>
    <t>17.62</t>
  </si>
  <si>
    <t>28.97</t>
  </si>
  <si>
    <t>78.34</t>
  </si>
  <si>
    <t>55.04</t>
  </si>
  <si>
    <t>58.96</t>
  </si>
  <si>
    <t>Tangible Book Value, 5 Yr. CAGR %</t>
  </si>
  <si>
    <t>15.78</t>
  </si>
  <si>
    <t>26.55</t>
  </si>
  <si>
    <t>66.1</t>
  </si>
  <si>
    <t>48.44</t>
  </si>
  <si>
    <t>58.72</t>
  </si>
  <si>
    <t>Common Equity, 5 Yr. CAGR %</t>
  </si>
  <si>
    <t>Cash From Operations, 5 Yr. CAGR %</t>
  </si>
  <si>
    <t>24.17</t>
  </si>
  <si>
    <t>25.48</t>
  </si>
  <si>
    <t>42.5</t>
  </si>
  <si>
    <t>38.25</t>
  </si>
  <si>
    <t>26.03</t>
  </si>
  <si>
    <t>Capital Expenditures, 5 Yr. CAGR %</t>
  </si>
  <si>
    <t>40.87</t>
  </si>
  <si>
    <t>0.83</t>
  </si>
  <si>
    <t>7.54</t>
  </si>
  <si>
    <t>31.7</t>
  </si>
  <si>
    <t>31.49</t>
  </si>
  <si>
    <t>Levered Free Cash Flow, 5 Yr. CAGR %</t>
  </si>
  <si>
    <t>48.34</t>
  </si>
  <si>
    <t>8.44</t>
  </si>
  <si>
    <t>38.71</t>
  </si>
  <si>
    <t>38.74</t>
  </si>
  <si>
    <t>Unlevered Free Cash Flow, 5 Yr. CAGR %</t>
  </si>
  <si>
    <t>48.37</t>
  </si>
  <si>
    <t>7.04</t>
  </si>
  <si>
    <t>25.4</t>
  </si>
  <si>
    <t>31.46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</si>
  <si>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</si>
  <si>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</si>
  <si>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</si>
  <si>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</si>
  <si>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</si>
  <si>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</si>
  <si>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</si>
  <si>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</si>
  <si>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</si>
  <si>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287.8</t>
  </si>
  <si>
    <t>1,206</t>
  </si>
  <si>
    <t>3,497</t>
  </si>
  <si>
    <t>2,560</t>
  </si>
  <si>
    <t>1,015</t>
  </si>
  <si>
    <t>463.2</t>
  </si>
  <si>
    <t>-</t>
  </si>
  <si>
    <t>Change</t>
  </si>
  <si>
    <t>319%</t>
  </si>
  <si>
    <t>190.03%</t>
  </si>
  <si>
    <t>-26.8%</t>
  </si>
  <si>
    <t>-60.35%</t>
  </si>
  <si>
    <t>-54.37%</t>
  </si>
  <si>
    <t>0%</t>
  </si>
  <si>
    <t>Enterprise Value (EV)
                                    1</t>
  </si>
  <si>
    <t>1,096</t>
  </si>
  <si>
    <t>576.2</t>
  </si>
  <si>
    <t>483.8</t>
  </si>
  <si>
    <t>450.6</t>
  </si>
  <si>
    <t>-57.18%</t>
  </si>
  <si>
    <t>-47.44%</t>
  </si>
  <si>
    <t>-16.04%</t>
  </si>
  <si>
    <t>-6.86%</t>
  </si>
  <si>
    <t>P/E ratio</t>
  </si>
  <si>
    <t>5.73x</t>
  </si>
  <si>
    <t>-32.2x</t>
  </si>
  <si>
    <t>-90.9x</t>
  </si>
  <si>
    <t>-27.1x</t>
  </si>
  <si>
    <t>0.79x</t>
  </si>
  <si>
    <t>14.3x</t>
  </si>
  <si>
    <t>3.53x</t>
  </si>
  <si>
    <t>PBR</t>
  </si>
  <si>
    <t>6.65x</t>
  </si>
  <si>
    <t>3.27x</t>
  </si>
  <si>
    <t>PEG</t>
  </si>
  <si>
    <t>0x</t>
  </si>
  <si>
    <t>5.1x</t>
  </si>
  <si>
    <t>-0x</t>
  </si>
  <si>
    <t>Capitalization / Revenue</t>
  </si>
  <si>
    <t>53.8x</t>
  </si>
  <si>
    <t>20.8x</t>
  </si>
  <si>
    <t>7.35x</t>
  </si>
  <si>
    <t>3.75x</t>
  </si>
  <si>
    <t>EV / Revenue</t>
  </si>
  <si>
    <t>25.9x</t>
  </si>
  <si>
    <t>7.67x</t>
  </si>
  <si>
    <t>3.65x</t>
  </si>
  <si>
    <t>EV / EBITDA</t>
  </si>
  <si>
    <t>-17.5x</t>
  </si>
  <si>
    <t>-40.3x</t>
  </si>
  <si>
    <t>-77.3x</t>
  </si>
  <si>
    <t>-15.8x</t>
  </si>
  <si>
    <t>-31.1x</t>
  </si>
  <si>
    <t>-17.2x</t>
  </si>
  <si>
    <t>12.5x</t>
  </si>
  <si>
    <t>9.59x</t>
  </si>
  <si>
    <t>EV / EBIT</t>
  </si>
  <si>
    <t>-16.5x</t>
  </si>
  <si>
    <t>-39.4x</t>
  </si>
  <si>
    <t>-75.8x</t>
  </si>
  <si>
    <t>-15.7x</t>
  </si>
  <si>
    <t>-30.2x</t>
  </si>
  <si>
    <t>-9.34x</t>
  </si>
  <si>
    <t>141x</t>
  </si>
  <si>
    <t>EV / FCF</t>
  </si>
  <si>
    <t>-6.06x</t>
  </si>
  <si>
    <t>-13x</t>
  </si>
  <si>
    <t>-65.1x</t>
  </si>
  <si>
    <t>-35.6x</t>
  </si>
  <si>
    <t>-16.4x</t>
  </si>
  <si>
    <t>-6.83x</t>
  </si>
  <si>
    <t>-43.7x</t>
  </si>
  <si>
    <t>56.7x</t>
  </si>
  <si>
    <t>FCF Yield</t>
  </si>
  <si>
    <t>-16.5%</t>
  </si>
  <si>
    <t>-7.68%</t>
  </si>
  <si>
    <t>-1.54%</t>
  </si>
  <si>
    <t>-2.81%</t>
  </si>
  <si>
    <t>-6.1%</t>
  </si>
  <si>
    <t>-14.6%</t>
  </si>
  <si>
    <t>-2.29%</t>
  </si>
  <si>
    <t>1.76%</t>
  </si>
  <si>
    <t>Dividend per Share
                                    2</t>
  </si>
  <si>
    <t>Rate of return</t>
  </si>
  <si>
    <t>EPS
                                    2</t>
  </si>
  <si>
    <t>0.2</t>
  </si>
  <si>
    <t>0.81</t>
  </si>
  <si>
    <t>Distribution rate</t>
  </si>
  <si>
    <t>Net sales
                                    1</t>
  </si>
  <si>
    <t>5.348</t>
  </si>
  <si>
    <t>22.29</t>
  </si>
  <si>
    <t>63.07</t>
  </si>
  <si>
    <t>123.4</t>
  </si>
  <si>
    <t>EBITDA
                                    1</t>
  </si>
  <si>
    <t>-16.43</t>
  </si>
  <si>
    <t>-29.93</t>
  </si>
  <si>
    <t>-45.22</t>
  </si>
  <si>
    <t>-161.6</t>
  </si>
  <si>
    <t>-35.28</t>
  </si>
  <si>
    <t>-33.59</t>
  </si>
  <si>
    <t>38.7</t>
  </si>
  <si>
    <t>47.01</t>
  </si>
  <si>
    <t>EBIT
                                    1</t>
  </si>
  <si>
    <t>-17.49</t>
  </si>
  <si>
    <t>-30.61</t>
  </si>
  <si>
    <t>-46.15</t>
  </si>
  <si>
    <t>-163.4</t>
  </si>
  <si>
    <t>-36.35</t>
  </si>
  <si>
    <t>-61.66</t>
  </si>
  <si>
    <t>3.429</t>
  </si>
  <si>
    <t>61.32</t>
  </si>
  <si>
    <t>Net income
                                    1</t>
  </si>
  <si>
    <t>51.66</t>
  </si>
  <si>
    <t>-36.23</t>
  </si>
  <si>
    <t>-38.49</t>
  </si>
  <si>
    <t>-93.57</t>
  </si>
  <si>
    <t>1,288</t>
  </si>
  <si>
    <t>-13.19</t>
  </si>
  <si>
    <t>29.91</t>
  </si>
  <si>
    <t>84.55</t>
  </si>
  <si>
    <t>Net Debt
                                    1</t>
  </si>
  <si>
    <t>81.17</t>
  </si>
  <si>
    <t>113</t>
  </si>
  <si>
    <t>20.54</t>
  </si>
  <si>
    <t>-12.64</t>
  </si>
  <si>
    <t>Reference price
                                    2</t>
  </si>
  <si>
    <t>3.207</t>
  </si>
  <si>
    <t>12.541</t>
  </si>
  <si>
    <t>29.095</t>
  </si>
  <si>
    <t>18.967</t>
  </si>
  <si>
    <t>6.323</t>
  </si>
  <si>
    <t>2.861</t>
  </si>
  <si>
    <t>Nbr of stocks (in thousands)</t>
  </si>
  <si>
    <t>89,729</t>
  </si>
  <si>
    <t>96,149</t>
  </si>
  <si>
    <t>120,200</t>
  </si>
  <si>
    <t>134,976</t>
  </si>
  <si>
    <t>160,556</t>
  </si>
  <si>
    <t>161,929</t>
  </si>
  <si>
    <t>Announcement Date</t>
  </si>
  <si>
    <t>3/13/20</t>
  </si>
  <si>
    <t>3/2/21</t>
  </si>
  <si>
    <t>3/16/22</t>
  </si>
  <si>
    <t>3/31/23</t>
  </si>
  <si>
    <t>3/20/24</t>
  </si>
  <si>
    <t>address1</t>
  </si>
  <si>
    <t>900 West Hastings Street</t>
  </si>
  <si>
    <t>address2</t>
  </si>
  <si>
    <t>Suite 300</t>
  </si>
  <si>
    <t>city</t>
  </si>
  <si>
    <t>Vancouver</t>
  </si>
  <si>
    <t>state</t>
  </si>
  <si>
    <t>BC</t>
  </si>
  <si>
    <t>zip</t>
  </si>
  <si>
    <t>V6C 1E5</t>
  </si>
  <si>
    <t>country</t>
  </si>
  <si>
    <t>phone</t>
  </si>
  <si>
    <t>778 653 8092</t>
  </si>
  <si>
    <t>website</t>
  </si>
  <si>
    <t>https://www.lithium-argentina.com</t>
  </si>
  <si>
    <t>industry</t>
  </si>
  <si>
    <t>Other Industrial Metals &amp; Mining</t>
  </si>
  <si>
    <t>industryKey</t>
  </si>
  <si>
    <t>other-industrial-metals-mining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</si>
  <si>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</si>
  <si>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</si>
  <si>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</si>
  <si>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</si>
  <si>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</si>
  <si>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</si>
  <si>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</si>
  <si>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Lithium Americas (Argentina) Corp. operates as a resource company. The company explores for lithium deposits. The company owns interests in the Cauchari-Olaroz project located in Jujuy province of Argentina. It also has a pipeline of development and exploration stage projects located in Salta Province in northwestern Argentina, including the 100% Pastos Grandes project; and the 65% owned Sal de la Puna project. In addition, it owns 100% interest in the Antofalla Project located in the Province of Catamarca, Argentina. Lithium Americas (Argentina) Corp. was incorporated in 2007 is headquartered in Vancouver, Canada.</t>
  </si>
  <si>
    <t>fullTimeEmployees</t>
  </si>
  <si>
    <t>companyOfficers</t>
  </si>
  <si>
    <t>[{'maxAge': 1, 'name': 'Mr. John Anthony Kanellitsas B.S., M.B.A.', 'age': 62, 'title': 'Executive Chairman', 'yearBorn': 1962, 'fiscalYear': 2023, 'totalPay': 502452, 'exercisedValue': 0, 'unexercisedValue': 0}, {'maxAge': 1, 'name': 'Mr. Alexander  Shulga', 'title': 'VP &amp; CFO', 'fiscalYear': 2023, 'totalPay': 376058, 'exercisedValue': 0, 'unexercisedValue': 0}, {'maxAge': 1, 'name': 'Mr. Ignacio  Celorrio', 'age': 51, 'title': 'Executive VP of Legal, Government &amp; External Affairs', 'yearBorn': 1973, 'fiscalYear': 2023, 'totalPay': 562823, 'exercisedValue': 0, 'unexercisedValue': 0}, {'maxAge': 1, 'name': 'Mr. Samuel  Pigott', 'age': 41, 'title': 'CEO, President &amp; Director', 'yearBorn': 1983, 'fiscalYear': 2023, 'exercisedValue': 0, 'unexercisedValue': 0}, {'maxAge': 1, 'name': 'Mr. Mariano  Chiappori', 'title': 'VP &amp; Chief Operating Officer', 'fiscalYear': 2023, 'exercisedValue': 0, 'unexercisedValue': 0}, {'maxAge': 1, 'name': "Ms. Kelly  O'Brien", 'title': 'VP of Investor Relations &amp; ESG', 'fiscalYear': 2023, 'exercisedValue': 0, 'unexercisedValue': 0}, {'maxAge': 1, 'name': 'Mr. Edward  Grandy', 'age': 55, 'title': 'Senior VP, General Counsel &amp; Corporate Secretary', 'yearBorn': 1969, 'fiscalYear': 2023, 'exercisedValue': 0, 'unexercisedValue': 0}, {'maxAge': 1, 'name': 'Ms. Rona  Sellers', 'title': 'Vice President of Compliance', 'fiscalYear': 2023, 'exercisedValue': 0, 'unexercisedValue': 0}, {'maxAge': 1, 'name': 'Mr. Jose  Manuel Aggio', 'title': 'VP &amp; Chief Human Resources Officer', 'fiscalYear': 2023, 'exercisedValue': 0, 'unexercisedValue': 0}, {'maxAge': 1, 'name': 'Mr. Dennis P. Bryan P.E.', 'title': 'Senior Vice President of Development', 'fiscalYear': 2023, 'totalPay': 189259,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</si>
  <si>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</si>
  <si>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</si>
  <si>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</si>
  <si>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</si>
  <si>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</si>
  <si>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</si>
  <si>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</si>
  <si>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</si>
  <si>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</si>
  <si>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</si>
  <si>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</si>
  <si>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</si>
  <si>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</si>
  <si>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</si>
  <si>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</si>
  <si>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</si>
  <si>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</si>
  <si>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</si>
  <si>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</si>
  <si>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</si>
  <si>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</si>
  <si>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</si>
  <si>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</si>
  <si>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</si>
  <si>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</si>
  <si>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</si>
  <si>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</si>
  <si>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</si>
  <si>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</si>
  <si>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</si>
  <si>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</si>
  <si>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</si>
  <si>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</si>
  <si>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</si>
  <si>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</si>
  <si>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</si>
  <si>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</si>
  <si>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</si>
  <si>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</si>
  <si>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</si>
  <si>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</si>
  <si>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</si>
  <si>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</si>
  <si>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</si>
  <si>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</si>
  <si>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</si>
  <si>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</si>
  <si>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</si>
  <si>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</si>
  <si>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</si>
  <si>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</si>
  <si>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</si>
  <si>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</si>
  <si>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</si>
  <si>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2484:1000</t>
  </si>
  <si>
    <t>lastSplitDate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</si>
  <si>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</si>
  <si>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</si>
  <si>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</si>
  <si>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</si>
  <si>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</si>
  <si>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</si>
  <si>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</si>
  <si>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</si>
  <si>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</si>
  <si>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</si>
  <si>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Lithium Americas (Argentina) Co</t>
  </si>
  <si>
    <t>longName</t>
  </si>
  <si>
    <t>Lithium Americas (Argentina) Corp.</t>
  </si>
  <si>
    <t>firstTradeDateEpochUtc</t>
  </si>
  <si>
    <t>timeZoneFullName</t>
  </si>
  <si>
    <t>America/New_York</t>
  </si>
  <si>
    <t>timeZoneShortName</t>
  </si>
  <si>
    <t>EST</t>
  </si>
  <si>
    <t>uuid</t>
  </si>
  <si>
    <t>da79f416-a641-3bd1-aec0-a1235f561f5f</t>
  </si>
  <si>
    <t>messageBoardId</t>
  </si>
  <si>
    <t>finmb_43184628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</si>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</sst>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ithium-argentin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-11.24334794503497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4.67974816E8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5.132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22.836824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-7.0</v>
      </c>
      <c r="D2" s="1">
        <v>-22.0</v>
      </c>
      <c r="E2" s="1">
        <v>-33.0</v>
      </c>
      <c r="F2" s="1">
        <v>-28.0</v>
      </c>
      <c r="G2" s="1">
        <v>51.0</v>
      </c>
      <c r="H2" s="1">
        <v>-36.0</v>
      </c>
      <c r="I2" s="1">
        <v>-38.0</v>
      </c>
      <c r="J2" s="1">
        <v>-93.0</v>
      </c>
      <c r="K2" s="1">
        <v>1290.0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15.0</v>
      </c>
      <c r="D3" s="1">
        <v>71.0</v>
      </c>
      <c r="E3" s="1">
        <v>93.0</v>
      </c>
      <c r="F3" s="1">
        <v>1.0</v>
      </c>
      <c r="G3" s="1">
        <v>1.0</v>
      </c>
      <c r="H3" s="1">
        <v>68.0</v>
      </c>
      <c r="I3" s="1">
        <v>92.0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2.0</v>
      </c>
      <c r="C4" s="1">
        <v>15.0</v>
      </c>
      <c r="D4" s="1">
        <v>71.0</v>
      </c>
      <c r="E4" s="1">
        <v>93.0</v>
      </c>
      <c r="F4" s="1">
        <v>1.0</v>
      </c>
      <c r="G4" s="1">
        <v>1.0</v>
      </c>
      <c r="H4" s="1">
        <v>68.0</v>
      </c>
      <c r="I4" s="1">
        <v>92.0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-5.0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6.0</v>
      </c>
      <c r="E6" s="1">
        <v>0.0</v>
      </c>
      <c r="F6" s="1">
        <v>0.0</v>
      </c>
      <c r="G6" s="1">
        <v>-74.0</v>
      </c>
      <c r="H6" s="1">
        <v>-28.0</v>
      </c>
      <c r="I6" s="1">
        <v>4.0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11.0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3.0</v>
      </c>
      <c r="E8" s="1">
        <v>4.0</v>
      </c>
      <c r="F8" s="1">
        <v>-5.0</v>
      </c>
      <c r="G8" s="1">
        <v>-3.0</v>
      </c>
      <c r="H8" s="1">
        <v>-1.0</v>
      </c>
      <c r="I8" s="1">
        <v>-5.0</v>
      </c>
      <c r="J8" s="1">
        <v>84.0</v>
      </c>
      <c r="K8" s="1">
        <v>-14.0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56.0</v>
      </c>
      <c r="D9" s="1">
        <v>2.0</v>
      </c>
      <c r="E9" s="1">
        <v>11.0</v>
      </c>
      <c r="F9" s="1">
        <v>4.0</v>
      </c>
      <c r="G9" s="1">
        <v>4.0</v>
      </c>
      <c r="H9" s="1">
        <v>6.0</v>
      </c>
      <c r="I9" s="1">
        <v>5.0</v>
      </c>
      <c r="J9" s="1">
        <v>3.0</v>
      </c>
      <c r="K9" s="1">
        <v>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-30.0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-14.0</v>
      </c>
      <c r="C11" s="1">
        <v>98.0</v>
      </c>
      <c r="D11" s="1">
        <v>38.0</v>
      </c>
      <c r="E11" s="1">
        <v>4.0</v>
      </c>
      <c r="F11" s="1">
        <v>-2.0</v>
      </c>
      <c r="G11" s="1">
        <v>1.0</v>
      </c>
      <c r="H11" s="1">
        <v>-5.0</v>
      </c>
      <c r="I11" s="1">
        <v>-22.0</v>
      </c>
      <c r="J11" s="1">
        <v>-71.0</v>
      </c>
      <c r="K11" s="1">
        <v>-1310.0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-14.0</v>
      </c>
      <c r="C12" s="1">
        <v>-9.0</v>
      </c>
      <c r="D12" s="1">
        <v>3.0</v>
      </c>
      <c r="E12" s="1">
        <v>-59.0</v>
      </c>
      <c r="F12" s="1">
        <v>-26.0</v>
      </c>
      <c r="G12" s="1">
        <v>2.0</v>
      </c>
      <c r="H12" s="1">
        <v>13.0</v>
      </c>
      <c r="I12" s="1">
        <v>-75.0</v>
      </c>
      <c r="J12" s="1">
        <v>-1.0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-4.0</v>
      </c>
      <c r="C13" s="1">
        <v>-38.0</v>
      </c>
      <c r="D13" s="1">
        <v>7.0</v>
      </c>
      <c r="E13" s="1">
        <v>-2.0</v>
      </c>
      <c r="F13" s="1">
        <v>44.0</v>
      </c>
      <c r="G13" s="1">
        <v>34.0</v>
      </c>
      <c r="H13" s="1">
        <v>1.0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31.0</v>
      </c>
      <c r="C14" s="1">
        <v>-49.0</v>
      </c>
      <c r="D14" s="1">
        <v>-51.0</v>
      </c>
      <c r="E14" s="1">
        <v>84.0</v>
      </c>
      <c r="F14" s="1">
        <v>14.0</v>
      </c>
      <c r="G14" s="1">
        <v>21.0</v>
      </c>
      <c r="H14" s="1">
        <v>4.0</v>
      </c>
      <c r="I14" s="1">
        <v>2.0</v>
      </c>
      <c r="J14" s="1">
        <v>11.0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-19.0</v>
      </c>
      <c r="C15" s="1">
        <v>11.0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-5.0</v>
      </c>
      <c r="C16" s="1">
        <v>-6.0</v>
      </c>
      <c r="D16" s="1">
        <v>-9.0</v>
      </c>
      <c r="E16" s="1">
        <v>-12.0</v>
      </c>
      <c r="F16" s="1">
        <v>-18.0</v>
      </c>
      <c r="G16" s="1">
        <v>-17.0</v>
      </c>
      <c r="H16" s="1">
        <v>-30.0</v>
      </c>
      <c r="I16" s="1">
        <v>-53.0</v>
      </c>
      <c r="J16" s="1">
        <v>-65.0</v>
      </c>
      <c r="K16" s="1">
        <v>-58.0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-11.0</v>
      </c>
      <c r="C17" s="1">
        <v>-4.0</v>
      </c>
      <c r="D17" s="1">
        <v>-1.0</v>
      </c>
      <c r="E17" s="1">
        <v>-1.0</v>
      </c>
      <c r="F17" s="1">
        <v>-2.0</v>
      </c>
      <c r="G17" s="1">
        <v>-29.0</v>
      </c>
      <c r="H17" s="1">
        <v>-61.0</v>
      </c>
      <c r="I17" s="1">
        <v>-1.0</v>
      </c>
      <c r="J17" s="1">
        <v>-6.0</v>
      </c>
      <c r="K17" s="1">
        <v>-7.0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4.0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6.0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16.0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11.0</v>
      </c>
      <c r="E20" s="1">
        <v>-13.0</v>
      </c>
      <c r="F20" s="1">
        <v>-11.0</v>
      </c>
      <c r="G20" s="1">
        <v>78.0</v>
      </c>
      <c r="H20" s="1">
        <v>-6.0</v>
      </c>
      <c r="I20" s="1">
        <v>-17.0</v>
      </c>
      <c r="J20" s="1">
        <v>-176.0</v>
      </c>
      <c r="K20" s="1">
        <v>153.0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16.0</v>
      </c>
      <c r="C21" s="1">
        <v>0.0</v>
      </c>
      <c r="D21" s="1">
        <v>-2.0</v>
      </c>
      <c r="E21" s="1">
        <v>-10.0</v>
      </c>
      <c r="F21" s="1">
        <v>2.0</v>
      </c>
      <c r="G21" s="1">
        <v>-57.0</v>
      </c>
      <c r="H21" s="1">
        <v>25.0</v>
      </c>
      <c r="I21" s="1">
        <v>-101.0</v>
      </c>
      <c r="J21" s="1">
        <v>-64.0</v>
      </c>
      <c r="K21" s="1">
        <v>-186.0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-11.0</v>
      </c>
      <c r="C22" s="1">
        <v>-4.0</v>
      </c>
      <c r="D22" s="1">
        <v>8.0</v>
      </c>
      <c r="E22" s="1">
        <v>-25.0</v>
      </c>
      <c r="F22" s="1">
        <v>-10.0</v>
      </c>
      <c r="G22" s="1">
        <v>-8.0</v>
      </c>
      <c r="H22" s="1">
        <v>-42.0</v>
      </c>
      <c r="I22" s="1">
        <v>-116.0</v>
      </c>
      <c r="J22" s="1">
        <v>-231.0</v>
      </c>
      <c r="K22" s="1">
        <v>-39.0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2.0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17.0</v>
      </c>
      <c r="G24" s="1">
        <v>66.0</v>
      </c>
      <c r="H24" s="1">
        <v>36.0</v>
      </c>
      <c r="I24" s="1">
        <v>368.0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2.0</v>
      </c>
      <c r="D25" s="1">
        <v>0.0</v>
      </c>
      <c r="E25" s="1">
        <v>0.0</v>
      </c>
      <c r="F25" s="1">
        <v>17.0</v>
      </c>
      <c r="G25" s="1">
        <v>66.0</v>
      </c>
      <c r="H25" s="1">
        <v>36.0</v>
      </c>
      <c r="I25" s="1">
        <v>368.0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-1.0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-11.0</v>
      </c>
      <c r="C27" s="1">
        <v>-14.0</v>
      </c>
      <c r="D27" s="1">
        <v>-19.0</v>
      </c>
      <c r="E27" s="1">
        <v>-17.0</v>
      </c>
      <c r="F27" s="1">
        <v>-18.0</v>
      </c>
      <c r="G27" s="1">
        <v>-40.0</v>
      </c>
      <c r="H27" s="1">
        <v>-48.0</v>
      </c>
      <c r="I27" s="1">
        <v>-205.0</v>
      </c>
      <c r="J27" s="1">
        <v>-24.0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-11.0</v>
      </c>
      <c r="C28" s="1">
        <v>-14.0</v>
      </c>
      <c r="D28" s="1">
        <v>-1.0</v>
      </c>
      <c r="E28" s="1">
        <v>-17.0</v>
      </c>
      <c r="F28" s="1">
        <v>-18.0</v>
      </c>
      <c r="G28" s="1">
        <v>-40.0</v>
      </c>
      <c r="H28" s="1">
        <v>-48.0</v>
      </c>
      <c r="I28" s="1">
        <v>-205.0</v>
      </c>
      <c r="J28" s="1">
        <v>-24.0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8.0</v>
      </c>
      <c r="C29" s="1">
        <v>8.0</v>
      </c>
      <c r="D29" s="1">
        <v>4.0</v>
      </c>
      <c r="E29" s="1">
        <v>87.0</v>
      </c>
      <c r="F29" s="1">
        <v>0.0</v>
      </c>
      <c r="G29" s="1">
        <v>56.0</v>
      </c>
      <c r="H29" s="1">
        <v>103.0</v>
      </c>
      <c r="I29" s="1">
        <v>401.0</v>
      </c>
      <c r="J29" s="1">
        <v>1.0</v>
      </c>
      <c r="K29" s="1">
        <v>17.0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-275.0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-275.0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4.0</v>
      </c>
      <c r="C32" s="1">
        <v>-75.0</v>
      </c>
      <c r="D32" s="1">
        <v>0.0</v>
      </c>
      <c r="E32" s="1">
        <v>-1.0</v>
      </c>
      <c r="F32" s="1">
        <v>-1.0</v>
      </c>
      <c r="G32" s="1">
        <v>1.0</v>
      </c>
      <c r="H32" s="1">
        <v>-1.0</v>
      </c>
      <c r="I32" s="1">
        <v>-32.0</v>
      </c>
      <c r="J32" s="1">
        <v>-67.0</v>
      </c>
      <c r="K32" s="1">
        <v>287.0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13.0</v>
      </c>
      <c r="C33" s="1">
        <v>9.0</v>
      </c>
      <c r="D33" s="1">
        <v>2.0</v>
      </c>
      <c r="E33" s="1">
        <v>85.0</v>
      </c>
      <c r="F33" s="1">
        <v>15.0</v>
      </c>
      <c r="G33" s="1">
        <v>67.0</v>
      </c>
      <c r="H33" s="1">
        <v>138.0</v>
      </c>
      <c r="I33" s="1">
        <v>531.0</v>
      </c>
      <c r="J33" s="1">
        <v>-23.0</v>
      </c>
      <c r="K33" s="1">
        <v>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-20.0</v>
      </c>
      <c r="C34" s="1">
        <v>-58.0</v>
      </c>
      <c r="D34" s="1">
        <v>-23.0</v>
      </c>
      <c r="E34" s="1">
        <v>37.0</v>
      </c>
      <c r="F34" s="1">
        <v>-35.0</v>
      </c>
      <c r="G34" s="1">
        <v>10.0</v>
      </c>
      <c r="H34" s="1">
        <v>11.0</v>
      </c>
      <c r="I34" s="1">
        <v>13.0</v>
      </c>
      <c r="J34" s="1">
        <v>3.0</v>
      </c>
      <c r="K34" s="1">
        <v>13.0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-4.0</v>
      </c>
      <c r="C35" s="1">
        <v>-1.0</v>
      </c>
      <c r="D35" s="1">
        <v>2.0</v>
      </c>
      <c r="E35" s="1">
        <v>47.0</v>
      </c>
      <c r="F35" s="1">
        <v>-13.0</v>
      </c>
      <c r="G35" s="1">
        <v>42.0</v>
      </c>
      <c r="H35" s="1">
        <v>64.0</v>
      </c>
      <c r="I35" s="1">
        <v>363.0</v>
      </c>
      <c r="J35" s="1">
        <v>-316.0</v>
      </c>
      <c r="K35" s="1">
        <v>-72.0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7.0</v>
      </c>
      <c r="C37" s="1">
        <v>6.0</v>
      </c>
      <c r="D37" s="1">
        <v>6.0</v>
      </c>
      <c r="E37" s="1">
        <v>5.0</v>
      </c>
      <c r="F37" s="1">
        <v>5.0</v>
      </c>
      <c r="G37" s="1">
        <v>3.0</v>
      </c>
      <c r="H37" s="1">
        <v>7.0</v>
      </c>
      <c r="I37" s="1">
        <v>12.0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-13.0</v>
      </c>
      <c r="C38" s="1">
        <v>-7.0</v>
      </c>
      <c r="D38" s="1">
        <v>0.0</v>
      </c>
      <c r="E38" s="1">
        <v>-6.0</v>
      </c>
      <c r="F38" s="1">
        <v>-12.0</v>
      </c>
      <c r="G38" s="1">
        <v>-33.0</v>
      </c>
      <c r="H38" s="1">
        <v>-80.0</v>
      </c>
      <c r="I38" s="1">
        <v>-50.0</v>
      </c>
      <c r="J38" s="1">
        <v>-33.0</v>
      </c>
      <c r="K38" s="1">
        <v>-56.0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-13.0</v>
      </c>
      <c r="C39" s="1">
        <v>-6.0</v>
      </c>
      <c r="D39" s="1">
        <v>0.0</v>
      </c>
      <c r="E39" s="1">
        <v>-6.0</v>
      </c>
      <c r="F39" s="1">
        <v>-12.0</v>
      </c>
      <c r="G39" s="1">
        <v>-31.0</v>
      </c>
      <c r="H39" s="1">
        <v>-78.0</v>
      </c>
      <c r="I39" s="1">
        <v>-41.0</v>
      </c>
      <c r="J39" s="1">
        <v>-20.0</v>
      </c>
      <c r="K39" s="1">
        <v>-42.0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-65.0</v>
      </c>
      <c r="C40" s="1">
        <v>-65.0</v>
      </c>
      <c r="D40" s="1">
        <v>0.0</v>
      </c>
      <c r="E40" s="1">
        <v>1.0</v>
      </c>
      <c r="F40" s="1">
        <v>23.0</v>
      </c>
      <c r="G40" s="1">
        <v>-5.0</v>
      </c>
      <c r="H40" s="1">
        <v>3.0</v>
      </c>
      <c r="I40" s="1">
        <v>13.0</v>
      </c>
      <c r="J40" s="1">
        <v>-27.0</v>
      </c>
      <c r="K40" s="1">
        <v>11.0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-11.0</v>
      </c>
      <c r="C41" s="1">
        <v>2.0</v>
      </c>
      <c r="D41" s="1">
        <v>-1.0</v>
      </c>
      <c r="E41" s="1">
        <v>-17.0</v>
      </c>
      <c r="F41" s="1">
        <v>17.0</v>
      </c>
      <c r="G41" s="1">
        <v>65.0</v>
      </c>
      <c r="H41" s="1">
        <v>36.0</v>
      </c>
      <c r="I41" s="1">
        <v>163.0</v>
      </c>
      <c r="J41" s="1">
        <v>-24.0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7.0</v>
      </c>
      <c r="C3" s="1">
        <v>5.0</v>
      </c>
      <c r="D3" s="1">
        <v>8.0</v>
      </c>
      <c r="E3" s="1">
        <v>55.0</v>
      </c>
      <c r="F3" s="1">
        <v>41.0</v>
      </c>
      <c r="G3" s="1">
        <v>83.0</v>
      </c>
      <c r="H3" s="1">
        <v>148.0</v>
      </c>
      <c r="I3" s="1">
        <v>511.0</v>
      </c>
      <c r="J3" s="1">
        <v>194.0</v>
      </c>
      <c r="K3" s="1">
        <v>122.0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158.0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7.0</v>
      </c>
      <c r="C5" s="1">
        <v>5.0</v>
      </c>
      <c r="D5" s="1">
        <v>8.0</v>
      </c>
      <c r="E5" s="1">
        <v>55.0</v>
      </c>
      <c r="F5" s="1">
        <v>41.0</v>
      </c>
      <c r="G5" s="1">
        <v>83.0</v>
      </c>
      <c r="H5" s="1">
        <v>148.0</v>
      </c>
      <c r="I5" s="1">
        <v>511.0</v>
      </c>
      <c r="J5" s="1">
        <v>352.0</v>
      </c>
      <c r="K5" s="1">
        <v>122.0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0.0</v>
      </c>
      <c r="C6" s="1">
        <v>0.0</v>
      </c>
      <c r="D6" s="1">
        <v>38.0</v>
      </c>
      <c r="E6" s="1">
        <v>39.0</v>
      </c>
      <c r="F6" s="1">
        <v>89.0</v>
      </c>
      <c r="G6" s="1">
        <v>54.0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15.0</v>
      </c>
      <c r="C7" s="1">
        <v>82.0</v>
      </c>
      <c r="D7" s="1">
        <v>48.0</v>
      </c>
      <c r="E7" s="1">
        <v>51.0</v>
      </c>
      <c r="F7" s="1">
        <v>94.0</v>
      </c>
      <c r="G7" s="1">
        <v>2.0</v>
      </c>
      <c r="H7" s="1">
        <v>1.0</v>
      </c>
      <c r="I7" s="1">
        <v>1.0</v>
      </c>
      <c r="J7" s="1">
        <v>3.0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15.0</v>
      </c>
      <c r="C8" s="1">
        <v>82.0</v>
      </c>
      <c r="D8" s="1">
        <v>86.0</v>
      </c>
      <c r="E8" s="1">
        <v>91.0</v>
      </c>
      <c r="F8" s="1">
        <v>1.0</v>
      </c>
      <c r="G8" s="1">
        <v>2.0</v>
      </c>
      <c r="H8" s="1">
        <v>1.0</v>
      </c>
      <c r="I8" s="1">
        <v>1.0</v>
      </c>
      <c r="J8" s="1">
        <v>3.0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12.0</v>
      </c>
      <c r="C9" s="1">
        <v>42.0</v>
      </c>
      <c r="D9" s="1">
        <v>53.0</v>
      </c>
      <c r="E9" s="1">
        <v>2.0</v>
      </c>
      <c r="F9" s="1">
        <v>1.0</v>
      </c>
      <c r="G9" s="1">
        <v>1.0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32.0</v>
      </c>
      <c r="C10" s="1">
        <v>14.0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15.0</v>
      </c>
      <c r="C11" s="1">
        <v>0.0</v>
      </c>
      <c r="D11" s="1">
        <v>0.0</v>
      </c>
      <c r="E11" s="1">
        <v>83.0</v>
      </c>
      <c r="F11" s="1">
        <v>0.0</v>
      </c>
      <c r="G11" s="1">
        <v>0.0</v>
      </c>
      <c r="H11" s="1">
        <v>0.0</v>
      </c>
      <c r="I11" s="1">
        <v>20.0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5.0</v>
      </c>
      <c r="C12" s="1">
        <v>11.0</v>
      </c>
      <c r="D12" s="1">
        <v>94.0</v>
      </c>
      <c r="E12" s="1">
        <v>1.0</v>
      </c>
      <c r="F12" s="1">
        <v>1.0</v>
      </c>
      <c r="G12" s="1">
        <v>5.0</v>
      </c>
      <c r="H12" s="1">
        <v>5.0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7.0</v>
      </c>
      <c r="C13" s="1">
        <v>7.0</v>
      </c>
      <c r="D13" s="1">
        <v>10.0</v>
      </c>
      <c r="E13" s="1">
        <v>61.0</v>
      </c>
      <c r="F13" s="1">
        <v>46.0</v>
      </c>
      <c r="G13" s="1">
        <v>92.0</v>
      </c>
      <c r="H13" s="1">
        <v>154.0</v>
      </c>
      <c r="I13" s="1">
        <v>533.0</v>
      </c>
      <c r="J13" s="1">
        <v>356.0</v>
      </c>
      <c r="K13" s="1">
        <v>134.0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16.0</v>
      </c>
      <c r="C14" s="1">
        <v>61.0</v>
      </c>
      <c r="D14" s="1">
        <v>21.0</v>
      </c>
      <c r="E14" s="1">
        <v>22.0</v>
      </c>
      <c r="F14" s="1">
        <v>23.0</v>
      </c>
      <c r="G14" s="1">
        <v>165.0</v>
      </c>
      <c r="H14" s="1">
        <v>7.0</v>
      </c>
      <c r="I14" s="1">
        <v>11.0</v>
      </c>
      <c r="J14" s="1">
        <v>361.0</v>
      </c>
      <c r="K14" s="1">
        <v>353.0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-3.0</v>
      </c>
      <c r="C15" s="1">
        <v>-18.0</v>
      </c>
      <c r="D15" s="1">
        <v>-1.0</v>
      </c>
      <c r="E15" s="1">
        <v>-2.0</v>
      </c>
      <c r="F15" s="1">
        <v>-14.0</v>
      </c>
      <c r="G15" s="1">
        <v>-2.0</v>
      </c>
      <c r="H15" s="1">
        <v>-1.0</v>
      </c>
      <c r="I15" s="1">
        <v>-1.0</v>
      </c>
      <c r="J15" s="1">
        <v>-3.0</v>
      </c>
      <c r="K15" s="1">
        <v>-94.0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16.0</v>
      </c>
      <c r="C16" s="1">
        <v>61.0</v>
      </c>
      <c r="D16" s="1">
        <v>19.0</v>
      </c>
      <c r="E16" s="1">
        <v>20.0</v>
      </c>
      <c r="F16" s="1">
        <v>8.0</v>
      </c>
      <c r="G16" s="1">
        <v>163.0</v>
      </c>
      <c r="H16" s="1">
        <v>6.0</v>
      </c>
      <c r="I16" s="1">
        <v>10.0</v>
      </c>
      <c r="J16" s="1">
        <v>358.0</v>
      </c>
      <c r="K16" s="1">
        <v>352.0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0.0</v>
      </c>
      <c r="C17" s="1">
        <v>0.0</v>
      </c>
      <c r="D17" s="1">
        <v>13.0</v>
      </c>
      <c r="E17" s="1">
        <v>19.0</v>
      </c>
      <c r="F17" s="1">
        <v>35.0</v>
      </c>
      <c r="G17" s="1">
        <v>0.0</v>
      </c>
      <c r="H17" s="1">
        <v>131.0</v>
      </c>
      <c r="I17" s="1">
        <v>177.0</v>
      </c>
      <c r="J17" s="1">
        <v>72.0</v>
      </c>
      <c r="K17" s="1">
        <v>241.0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0.0</v>
      </c>
      <c r="C18" s="1">
        <v>0.0</v>
      </c>
      <c r="D18" s="1">
        <v>0.0</v>
      </c>
      <c r="E18" s="1">
        <v>11.0</v>
      </c>
      <c r="F18" s="1">
        <v>12.0</v>
      </c>
      <c r="G18" s="1">
        <v>37.0</v>
      </c>
      <c r="H18" s="1">
        <v>34.0</v>
      </c>
      <c r="I18" s="1">
        <v>70.0</v>
      </c>
      <c r="J18" s="1">
        <v>223.0</v>
      </c>
      <c r="K18" s="1">
        <v>321.0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20.0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0.0</v>
      </c>
      <c r="C20" s="1">
        <v>15.0</v>
      </c>
      <c r="D20" s="1">
        <v>1.0</v>
      </c>
      <c r="E20" s="1">
        <v>98.0</v>
      </c>
      <c r="F20" s="1">
        <v>15.0</v>
      </c>
      <c r="G20" s="1">
        <v>15.0</v>
      </c>
      <c r="H20" s="1">
        <v>15.0</v>
      </c>
      <c r="I20" s="1">
        <v>6.0</v>
      </c>
      <c r="J20" s="1">
        <v>6.0</v>
      </c>
      <c r="K20" s="1">
        <v>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24.0</v>
      </c>
      <c r="C21" s="1">
        <v>68.0</v>
      </c>
      <c r="D21" s="1">
        <v>45.0</v>
      </c>
      <c r="E21" s="1">
        <v>113.0</v>
      </c>
      <c r="F21" s="1">
        <v>104.0</v>
      </c>
      <c r="G21" s="1">
        <v>294.0</v>
      </c>
      <c r="H21" s="1">
        <v>327.0</v>
      </c>
      <c r="I21" s="1">
        <v>817.0</v>
      </c>
      <c r="J21" s="1">
        <v>1020.0</v>
      </c>
      <c r="K21" s="1">
        <v>1060.0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1.0</v>
      </c>
      <c r="C23" s="1">
        <v>3.0</v>
      </c>
      <c r="D23" s="1">
        <v>1.0</v>
      </c>
      <c r="E23" s="1">
        <v>2.0</v>
      </c>
      <c r="F23" s="1">
        <v>2.0</v>
      </c>
      <c r="G23" s="1">
        <v>11.0</v>
      </c>
      <c r="H23" s="1">
        <v>5.0</v>
      </c>
      <c r="I23" s="1">
        <v>7.0</v>
      </c>
      <c r="J23" s="1">
        <v>16.0</v>
      </c>
      <c r="K23" s="1">
        <v>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0.0</v>
      </c>
      <c r="C24" s="1">
        <v>0.0</v>
      </c>
      <c r="D24" s="1">
        <v>0.0</v>
      </c>
      <c r="E24" s="1">
        <v>1.0</v>
      </c>
      <c r="F24" s="1">
        <v>7.0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2.0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11.0</v>
      </c>
      <c r="C26" s="1">
        <v>11.0</v>
      </c>
      <c r="D26" s="1">
        <v>12.0</v>
      </c>
      <c r="E26" s="1">
        <v>13.0</v>
      </c>
      <c r="F26" s="1">
        <v>47.0</v>
      </c>
      <c r="G26" s="1">
        <v>2.0</v>
      </c>
      <c r="H26" s="1">
        <v>3.0</v>
      </c>
      <c r="I26" s="1">
        <v>22.0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2.0</v>
      </c>
      <c r="C27" s="1">
        <v>4.0</v>
      </c>
      <c r="D27" s="1">
        <v>4.0</v>
      </c>
      <c r="E27" s="1">
        <v>4.0</v>
      </c>
      <c r="F27" s="1">
        <v>6.0</v>
      </c>
      <c r="G27" s="1">
        <v>29.0</v>
      </c>
      <c r="H27" s="1">
        <v>31.0</v>
      </c>
      <c r="I27" s="1">
        <v>68.0</v>
      </c>
      <c r="J27" s="1">
        <v>1.0</v>
      </c>
      <c r="K27" s="1">
        <v>61.0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6.0</v>
      </c>
      <c r="C29" s="1">
        <v>5.0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1.0</v>
      </c>
      <c r="C30" s="1">
        <v>6.0</v>
      </c>
      <c r="D30" s="1">
        <v>1.0</v>
      </c>
      <c r="E30" s="1">
        <v>3.0</v>
      </c>
      <c r="F30" s="1">
        <v>3.0</v>
      </c>
      <c r="G30" s="1">
        <v>14.0</v>
      </c>
      <c r="H30" s="1">
        <v>8.0</v>
      </c>
      <c r="I30" s="1">
        <v>8.0</v>
      </c>
      <c r="J30" s="1">
        <v>19.0</v>
      </c>
      <c r="K30" s="1">
        <v>14.0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1.0</v>
      </c>
      <c r="C31" s="1">
        <v>98.0</v>
      </c>
      <c r="D31" s="1">
        <v>83.0</v>
      </c>
      <c r="E31" s="1">
        <v>70.0</v>
      </c>
      <c r="F31" s="1">
        <v>17.0</v>
      </c>
      <c r="G31" s="1">
        <v>116.0</v>
      </c>
      <c r="H31" s="1">
        <v>126.0</v>
      </c>
      <c r="I31" s="1">
        <v>270.0</v>
      </c>
      <c r="J31" s="1">
        <v>210.0</v>
      </c>
      <c r="K31" s="1">
        <v>200.0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8.0</v>
      </c>
      <c r="C32" s="1">
        <v>12.0</v>
      </c>
      <c r="D32" s="1">
        <v>6.0</v>
      </c>
      <c r="E32" s="1">
        <v>4.0</v>
      </c>
      <c r="F32" s="1">
        <v>10.0</v>
      </c>
      <c r="G32" s="1">
        <v>71.0</v>
      </c>
      <c r="H32" s="1">
        <v>64.0</v>
      </c>
      <c r="I32" s="1">
        <v>2.0</v>
      </c>
      <c r="J32" s="1">
        <v>2.0</v>
      </c>
      <c r="K32" s="1">
        <v>49.0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17.0</v>
      </c>
      <c r="C34" s="1">
        <v>30.0</v>
      </c>
      <c r="D34" s="1">
        <v>17.0</v>
      </c>
      <c r="E34" s="1">
        <v>24.0</v>
      </c>
      <c r="F34" s="1">
        <v>26.0</v>
      </c>
      <c r="G34" s="1">
        <v>2.0</v>
      </c>
      <c r="H34" s="1">
        <v>32.0</v>
      </c>
      <c r="I34" s="1">
        <v>32.0</v>
      </c>
      <c r="J34" s="1">
        <v>47.0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3.0</v>
      </c>
      <c r="C35" s="1">
        <v>7.0</v>
      </c>
      <c r="D35" s="1">
        <v>2.0</v>
      </c>
      <c r="E35" s="1">
        <v>4.0</v>
      </c>
      <c r="F35" s="1">
        <v>21.0</v>
      </c>
      <c r="G35" s="1">
        <v>134.0</v>
      </c>
      <c r="H35" s="1">
        <v>136.0</v>
      </c>
      <c r="I35" s="1">
        <v>281.0</v>
      </c>
      <c r="J35" s="1">
        <v>233.0</v>
      </c>
      <c r="K35" s="1">
        <v>226.0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53.0</v>
      </c>
      <c r="C36" s="1">
        <v>99.0</v>
      </c>
      <c r="D36" s="1">
        <v>109.0</v>
      </c>
      <c r="E36" s="1">
        <v>197.0</v>
      </c>
      <c r="F36" s="1">
        <v>198.0</v>
      </c>
      <c r="G36" s="1">
        <v>201.0</v>
      </c>
      <c r="H36" s="1">
        <v>307.0</v>
      </c>
      <c r="I36" s="1">
        <v>690.0</v>
      </c>
      <c r="J36" s="1">
        <v>1030.0</v>
      </c>
      <c r="K36" s="1">
        <v>1480.0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9.0</v>
      </c>
      <c r="C37" s="1">
        <v>10.0</v>
      </c>
      <c r="D37" s="1">
        <v>11.0</v>
      </c>
      <c r="E37" s="1">
        <v>20.0</v>
      </c>
      <c r="F37" s="1">
        <v>26.0</v>
      </c>
      <c r="G37" s="1">
        <v>28.0</v>
      </c>
      <c r="H37" s="1">
        <v>27.0</v>
      </c>
      <c r="I37" s="1">
        <v>28.0</v>
      </c>
      <c r="J37" s="1">
        <v>30.0</v>
      </c>
      <c r="K37" s="1">
        <v>17.0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-40.0</v>
      </c>
      <c r="C38" s="1">
        <v>-48.0</v>
      </c>
      <c r="D38" s="1">
        <v>-76.0</v>
      </c>
      <c r="E38" s="1">
        <v>-109.0</v>
      </c>
      <c r="F38" s="1">
        <v>-138.0</v>
      </c>
      <c r="G38" s="1">
        <v>-65.0</v>
      </c>
      <c r="H38" s="1">
        <v>-140.0</v>
      </c>
      <c r="I38" s="1">
        <v>-179.0</v>
      </c>
      <c r="J38" s="1">
        <v>-272.0</v>
      </c>
      <c r="K38" s="1">
        <v>-661.0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-33.0</v>
      </c>
      <c r="C39" s="1">
        <v>-90.0</v>
      </c>
      <c r="D39" s="1">
        <v>-2.0</v>
      </c>
      <c r="E39" s="1">
        <v>-11.0</v>
      </c>
      <c r="F39" s="1">
        <v>-4.0</v>
      </c>
      <c r="G39" s="1">
        <v>-3.0</v>
      </c>
      <c r="H39" s="1">
        <v>-3.0</v>
      </c>
      <c r="I39" s="1">
        <v>-3.0</v>
      </c>
      <c r="J39" s="1">
        <v>-3.0</v>
      </c>
      <c r="K39" s="1">
        <v>-3.0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21.0</v>
      </c>
      <c r="C40" s="1">
        <v>60.0</v>
      </c>
      <c r="D40" s="1">
        <v>42.0</v>
      </c>
      <c r="E40" s="1">
        <v>109.0</v>
      </c>
      <c r="F40" s="1">
        <v>82.0</v>
      </c>
      <c r="G40" s="1">
        <v>160.0</v>
      </c>
      <c r="H40" s="1">
        <v>191.0</v>
      </c>
      <c r="I40" s="1">
        <v>536.0</v>
      </c>
      <c r="J40" s="1">
        <v>784.0</v>
      </c>
      <c r="K40" s="1">
        <v>829.0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21.0</v>
      </c>
      <c r="C41" s="1">
        <v>60.0</v>
      </c>
      <c r="D41" s="1">
        <v>42.0</v>
      </c>
      <c r="E41" s="1">
        <v>109.0</v>
      </c>
      <c r="F41" s="1">
        <v>82.0</v>
      </c>
      <c r="G41" s="1">
        <v>160.0</v>
      </c>
      <c r="H41" s="1">
        <v>191.0</v>
      </c>
      <c r="I41" s="1">
        <v>536.0</v>
      </c>
      <c r="J41" s="1">
        <v>784.0</v>
      </c>
      <c r="K41" s="1">
        <v>829.0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24.0</v>
      </c>
      <c r="C42" s="1">
        <v>68.0</v>
      </c>
      <c r="D42" s="1">
        <v>45.0</v>
      </c>
      <c r="E42" s="1">
        <v>113.0</v>
      </c>
      <c r="F42" s="1">
        <v>104.0</v>
      </c>
      <c r="G42" s="1">
        <v>294.0</v>
      </c>
      <c r="H42" s="1">
        <v>327.0</v>
      </c>
      <c r="I42" s="1">
        <v>817.0</v>
      </c>
      <c r="J42" s="1">
        <v>1020.0</v>
      </c>
      <c r="K42" s="1">
        <v>1060.0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23.0</v>
      </c>
      <c r="C44" s="1">
        <v>54.0</v>
      </c>
      <c r="D44" s="1">
        <v>63.0</v>
      </c>
      <c r="E44" s="1">
        <v>88.0</v>
      </c>
      <c r="F44" s="1">
        <v>88.0</v>
      </c>
      <c r="G44" s="1">
        <v>89.0</v>
      </c>
      <c r="H44" s="1">
        <v>119.0</v>
      </c>
      <c r="I44" s="1">
        <v>134.0</v>
      </c>
      <c r="J44" s="1">
        <v>151.0</v>
      </c>
      <c r="K44" s="1">
        <v>161.0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23.0</v>
      </c>
      <c r="C45" s="1">
        <v>53.0</v>
      </c>
      <c r="D45" s="1">
        <v>60.0</v>
      </c>
      <c r="E45" s="1">
        <v>88.0</v>
      </c>
      <c r="F45" s="1">
        <v>88.0</v>
      </c>
      <c r="G45" s="1">
        <v>89.0</v>
      </c>
      <c r="H45" s="1">
        <v>101.0</v>
      </c>
      <c r="I45" s="1">
        <v>121.0</v>
      </c>
      <c r="J45" s="1">
        <v>135.0</v>
      </c>
      <c r="K45" s="1">
        <v>161.0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 t="s">
        <v>110</v>
      </c>
      <c r="C46" s="1" t="s">
        <v>111</v>
      </c>
      <c r="D46" s="1" t="s">
        <v>112</v>
      </c>
      <c r="E46" s="1" t="s">
        <v>113</v>
      </c>
      <c r="F46" s="1" t="s">
        <v>114</v>
      </c>
      <c r="G46" s="1" t="s">
        <v>115</v>
      </c>
      <c r="H46" s="1" t="s">
        <v>116</v>
      </c>
      <c r="I46" s="1" t="s">
        <v>117</v>
      </c>
      <c r="J46" s="1" t="s">
        <v>118</v>
      </c>
      <c r="K46" s="1" t="s">
        <v>119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>
        <v>21.0</v>
      </c>
      <c r="C47" s="1">
        <v>60.0</v>
      </c>
      <c r="D47" s="1">
        <v>42.0</v>
      </c>
      <c r="E47" s="1">
        <v>109.0</v>
      </c>
      <c r="F47" s="1">
        <v>82.0</v>
      </c>
      <c r="G47" s="1">
        <v>160.0</v>
      </c>
      <c r="H47" s="1">
        <v>191.0</v>
      </c>
      <c r="I47" s="1">
        <v>536.0</v>
      </c>
      <c r="J47" s="1">
        <v>784.0</v>
      </c>
      <c r="K47" s="1">
        <v>829.0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 t="s">
        <v>110</v>
      </c>
      <c r="C48" s="1" t="s">
        <v>111</v>
      </c>
      <c r="D48" s="1" t="s">
        <v>112</v>
      </c>
      <c r="E48" s="1" t="s">
        <v>113</v>
      </c>
      <c r="F48" s="1" t="s">
        <v>114</v>
      </c>
      <c r="G48" s="1" t="s">
        <v>115</v>
      </c>
      <c r="H48" s="1" t="s">
        <v>116</v>
      </c>
      <c r="I48" s="1" t="s">
        <v>117</v>
      </c>
      <c r="J48" s="1" t="s">
        <v>118</v>
      </c>
      <c r="K48" s="1" t="s">
        <v>119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>
        <v>1.0</v>
      </c>
      <c r="C49" s="1">
        <v>4.0</v>
      </c>
      <c r="D49" s="1">
        <v>1.0</v>
      </c>
      <c r="E49" s="1">
        <v>92.0</v>
      </c>
      <c r="F49" s="1">
        <v>18.0</v>
      </c>
      <c r="G49" s="1">
        <v>120.0</v>
      </c>
      <c r="H49" s="1">
        <v>130.0</v>
      </c>
      <c r="I49" s="1">
        <v>273.0</v>
      </c>
      <c r="J49" s="1">
        <v>216.0</v>
      </c>
      <c r="K49" s="1">
        <v>203.0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-5.0</v>
      </c>
      <c r="C50" s="1">
        <v>-1.0</v>
      </c>
      <c r="D50" s="1">
        <v>-6.0</v>
      </c>
      <c r="E50" s="1">
        <v>-54.0</v>
      </c>
      <c r="F50" s="1">
        <v>-23.0</v>
      </c>
      <c r="G50" s="1">
        <v>36.0</v>
      </c>
      <c r="H50" s="1">
        <v>-17.0</v>
      </c>
      <c r="I50" s="1">
        <v>-237.0</v>
      </c>
      <c r="J50" s="1">
        <v>-137.0</v>
      </c>
      <c r="K50" s="1">
        <v>81.0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0.0</v>
      </c>
      <c r="C51" s="1">
        <v>0.0</v>
      </c>
      <c r="D51" s="1">
        <v>13.0</v>
      </c>
      <c r="E51" s="1">
        <v>19.0</v>
      </c>
      <c r="F51" s="1">
        <v>35.0</v>
      </c>
      <c r="G51" s="1">
        <v>0.0</v>
      </c>
      <c r="H51" s="1">
        <v>131.0</v>
      </c>
      <c r="I51" s="1">
        <v>169.0</v>
      </c>
      <c r="J51" s="1">
        <v>71.0</v>
      </c>
      <c r="K51" s="1">
        <v>241.0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3.0</v>
      </c>
      <c r="C52" s="1">
        <v>3.0</v>
      </c>
      <c r="D52" s="1">
        <v>6.0</v>
      </c>
      <c r="E52" s="1">
        <v>6.0</v>
      </c>
      <c r="F52" s="1">
        <v>6.0</v>
      </c>
      <c r="G52" s="1">
        <v>6.0</v>
      </c>
      <c r="H52" s="1">
        <v>3.0</v>
      </c>
      <c r="I52" s="1">
        <v>0.0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>
        <v>34.0</v>
      </c>
      <c r="C53" s="1">
        <v>37.0</v>
      </c>
      <c r="D53" s="1">
        <v>38.0</v>
      </c>
      <c r="E53" s="1">
        <v>38.0</v>
      </c>
      <c r="F53" s="1">
        <v>38.0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127</v>
      </c>
      <c r="B54" s="1">
        <v>1.0</v>
      </c>
      <c r="C54" s="1">
        <v>1.0</v>
      </c>
      <c r="D54" s="1">
        <v>2.0</v>
      </c>
      <c r="E54" s="1">
        <v>2.0</v>
      </c>
      <c r="F54" s="1">
        <v>2.0</v>
      </c>
      <c r="G54" s="1">
        <v>0.0</v>
      </c>
      <c r="H54" s="1">
        <v>0.0</v>
      </c>
      <c r="I54" s="1">
        <v>0.0</v>
      </c>
      <c r="J54" s="1">
        <v>1.0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128</v>
      </c>
      <c r="B55" s="1">
        <v>4.0</v>
      </c>
      <c r="C55" s="1">
        <v>16.0</v>
      </c>
      <c r="D55" s="1">
        <v>16.0</v>
      </c>
      <c r="E55" s="1">
        <v>17.0</v>
      </c>
      <c r="F55" s="1">
        <v>16.0</v>
      </c>
      <c r="G55" s="1">
        <v>95.0</v>
      </c>
      <c r="H55" s="1">
        <v>1.0</v>
      </c>
      <c r="I55" s="1">
        <v>1.0</v>
      </c>
      <c r="J55" s="1">
        <v>4.0</v>
      </c>
      <c r="K55" s="1">
        <v>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>
        <v>25.0</v>
      </c>
      <c r="C56" s="1">
        <v>56.0</v>
      </c>
      <c r="D56" s="1">
        <v>112.0</v>
      </c>
      <c r="E56" s="1">
        <v>448.0</v>
      </c>
      <c r="F56" s="1">
        <v>0.0</v>
      </c>
      <c r="G56" s="1">
        <v>321.0</v>
      </c>
      <c r="H56" s="1">
        <v>350.0</v>
      </c>
      <c r="I56" s="1">
        <v>347.0</v>
      </c>
      <c r="J56" s="1">
        <v>749.0</v>
      </c>
      <c r="K56" s="1">
        <v>850.0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130</v>
      </c>
      <c r="B57" s="1">
        <v>0.0</v>
      </c>
      <c r="C57" s="1">
        <v>2.0</v>
      </c>
      <c r="D57" s="1">
        <v>5.0</v>
      </c>
      <c r="E57" s="1">
        <v>3.0</v>
      </c>
      <c r="F57" s="1">
        <v>0.0</v>
      </c>
      <c r="G57" s="1">
        <v>3.0</v>
      </c>
      <c r="H57" s="1">
        <v>5.0</v>
      </c>
      <c r="I57" s="1">
        <v>8.0</v>
      </c>
      <c r="J57" s="1">
        <v>13.0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0.0</v>
      </c>
      <c r="C2" s="1">
        <v>0.0</v>
      </c>
      <c r="D2" s="1">
        <v>92.0</v>
      </c>
      <c r="E2" s="1">
        <v>4.0</v>
      </c>
      <c r="F2" s="1">
        <v>4.0</v>
      </c>
      <c r="G2" s="1">
        <v>0.0</v>
      </c>
      <c r="H2" s="1">
        <v>0.0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>
        <v>0.0</v>
      </c>
      <c r="D3" s="1">
        <v>92.0</v>
      </c>
      <c r="E3" s="1">
        <v>4.0</v>
      </c>
      <c r="F3" s="1">
        <v>4.0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0.0</v>
      </c>
      <c r="C4" s="1">
        <v>0.0</v>
      </c>
      <c r="D4" s="1">
        <v>1.0</v>
      </c>
      <c r="E4" s="1">
        <v>5.0</v>
      </c>
      <c r="F4" s="1">
        <v>5.0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0.0</v>
      </c>
      <c r="C5" s="1">
        <v>0.0</v>
      </c>
      <c r="D5" s="1">
        <v>-79.0</v>
      </c>
      <c r="E5" s="1">
        <v>-1.0</v>
      </c>
      <c r="F5" s="1">
        <v>-83.0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2.0</v>
      </c>
      <c r="C6" s="1">
        <v>3.0</v>
      </c>
      <c r="D6" s="1">
        <v>5.0</v>
      </c>
      <c r="E6" s="1">
        <v>7.0</v>
      </c>
      <c r="F6" s="1">
        <v>9.0</v>
      </c>
      <c r="G6" s="1">
        <v>6.0</v>
      </c>
      <c r="H6" s="1">
        <v>7.0</v>
      </c>
      <c r="I6" s="1">
        <v>10.0</v>
      </c>
      <c r="J6" s="1">
        <v>22.0</v>
      </c>
      <c r="K6" s="1">
        <v>21.0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2.0</v>
      </c>
      <c r="C7" s="1">
        <v>2.0</v>
      </c>
      <c r="D7" s="1">
        <v>2.0</v>
      </c>
      <c r="E7" s="1">
        <v>4.0</v>
      </c>
      <c r="F7" s="1">
        <v>10.0</v>
      </c>
      <c r="G7" s="1">
        <v>8.0</v>
      </c>
      <c r="H7" s="1">
        <v>17.0</v>
      </c>
      <c r="I7" s="1">
        <v>35.0</v>
      </c>
      <c r="J7" s="1">
        <v>49.0</v>
      </c>
      <c r="K7" s="1">
        <v>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1.0</v>
      </c>
      <c r="C8" s="1">
        <v>56.0</v>
      </c>
      <c r="D8" s="1">
        <v>2.0</v>
      </c>
      <c r="E8" s="1">
        <v>11.0</v>
      </c>
      <c r="F8" s="1">
        <v>4.0</v>
      </c>
      <c r="G8" s="1">
        <v>4.0</v>
      </c>
      <c r="H8" s="1">
        <v>6.0</v>
      </c>
      <c r="I8" s="1">
        <v>5.0</v>
      </c>
      <c r="J8" s="1">
        <v>6.0</v>
      </c>
      <c r="K8" s="1">
        <v>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65.0</v>
      </c>
      <c r="C9" s="1">
        <v>43.0</v>
      </c>
      <c r="D9" s="1">
        <v>42.0</v>
      </c>
      <c r="E9" s="1">
        <v>42.0</v>
      </c>
      <c r="F9" s="1">
        <v>57.0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0.0</v>
      </c>
      <c r="C10" s="1">
        <v>0.0</v>
      </c>
      <c r="D10" s="1">
        <v>38.0</v>
      </c>
      <c r="E10" s="1">
        <v>76.0</v>
      </c>
      <c r="F10" s="1">
        <v>1.0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6.0</v>
      </c>
      <c r="C11" s="1">
        <v>6.0</v>
      </c>
      <c r="D11" s="1">
        <v>11.0</v>
      </c>
      <c r="E11" s="1">
        <v>24.0</v>
      </c>
      <c r="F11" s="1">
        <v>25.0</v>
      </c>
      <c r="G11" s="1">
        <v>19.0</v>
      </c>
      <c r="H11" s="1">
        <v>32.0</v>
      </c>
      <c r="I11" s="1">
        <v>51.0</v>
      </c>
      <c r="J11" s="1">
        <v>78.0</v>
      </c>
      <c r="K11" s="1">
        <v>51.0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-6.0</v>
      </c>
      <c r="C12" s="1">
        <v>-6.0</v>
      </c>
      <c r="D12" s="1">
        <v>-12.0</v>
      </c>
      <c r="E12" s="1">
        <v>-25.0</v>
      </c>
      <c r="F12" s="1">
        <v>-26.0</v>
      </c>
      <c r="G12" s="1">
        <v>-19.0</v>
      </c>
      <c r="H12" s="1">
        <v>-32.0</v>
      </c>
      <c r="I12" s="1">
        <v>-51.0</v>
      </c>
      <c r="J12" s="1">
        <v>-78.0</v>
      </c>
      <c r="K12" s="1">
        <v>-51.0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0.0</v>
      </c>
      <c r="C13" s="1">
        <v>-74.0</v>
      </c>
      <c r="D13" s="1">
        <v>-64.0</v>
      </c>
      <c r="E13" s="1">
        <v>0.0</v>
      </c>
      <c r="F13" s="1">
        <v>0.0</v>
      </c>
      <c r="G13" s="1">
        <v>-2.0</v>
      </c>
      <c r="H13" s="1">
        <v>-3.0</v>
      </c>
      <c r="I13" s="1">
        <v>-14.0</v>
      </c>
      <c r="J13" s="1">
        <v>-21.0</v>
      </c>
      <c r="K13" s="1">
        <v>-22.0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3.0</v>
      </c>
      <c r="C14" s="1">
        <v>2.0</v>
      </c>
      <c r="D14" s="1">
        <v>0.0</v>
      </c>
      <c r="E14" s="1">
        <v>64.0</v>
      </c>
      <c r="F14" s="1">
        <v>0.0</v>
      </c>
      <c r="G14" s="1">
        <v>85.0</v>
      </c>
      <c r="H14" s="1">
        <v>1.0</v>
      </c>
      <c r="I14" s="1">
        <v>5.0</v>
      </c>
      <c r="J14" s="1">
        <v>24.0</v>
      </c>
      <c r="K14" s="1">
        <v>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3.0</v>
      </c>
      <c r="C15" s="1">
        <v>-71.0</v>
      </c>
      <c r="D15" s="1">
        <v>-64.0</v>
      </c>
      <c r="E15" s="1">
        <v>64.0</v>
      </c>
      <c r="F15" s="1">
        <v>0.0</v>
      </c>
      <c r="G15" s="1">
        <v>-2.0</v>
      </c>
      <c r="H15" s="1">
        <v>-2.0</v>
      </c>
      <c r="I15" s="1">
        <v>-9.0</v>
      </c>
      <c r="J15" s="1">
        <v>3.0</v>
      </c>
      <c r="K15" s="1">
        <v>29.0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>
        <v>0.0</v>
      </c>
      <c r="D16" s="1">
        <v>-3.0</v>
      </c>
      <c r="E16" s="1">
        <v>-4.0</v>
      </c>
      <c r="F16" s="1">
        <v>5.0</v>
      </c>
      <c r="G16" s="1">
        <v>3.0</v>
      </c>
      <c r="H16" s="1">
        <v>1.0</v>
      </c>
      <c r="I16" s="1">
        <v>5.0</v>
      </c>
      <c r="J16" s="1">
        <v>-84.0</v>
      </c>
      <c r="K16" s="1">
        <v>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9.0</v>
      </c>
      <c r="C17" s="1">
        <v>-28.0</v>
      </c>
      <c r="D17" s="1">
        <v>28.0</v>
      </c>
      <c r="E17" s="1">
        <v>-3.0</v>
      </c>
      <c r="F17" s="1">
        <v>3.0</v>
      </c>
      <c r="G17" s="1">
        <v>-32.0</v>
      </c>
      <c r="H17" s="1">
        <v>-27.0</v>
      </c>
      <c r="I17" s="1">
        <v>7.0</v>
      </c>
      <c r="J17" s="1">
        <v>3.0</v>
      </c>
      <c r="K17" s="1">
        <v>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-16.0</v>
      </c>
      <c r="C18" s="1">
        <v>-18.0</v>
      </c>
      <c r="D18" s="1">
        <v>22.0</v>
      </c>
      <c r="E18" s="1">
        <v>40.0</v>
      </c>
      <c r="F18" s="1">
        <v>31.0</v>
      </c>
      <c r="G18" s="1">
        <v>-1.0</v>
      </c>
      <c r="H18" s="1">
        <v>-1.0</v>
      </c>
      <c r="I18" s="1">
        <v>21.0</v>
      </c>
      <c r="J18" s="1">
        <v>40.0</v>
      </c>
      <c r="K18" s="1">
        <v>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-6.0</v>
      </c>
      <c r="C19" s="1">
        <v>-7.0</v>
      </c>
      <c r="D19" s="1">
        <v>-15.0</v>
      </c>
      <c r="E19" s="1">
        <v>-32.0</v>
      </c>
      <c r="F19" s="1">
        <v>-16.0</v>
      </c>
      <c r="G19" s="1">
        <v>-19.0</v>
      </c>
      <c r="H19" s="1">
        <v>-34.0</v>
      </c>
      <c r="I19" s="1">
        <v>-33.0</v>
      </c>
      <c r="J19" s="1">
        <v>-116.0</v>
      </c>
      <c r="K19" s="1">
        <v>28.0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0.0</v>
      </c>
      <c r="C20" s="1">
        <v>0.0</v>
      </c>
      <c r="D20" s="1">
        <v>-7.0</v>
      </c>
      <c r="E20" s="1">
        <v>0.0</v>
      </c>
      <c r="F20" s="1">
        <v>0.0</v>
      </c>
      <c r="G20" s="1">
        <v>74.0</v>
      </c>
      <c r="H20" s="1">
        <v>28.0</v>
      </c>
      <c r="I20" s="1">
        <v>-4.0</v>
      </c>
      <c r="J20" s="1">
        <v>2.0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5.0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0.0</v>
      </c>
      <c r="C22" s="1">
        <v>0.0</v>
      </c>
      <c r="D22" s="1">
        <v>0.0</v>
      </c>
      <c r="E22" s="1">
        <v>-40.0</v>
      </c>
      <c r="F22" s="1">
        <v>-11.0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0.0</v>
      </c>
      <c r="C23" s="1">
        <v>0.0</v>
      </c>
      <c r="D23" s="1">
        <v>43.0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20.0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-1.0</v>
      </c>
      <c r="C25" s="1">
        <v>-7.0</v>
      </c>
      <c r="D25" s="1">
        <v>-22.0</v>
      </c>
      <c r="E25" s="1">
        <v>-33.0</v>
      </c>
      <c r="F25" s="1">
        <v>-28.0</v>
      </c>
      <c r="G25" s="1">
        <v>55.0</v>
      </c>
      <c r="H25" s="1">
        <v>-34.0</v>
      </c>
      <c r="I25" s="1">
        <v>-38.0</v>
      </c>
      <c r="J25" s="1">
        <v>-93.0</v>
      </c>
      <c r="K25" s="1">
        <v>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1">
        <v>1.0</v>
      </c>
      <c r="I26" s="1">
        <v>0.0</v>
      </c>
      <c r="J26" s="1">
        <v>0.0</v>
      </c>
      <c r="K26" s="1">
        <v>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-1.0</v>
      </c>
      <c r="C27" s="1">
        <v>-7.0</v>
      </c>
      <c r="D27" s="1">
        <v>-22.0</v>
      </c>
      <c r="E27" s="1">
        <v>-33.0</v>
      </c>
      <c r="F27" s="1">
        <v>-28.0</v>
      </c>
      <c r="G27" s="1">
        <v>53.0</v>
      </c>
      <c r="H27" s="1">
        <v>-35.0</v>
      </c>
      <c r="I27" s="1">
        <v>-38.0</v>
      </c>
      <c r="J27" s="1">
        <v>-93.0</v>
      </c>
      <c r="K27" s="1">
        <v>17.0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-2.0</v>
      </c>
      <c r="H28" s="1">
        <v>-1.0</v>
      </c>
      <c r="I28" s="1">
        <v>12.0</v>
      </c>
      <c r="J28" s="1">
        <v>0.0</v>
      </c>
      <c r="K28" s="1">
        <v>1270.0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-1.0</v>
      </c>
      <c r="C29" s="1">
        <v>-7.0</v>
      </c>
      <c r="D29" s="1">
        <v>-22.0</v>
      </c>
      <c r="E29" s="1">
        <v>-33.0</v>
      </c>
      <c r="F29" s="1">
        <v>-28.0</v>
      </c>
      <c r="G29" s="1">
        <v>51.0</v>
      </c>
      <c r="H29" s="1">
        <v>-36.0</v>
      </c>
      <c r="I29" s="1">
        <v>-38.0</v>
      </c>
      <c r="J29" s="1">
        <v>-93.0</v>
      </c>
      <c r="K29" s="1">
        <v>1290.0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>
        <v>-1.0</v>
      </c>
      <c r="C30" s="1">
        <v>-7.0</v>
      </c>
      <c r="D30" s="1">
        <v>-22.0</v>
      </c>
      <c r="E30" s="1">
        <v>-33.0</v>
      </c>
      <c r="F30" s="1">
        <v>-28.0</v>
      </c>
      <c r="G30" s="1">
        <v>51.0</v>
      </c>
      <c r="H30" s="1">
        <v>-36.0</v>
      </c>
      <c r="I30" s="1">
        <v>-38.0</v>
      </c>
      <c r="J30" s="1">
        <v>-93.0</v>
      </c>
      <c r="K30" s="1">
        <v>1290.0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-1.0</v>
      </c>
      <c r="C31" s="1">
        <v>-7.0</v>
      </c>
      <c r="D31" s="1">
        <v>-22.0</v>
      </c>
      <c r="E31" s="1">
        <v>-33.0</v>
      </c>
      <c r="F31" s="1">
        <v>-28.0</v>
      </c>
      <c r="G31" s="1">
        <v>51.0</v>
      </c>
      <c r="H31" s="1">
        <v>-36.0</v>
      </c>
      <c r="I31" s="1">
        <v>-38.0</v>
      </c>
      <c r="J31" s="1">
        <v>-93.0</v>
      </c>
      <c r="K31" s="1">
        <v>1290.0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>
        <v>-1.0</v>
      </c>
      <c r="C32" s="1">
        <v>-7.0</v>
      </c>
      <c r="D32" s="1">
        <v>-22.0</v>
      </c>
      <c r="E32" s="1">
        <v>-33.0</v>
      </c>
      <c r="F32" s="1">
        <v>-28.0</v>
      </c>
      <c r="G32" s="1">
        <v>53.0</v>
      </c>
      <c r="H32" s="1">
        <v>-35.0</v>
      </c>
      <c r="I32" s="1">
        <v>-38.0</v>
      </c>
      <c r="J32" s="1">
        <v>-93.0</v>
      </c>
      <c r="K32" s="1">
        <v>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168</v>
      </c>
      <c r="G34" s="1" t="s">
        <v>169</v>
      </c>
      <c r="H34" s="1" t="s">
        <v>170</v>
      </c>
      <c r="I34" s="1" t="s">
        <v>168</v>
      </c>
      <c r="J34" s="1" t="s">
        <v>171</v>
      </c>
      <c r="K34" s="1" t="s">
        <v>172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 t="s">
        <v>164</v>
      </c>
      <c r="C35" s="1" t="s">
        <v>165</v>
      </c>
      <c r="D35" s="1" t="s">
        <v>166</v>
      </c>
      <c r="E35" s="1" t="s">
        <v>167</v>
      </c>
      <c r="F35" s="1" t="s">
        <v>168</v>
      </c>
      <c r="G35" s="1" t="s">
        <v>174</v>
      </c>
      <c r="H35" s="1" t="s">
        <v>166</v>
      </c>
      <c r="I35" s="1" t="s">
        <v>168</v>
      </c>
      <c r="J35" s="1" t="s">
        <v>171</v>
      </c>
      <c r="K35" s="1" t="s">
        <v>175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>
        <v>21.0</v>
      </c>
      <c r="C36" s="1">
        <v>26.0</v>
      </c>
      <c r="D36" s="1">
        <v>58.0</v>
      </c>
      <c r="E36" s="1">
        <v>75.0</v>
      </c>
      <c r="F36" s="1">
        <v>88.0</v>
      </c>
      <c r="G36" s="1">
        <v>89.0</v>
      </c>
      <c r="H36" s="1">
        <v>91.0</v>
      </c>
      <c r="I36" s="1">
        <v>119.0</v>
      </c>
      <c r="J36" s="1">
        <v>134.0</v>
      </c>
      <c r="K36" s="1">
        <v>155.0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177</v>
      </c>
      <c r="B37" s="1" t="s">
        <v>164</v>
      </c>
      <c r="C37" s="1" t="s">
        <v>165</v>
      </c>
      <c r="D37" s="1" t="s">
        <v>166</v>
      </c>
      <c r="E37" s="1" t="s">
        <v>167</v>
      </c>
      <c r="F37" s="1" t="s">
        <v>168</v>
      </c>
      <c r="G37" s="1" t="s">
        <v>178</v>
      </c>
      <c r="H37" s="1" t="s">
        <v>170</v>
      </c>
      <c r="I37" s="1" t="s">
        <v>168</v>
      </c>
      <c r="J37" s="1" t="s">
        <v>171</v>
      </c>
      <c r="K37" s="1" t="s">
        <v>179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 t="s">
        <v>164</v>
      </c>
      <c r="C38" s="1" t="s">
        <v>165</v>
      </c>
      <c r="D38" s="1" t="s">
        <v>166</v>
      </c>
      <c r="E38" s="1" t="s">
        <v>167</v>
      </c>
      <c r="F38" s="1" t="s">
        <v>168</v>
      </c>
      <c r="G38" s="1" t="s">
        <v>181</v>
      </c>
      <c r="H38" s="1" t="s">
        <v>166</v>
      </c>
      <c r="I38" s="1" t="s">
        <v>168</v>
      </c>
      <c r="J38" s="1" t="s">
        <v>171</v>
      </c>
      <c r="K38" s="1" t="s">
        <v>175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21.0</v>
      </c>
      <c r="C39" s="1">
        <v>26.0</v>
      </c>
      <c r="D39" s="1">
        <v>58.0</v>
      </c>
      <c r="E39" s="1">
        <v>75.0</v>
      </c>
      <c r="F39" s="1">
        <v>88.0</v>
      </c>
      <c r="G39" s="1">
        <v>91.0</v>
      </c>
      <c r="H39" s="1">
        <v>91.0</v>
      </c>
      <c r="I39" s="1">
        <v>119.0</v>
      </c>
      <c r="J39" s="1">
        <v>134.0</v>
      </c>
      <c r="K39" s="1">
        <v>161.0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 t="s">
        <v>184</v>
      </c>
      <c r="C40" s="1" t="s">
        <v>184</v>
      </c>
      <c r="D40" s="1" t="s">
        <v>185</v>
      </c>
      <c r="E40" s="1" t="s">
        <v>186</v>
      </c>
      <c r="F40" s="1" t="s">
        <v>187</v>
      </c>
      <c r="G40" s="1" t="s">
        <v>188</v>
      </c>
      <c r="H40" s="1" t="s">
        <v>189</v>
      </c>
      <c r="I40" s="1" t="s">
        <v>184</v>
      </c>
      <c r="J40" s="1" t="s">
        <v>190</v>
      </c>
      <c r="K40" s="1" t="s">
        <v>175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 t="s">
        <v>184</v>
      </c>
      <c r="C41" s="1" t="s">
        <v>184</v>
      </c>
      <c r="D41" s="1" t="s">
        <v>185</v>
      </c>
      <c r="E41" s="1" t="s">
        <v>186</v>
      </c>
      <c r="F41" s="1" t="s">
        <v>187</v>
      </c>
      <c r="G41" s="1" t="s">
        <v>188</v>
      </c>
      <c r="H41" s="1" t="s">
        <v>189</v>
      </c>
      <c r="I41" s="1" t="s">
        <v>184</v>
      </c>
      <c r="J41" s="1" t="s">
        <v>190</v>
      </c>
      <c r="K41" s="1" t="s">
        <v>175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192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 t="s">
        <v>193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194</v>
      </c>
      <c r="B44" s="1">
        <v>-6.0</v>
      </c>
      <c r="C44" s="1">
        <v>-6.0</v>
      </c>
      <c r="D44" s="1">
        <v>-11.0</v>
      </c>
      <c r="E44" s="1">
        <v>-24.0</v>
      </c>
      <c r="F44" s="1">
        <v>-25.0</v>
      </c>
      <c r="G44" s="1">
        <v>-18.0</v>
      </c>
      <c r="H44" s="1">
        <v>-31.0</v>
      </c>
      <c r="I44" s="1">
        <v>-50.0</v>
      </c>
      <c r="J44" s="1">
        <v>-76.0</v>
      </c>
      <c r="K44" s="1">
        <v>-49.0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>
        <v>-6.0</v>
      </c>
      <c r="C45" s="1">
        <v>-6.0</v>
      </c>
      <c r="D45" s="1">
        <v>-12.0</v>
      </c>
      <c r="E45" s="1">
        <v>-25.0</v>
      </c>
      <c r="F45" s="1">
        <v>-26.0</v>
      </c>
      <c r="G45" s="1">
        <v>-19.0</v>
      </c>
      <c r="H45" s="1">
        <v>-32.0</v>
      </c>
      <c r="I45" s="1">
        <v>-51.0</v>
      </c>
      <c r="J45" s="1">
        <v>-78.0</v>
      </c>
      <c r="K45" s="1">
        <v>-51.0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>
        <v>-6.0</v>
      </c>
      <c r="C46" s="1">
        <v>-6.0</v>
      </c>
      <c r="D46" s="1">
        <v>-12.0</v>
      </c>
      <c r="E46" s="1">
        <v>-25.0</v>
      </c>
      <c r="F46" s="1">
        <v>-26.0</v>
      </c>
      <c r="G46" s="1">
        <v>-19.0</v>
      </c>
      <c r="H46" s="1">
        <v>-32.0</v>
      </c>
      <c r="I46" s="1">
        <v>-51.0</v>
      </c>
      <c r="J46" s="1">
        <v>-78.0</v>
      </c>
      <c r="K46" s="1">
        <v>-51.0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 t="s">
        <v>198</v>
      </c>
      <c r="H47" s="1" t="s">
        <v>199</v>
      </c>
      <c r="I47" s="1">
        <v>0.0</v>
      </c>
      <c r="J47" s="1">
        <v>0.0</v>
      </c>
      <c r="K47" s="1" t="s">
        <v>200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201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1.0</v>
      </c>
      <c r="H48" s="1">
        <v>1.0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202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1.0</v>
      </c>
      <c r="H49" s="1">
        <v>1.0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203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10.0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204</v>
      </c>
      <c r="B51" s="1">
        <v>-3.0</v>
      </c>
      <c r="C51" s="1">
        <v>-4.0</v>
      </c>
      <c r="D51" s="1">
        <v>-9.0</v>
      </c>
      <c r="E51" s="1">
        <v>-20.0</v>
      </c>
      <c r="F51" s="1">
        <v>-10.0</v>
      </c>
      <c r="G51" s="1">
        <v>-11.0</v>
      </c>
      <c r="H51" s="1">
        <v>-21.0</v>
      </c>
      <c r="I51" s="1">
        <v>-21.0</v>
      </c>
      <c r="J51" s="1">
        <v>-72.0</v>
      </c>
      <c r="K51" s="1">
        <v>17.0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205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7.0</v>
      </c>
      <c r="I52" s="1">
        <v>6.0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2.0</v>
      </c>
      <c r="H53" s="1">
        <v>3.0</v>
      </c>
      <c r="I53" s="1">
        <v>14.0</v>
      </c>
      <c r="J53" s="1">
        <v>21.0</v>
      </c>
      <c r="K53" s="1">
        <v>22.0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207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208</v>
      </c>
      <c r="B55" s="1">
        <v>28.0</v>
      </c>
      <c r="C55" s="1">
        <v>53.0</v>
      </c>
      <c r="D55" s="1">
        <v>87.0</v>
      </c>
      <c r="E55" s="1">
        <v>56.0</v>
      </c>
      <c r="F55" s="1">
        <v>57.0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209</v>
      </c>
      <c r="B56" s="1">
        <v>28.0</v>
      </c>
      <c r="C56" s="1">
        <v>53.0</v>
      </c>
      <c r="D56" s="1">
        <v>70.0</v>
      </c>
      <c r="E56" s="1">
        <v>56.0</v>
      </c>
      <c r="F56" s="1">
        <v>57.0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210</v>
      </c>
      <c r="B57" s="1">
        <v>85.0</v>
      </c>
      <c r="C57" s="1">
        <v>97.0</v>
      </c>
      <c r="D57" s="1">
        <v>4.0</v>
      </c>
      <c r="E57" s="1">
        <v>6.0</v>
      </c>
      <c r="F57" s="1">
        <v>8.0</v>
      </c>
      <c r="G57" s="1">
        <v>6.0</v>
      </c>
      <c r="H57" s="1">
        <v>7.0</v>
      </c>
      <c r="I57" s="1">
        <v>10.0</v>
      </c>
      <c r="J57" s="1">
        <v>22.0</v>
      </c>
      <c r="K57" s="1">
        <v>21.0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211</v>
      </c>
      <c r="B58" s="1">
        <v>65.0</v>
      </c>
      <c r="C58" s="1">
        <v>43.0</v>
      </c>
      <c r="D58" s="1">
        <v>42.0</v>
      </c>
      <c r="E58" s="1">
        <v>42.0</v>
      </c>
      <c r="F58" s="1">
        <v>57.0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212</v>
      </c>
      <c r="B59" s="1">
        <v>2.0</v>
      </c>
      <c r="C59" s="1">
        <v>2.0</v>
      </c>
      <c r="D59" s="1">
        <v>3.0</v>
      </c>
      <c r="E59" s="1">
        <v>4.0</v>
      </c>
      <c r="F59" s="1">
        <v>10.0</v>
      </c>
      <c r="G59" s="1">
        <v>8.0</v>
      </c>
      <c r="H59" s="1">
        <v>17.0</v>
      </c>
      <c r="I59" s="1">
        <v>35.0</v>
      </c>
      <c r="J59" s="1">
        <v>49.0</v>
      </c>
      <c r="K59" s="1">
        <v>21.0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213</v>
      </c>
      <c r="B60" s="1">
        <v>0.0</v>
      </c>
      <c r="C60" s="1">
        <v>0.0</v>
      </c>
      <c r="D60" s="1">
        <v>0.0</v>
      </c>
      <c r="E60" s="1">
        <v>15.0</v>
      </c>
      <c r="F60" s="1">
        <v>6.0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214</v>
      </c>
      <c r="B61" s="1">
        <v>1.0</v>
      </c>
      <c r="C61" s="1">
        <v>56.0</v>
      </c>
      <c r="D61" s="1">
        <v>2.0</v>
      </c>
      <c r="E61" s="1">
        <v>11.0</v>
      </c>
      <c r="F61" s="1">
        <v>4.0</v>
      </c>
      <c r="G61" s="1">
        <v>4.0</v>
      </c>
      <c r="H61" s="1">
        <v>6.0</v>
      </c>
      <c r="I61" s="1">
        <v>5.0</v>
      </c>
      <c r="J61" s="1">
        <v>6.0</v>
      </c>
      <c r="K61" s="1">
        <v>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215</v>
      </c>
      <c r="B62" s="1">
        <v>1.0</v>
      </c>
      <c r="C62" s="1">
        <v>56.0</v>
      </c>
      <c r="D62" s="1">
        <v>2.0</v>
      </c>
      <c r="E62" s="1">
        <v>11.0</v>
      </c>
      <c r="F62" s="1">
        <v>4.0</v>
      </c>
      <c r="G62" s="1">
        <v>4.0</v>
      </c>
      <c r="H62" s="1">
        <v>6.0</v>
      </c>
      <c r="I62" s="1">
        <v>5.0</v>
      </c>
      <c r="J62" s="1">
        <v>6.0</v>
      </c>
      <c r="K62" s="1">
        <v>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217</v>
      </c>
      <c r="B3" s="1" t="s">
        <v>218</v>
      </c>
      <c r="C3" s="1" t="s">
        <v>219</v>
      </c>
      <c r="D3" s="1">
        <v>0.0</v>
      </c>
      <c r="E3" s="1" t="s">
        <v>220</v>
      </c>
      <c r="F3" s="1" t="s">
        <v>221</v>
      </c>
      <c r="G3" s="1" t="s">
        <v>222</v>
      </c>
      <c r="H3" s="1" t="s">
        <v>223</v>
      </c>
      <c r="I3" s="1" t="s">
        <v>224</v>
      </c>
      <c r="J3" s="1" t="s">
        <v>225</v>
      </c>
      <c r="K3" s="1" t="s">
        <v>226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227</v>
      </c>
      <c r="B4" s="1" t="s">
        <v>228</v>
      </c>
      <c r="C4" s="1" t="s">
        <v>229</v>
      </c>
      <c r="D4" s="1">
        <v>0.0</v>
      </c>
      <c r="E4" s="1" t="s">
        <v>230</v>
      </c>
      <c r="F4" s="1" t="s">
        <v>231</v>
      </c>
      <c r="G4" s="1" t="s">
        <v>232</v>
      </c>
      <c r="H4" s="1" t="s">
        <v>233</v>
      </c>
      <c r="I4" s="1" t="s">
        <v>234</v>
      </c>
      <c r="J4" s="1" t="s">
        <v>235</v>
      </c>
      <c r="K4" s="1" t="s">
        <v>236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237</v>
      </c>
      <c r="B5" s="1" t="s">
        <v>238</v>
      </c>
      <c r="C5" s="1" t="s">
        <v>239</v>
      </c>
      <c r="D5" s="1">
        <v>0.0</v>
      </c>
      <c r="E5" s="1" t="s">
        <v>240</v>
      </c>
      <c r="F5" s="1" t="s">
        <v>241</v>
      </c>
      <c r="G5" s="1" t="s">
        <v>242</v>
      </c>
      <c r="H5" s="1" t="s">
        <v>243</v>
      </c>
      <c r="I5" s="1" t="s">
        <v>244</v>
      </c>
      <c r="J5" s="1" t="s">
        <v>245</v>
      </c>
      <c r="K5" s="1" t="s">
        <v>246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247</v>
      </c>
      <c r="B6" s="1" t="s">
        <v>238</v>
      </c>
      <c r="C6" s="1" t="s">
        <v>239</v>
      </c>
      <c r="D6" s="1">
        <v>0.0</v>
      </c>
      <c r="E6" s="1" t="s">
        <v>240</v>
      </c>
      <c r="F6" s="1" t="s">
        <v>241</v>
      </c>
      <c r="G6" s="1" t="s">
        <v>242</v>
      </c>
      <c r="H6" s="1" t="s">
        <v>243</v>
      </c>
      <c r="I6" s="1" t="s">
        <v>244</v>
      </c>
      <c r="J6" s="1" t="s">
        <v>245</v>
      </c>
      <c r="K6" s="1" t="s">
        <v>246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249</v>
      </c>
      <c r="B8" s="1">
        <v>0.0</v>
      </c>
      <c r="C8" s="1">
        <v>0.0</v>
      </c>
      <c r="D8" s="1" t="s">
        <v>250</v>
      </c>
      <c r="E8" s="1" t="s">
        <v>251</v>
      </c>
      <c r="F8" s="1" t="s">
        <v>252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253</v>
      </c>
      <c r="B9" s="1">
        <v>0.0</v>
      </c>
      <c r="C9" s="1">
        <v>0.0</v>
      </c>
      <c r="D9" s="1" t="s">
        <v>254</v>
      </c>
      <c r="E9" s="1" t="s">
        <v>255</v>
      </c>
      <c r="F9" s="1" t="s">
        <v>256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257</v>
      </c>
      <c r="B10" s="1">
        <v>0.0</v>
      </c>
      <c r="C10" s="1">
        <v>0.0</v>
      </c>
      <c r="D10" s="1">
        <v>0.0</v>
      </c>
      <c r="E10" s="1" t="s">
        <v>258</v>
      </c>
      <c r="F10" s="1" t="s">
        <v>259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260</v>
      </c>
      <c r="B11" s="1">
        <v>0.0</v>
      </c>
      <c r="C11" s="1">
        <v>0.0</v>
      </c>
      <c r="D11" s="1">
        <v>0.0</v>
      </c>
      <c r="E11" s="1" t="s">
        <v>261</v>
      </c>
      <c r="F11" s="1" t="s">
        <v>262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263</v>
      </c>
      <c r="B12" s="1">
        <v>0.0</v>
      </c>
      <c r="C12" s="1">
        <v>0.0</v>
      </c>
      <c r="D12" s="1">
        <v>0.0</v>
      </c>
      <c r="E12" s="1" t="s">
        <v>261</v>
      </c>
      <c r="F12" s="1" t="s">
        <v>262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264</v>
      </c>
      <c r="B13" s="1">
        <v>0.0</v>
      </c>
      <c r="C13" s="1">
        <v>0.0</v>
      </c>
      <c r="D13" s="1">
        <v>0.0</v>
      </c>
      <c r="E13" s="1" t="s">
        <v>265</v>
      </c>
      <c r="F13" s="1" t="s">
        <v>266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267</v>
      </c>
      <c r="B14" s="1">
        <v>0.0</v>
      </c>
      <c r="C14" s="1">
        <v>0.0</v>
      </c>
      <c r="D14" s="1">
        <v>0.0</v>
      </c>
      <c r="E14" s="1" t="s">
        <v>265</v>
      </c>
      <c r="F14" s="1" t="s">
        <v>266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268</v>
      </c>
      <c r="B15" s="1">
        <v>0.0</v>
      </c>
      <c r="C15" s="1">
        <v>0.0</v>
      </c>
      <c r="D15" s="1">
        <v>0.0</v>
      </c>
      <c r="E15" s="1" t="s">
        <v>265</v>
      </c>
      <c r="F15" s="1" t="s">
        <v>266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269</v>
      </c>
      <c r="B16" s="1">
        <v>0.0</v>
      </c>
      <c r="C16" s="1">
        <v>0.0</v>
      </c>
      <c r="D16" s="1">
        <v>0.0</v>
      </c>
      <c r="E16" s="1" t="s">
        <v>270</v>
      </c>
      <c r="F16" s="1" t="s">
        <v>271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272</v>
      </c>
      <c r="B17" s="1">
        <v>0.0</v>
      </c>
      <c r="C17" s="1">
        <v>0.0</v>
      </c>
      <c r="D17" s="1">
        <v>0.0</v>
      </c>
      <c r="E17" s="1" t="s">
        <v>273</v>
      </c>
      <c r="F17" s="1" t="s">
        <v>274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275</v>
      </c>
      <c r="B18" s="1">
        <v>0.0</v>
      </c>
      <c r="C18" s="1">
        <v>0.0</v>
      </c>
      <c r="D18" s="1">
        <v>0.0</v>
      </c>
      <c r="E18" s="1" t="s">
        <v>273</v>
      </c>
      <c r="F18" s="1" t="s">
        <v>274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276</v>
      </c>
      <c r="B20" s="1">
        <v>0.0</v>
      </c>
      <c r="C20" s="1">
        <v>0.0</v>
      </c>
      <c r="D20" s="1">
        <v>0.0</v>
      </c>
      <c r="E20" s="1" t="s">
        <v>277</v>
      </c>
      <c r="F20" s="1" t="s">
        <v>278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279</v>
      </c>
      <c r="B21" s="1">
        <v>0.0</v>
      </c>
      <c r="C21" s="1">
        <v>0.0</v>
      </c>
      <c r="D21" s="1">
        <v>0.0</v>
      </c>
      <c r="E21" s="1" t="s">
        <v>280</v>
      </c>
      <c r="F21" s="1" t="s">
        <v>281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282</v>
      </c>
      <c r="B22" s="1">
        <v>0.0</v>
      </c>
      <c r="C22" s="1">
        <v>0.0</v>
      </c>
      <c r="D22" s="1">
        <v>0.0</v>
      </c>
      <c r="E22" s="1" t="s">
        <v>283</v>
      </c>
      <c r="F22" s="1" t="s">
        <v>284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285</v>
      </c>
      <c r="B23" s="1">
        <v>0.0</v>
      </c>
      <c r="C23" s="1">
        <v>0.0</v>
      </c>
      <c r="D23" s="1">
        <v>0.0</v>
      </c>
      <c r="E23" s="1" t="s">
        <v>286</v>
      </c>
      <c r="F23" s="1" t="s">
        <v>287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289</v>
      </c>
      <c r="B25" s="1" t="s">
        <v>290</v>
      </c>
      <c r="C25" s="1" t="s">
        <v>111</v>
      </c>
      <c r="D25" s="1" t="s">
        <v>291</v>
      </c>
      <c r="E25" s="1" t="s">
        <v>292</v>
      </c>
      <c r="F25" s="1" t="s">
        <v>293</v>
      </c>
      <c r="G25" s="1" t="s">
        <v>294</v>
      </c>
      <c r="H25" s="1" t="s">
        <v>295</v>
      </c>
      <c r="I25" s="1" t="s">
        <v>296</v>
      </c>
      <c r="J25" s="1" t="s">
        <v>297</v>
      </c>
      <c r="K25" s="1" t="s">
        <v>298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299</v>
      </c>
      <c r="B26" s="1" t="s">
        <v>300</v>
      </c>
      <c r="C26" s="1" t="s">
        <v>301</v>
      </c>
      <c r="D26" s="1" t="s">
        <v>302</v>
      </c>
      <c r="E26" s="1" t="s">
        <v>303</v>
      </c>
      <c r="F26" s="1" t="s">
        <v>304</v>
      </c>
      <c r="G26" s="1" t="s">
        <v>305</v>
      </c>
      <c r="H26" s="1" t="s">
        <v>306</v>
      </c>
      <c r="I26" s="1" t="s">
        <v>307</v>
      </c>
      <c r="J26" s="1" t="s">
        <v>297</v>
      </c>
      <c r="K26" s="1" t="s">
        <v>308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309</v>
      </c>
      <c r="B27" s="1" t="s">
        <v>310</v>
      </c>
      <c r="C27" s="1" t="s">
        <v>311</v>
      </c>
      <c r="D27" s="1" t="s">
        <v>312</v>
      </c>
      <c r="E27" s="1" t="s">
        <v>313</v>
      </c>
      <c r="F27" s="1" t="s">
        <v>314</v>
      </c>
      <c r="G27" s="1" t="s">
        <v>315</v>
      </c>
      <c r="H27" s="1" t="s">
        <v>316</v>
      </c>
      <c r="I27" s="1" t="s">
        <v>317</v>
      </c>
      <c r="J27" s="1" t="s">
        <v>318</v>
      </c>
      <c r="K27" s="1" t="s">
        <v>319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320</v>
      </c>
      <c r="B28" s="1">
        <v>0.0</v>
      </c>
      <c r="C28" s="1">
        <v>0.0</v>
      </c>
      <c r="D28" s="1">
        <v>0.0</v>
      </c>
      <c r="E28" s="1" t="s">
        <v>321</v>
      </c>
      <c r="F28" s="1" t="s">
        <v>322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323</v>
      </c>
      <c r="B29" s="1">
        <v>0.0</v>
      </c>
      <c r="C29" s="1">
        <v>0.0</v>
      </c>
      <c r="D29" s="1">
        <v>0.0</v>
      </c>
      <c r="E29" s="1" t="s">
        <v>324</v>
      </c>
      <c r="F29" s="1" t="s">
        <v>325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326</v>
      </c>
      <c r="B30" s="1">
        <v>0.0</v>
      </c>
      <c r="C30" s="1">
        <v>0.0</v>
      </c>
      <c r="D30" s="1">
        <v>0.0</v>
      </c>
      <c r="E30" s="1" t="s">
        <v>327</v>
      </c>
      <c r="F30" s="1" t="s">
        <v>328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329</v>
      </c>
      <c r="B31" s="1">
        <v>0.0</v>
      </c>
      <c r="C31" s="1">
        <v>0.0</v>
      </c>
      <c r="D31" s="1">
        <v>0.0</v>
      </c>
      <c r="E31" s="1" t="s">
        <v>330</v>
      </c>
      <c r="F31" s="1" t="s">
        <v>331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333</v>
      </c>
      <c r="B33" s="1" t="s">
        <v>334</v>
      </c>
      <c r="C33" s="1" t="s">
        <v>335</v>
      </c>
      <c r="D33" s="1" t="s">
        <v>336</v>
      </c>
      <c r="E33" s="1" t="s">
        <v>337</v>
      </c>
      <c r="F33" s="1" t="s">
        <v>338</v>
      </c>
      <c r="G33" s="1" t="s">
        <v>339</v>
      </c>
      <c r="H33" s="1" t="s">
        <v>340</v>
      </c>
      <c r="I33" s="1" t="s">
        <v>341</v>
      </c>
      <c r="J33" s="1" t="s">
        <v>342</v>
      </c>
      <c r="K33" s="1" t="s">
        <v>343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344</v>
      </c>
      <c r="B34" s="1" t="s">
        <v>345</v>
      </c>
      <c r="C34" s="1" t="s">
        <v>346</v>
      </c>
      <c r="D34" s="1" t="s">
        <v>347</v>
      </c>
      <c r="E34" s="1" t="s">
        <v>337</v>
      </c>
      <c r="F34" s="1" t="s">
        <v>348</v>
      </c>
      <c r="G34" s="1" t="s">
        <v>349</v>
      </c>
      <c r="H34" s="1" t="s">
        <v>350</v>
      </c>
      <c r="I34" s="1" t="s">
        <v>351</v>
      </c>
      <c r="J34" s="1" t="s">
        <v>352</v>
      </c>
      <c r="K34" s="1" t="s">
        <v>353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354</v>
      </c>
      <c r="B35" s="1" t="s">
        <v>355</v>
      </c>
      <c r="C35" s="1" t="s">
        <v>356</v>
      </c>
      <c r="D35" s="1" t="s">
        <v>357</v>
      </c>
      <c r="E35" s="1" t="s">
        <v>358</v>
      </c>
      <c r="F35" s="1" t="s">
        <v>359</v>
      </c>
      <c r="G35" s="1" t="s">
        <v>360</v>
      </c>
      <c r="H35" s="1" t="s">
        <v>361</v>
      </c>
      <c r="I35" s="1" t="s">
        <v>362</v>
      </c>
      <c r="J35" s="1" t="s">
        <v>363</v>
      </c>
      <c r="K35" s="1" t="s">
        <v>364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365</v>
      </c>
      <c r="B36" s="1" t="s">
        <v>366</v>
      </c>
      <c r="C36" s="1" t="s">
        <v>367</v>
      </c>
      <c r="D36" s="1" t="s">
        <v>368</v>
      </c>
      <c r="E36" s="1" t="s">
        <v>369</v>
      </c>
      <c r="F36" s="1" t="s">
        <v>370</v>
      </c>
      <c r="G36" s="1" t="s">
        <v>371</v>
      </c>
      <c r="H36" s="1" t="s">
        <v>372</v>
      </c>
      <c r="I36" s="1" t="s">
        <v>373</v>
      </c>
      <c r="J36" s="1" t="s">
        <v>374</v>
      </c>
      <c r="K36" s="1" t="s">
        <v>375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376</v>
      </c>
      <c r="B37" s="1" t="s">
        <v>377</v>
      </c>
      <c r="C37" s="1" t="s">
        <v>378</v>
      </c>
      <c r="D37" s="1" t="s">
        <v>379</v>
      </c>
      <c r="E37" s="1" t="s">
        <v>290</v>
      </c>
      <c r="F37" s="1" t="s">
        <v>380</v>
      </c>
      <c r="G37" s="1" t="s">
        <v>381</v>
      </c>
      <c r="H37" s="1" t="s">
        <v>382</v>
      </c>
      <c r="I37" s="1" t="s">
        <v>383</v>
      </c>
      <c r="J37" s="1" t="s">
        <v>384</v>
      </c>
      <c r="K37" s="1" t="s">
        <v>385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386</v>
      </c>
      <c r="B38" s="1">
        <v>0.0</v>
      </c>
      <c r="C38" s="1" t="s">
        <v>387</v>
      </c>
      <c r="D38" s="1" t="s">
        <v>388</v>
      </c>
      <c r="E38" s="1">
        <v>0.0</v>
      </c>
      <c r="F38" s="1">
        <v>0.0</v>
      </c>
      <c r="G38" s="1" t="s">
        <v>389</v>
      </c>
      <c r="H38" s="1" t="s">
        <v>390</v>
      </c>
      <c r="I38" s="1" t="s">
        <v>391</v>
      </c>
      <c r="J38" s="1" t="s">
        <v>392</v>
      </c>
      <c r="K38" s="1" t="s">
        <v>393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394</v>
      </c>
      <c r="B39" s="1">
        <v>0.0</v>
      </c>
      <c r="C39" s="1" t="s">
        <v>395</v>
      </c>
      <c r="D39" s="1" t="s">
        <v>396</v>
      </c>
      <c r="E39" s="1">
        <v>0.0</v>
      </c>
      <c r="F39" s="1">
        <v>0.0</v>
      </c>
      <c r="G39" s="1" t="s">
        <v>397</v>
      </c>
      <c r="H39" s="1" t="s">
        <v>398</v>
      </c>
      <c r="I39" s="1" t="s">
        <v>399</v>
      </c>
      <c r="J39" s="1" t="s">
        <v>400</v>
      </c>
      <c r="K39" s="1" t="s">
        <v>401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402</v>
      </c>
      <c r="B40" s="1">
        <v>0.0</v>
      </c>
      <c r="C40" s="1" t="s">
        <v>403</v>
      </c>
      <c r="D40" s="1" t="s">
        <v>404</v>
      </c>
      <c r="E40" s="1">
        <v>0.0</v>
      </c>
      <c r="F40" s="1">
        <v>0.0</v>
      </c>
      <c r="G40" s="1" t="s">
        <v>405</v>
      </c>
      <c r="H40" s="1" t="s">
        <v>406</v>
      </c>
      <c r="I40" s="1" t="s">
        <v>392</v>
      </c>
      <c r="J40" s="1" t="s">
        <v>407</v>
      </c>
      <c r="K40" s="1" t="s">
        <v>408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409</v>
      </c>
      <c r="B41" s="1" t="s">
        <v>410</v>
      </c>
      <c r="C41" s="1" t="s">
        <v>411</v>
      </c>
      <c r="D41" s="1" t="s">
        <v>412</v>
      </c>
      <c r="E41" s="1" t="s">
        <v>413</v>
      </c>
      <c r="F41" s="1" t="s">
        <v>414</v>
      </c>
      <c r="G41" s="1" t="s">
        <v>415</v>
      </c>
      <c r="H41" s="1" t="s">
        <v>416</v>
      </c>
      <c r="I41" s="1" t="s">
        <v>417</v>
      </c>
      <c r="J41" s="1" t="s">
        <v>418</v>
      </c>
      <c r="K41" s="1" t="s">
        <v>419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420</v>
      </c>
      <c r="B42" s="1" t="s">
        <v>421</v>
      </c>
      <c r="C42" s="1" t="s">
        <v>422</v>
      </c>
      <c r="D42" s="1" t="s">
        <v>423</v>
      </c>
      <c r="E42" s="1" t="s">
        <v>424</v>
      </c>
      <c r="F42" s="1" t="s">
        <v>425</v>
      </c>
      <c r="G42" s="1">
        <v>-2.0</v>
      </c>
      <c r="H42" s="1" t="s">
        <v>426</v>
      </c>
      <c r="I42" s="1" t="s">
        <v>427</v>
      </c>
      <c r="J42" s="1" t="s">
        <v>428</v>
      </c>
      <c r="K42" s="1" t="s">
        <v>429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430</v>
      </c>
      <c r="B43" s="1" t="s">
        <v>431</v>
      </c>
      <c r="C43" s="1" t="s">
        <v>166</v>
      </c>
      <c r="D43" s="1" t="s">
        <v>432</v>
      </c>
      <c r="E43" s="1" t="s">
        <v>413</v>
      </c>
      <c r="F43" s="1" t="s">
        <v>433</v>
      </c>
      <c r="G43" s="1" t="s">
        <v>434</v>
      </c>
      <c r="H43" s="1" t="s">
        <v>435</v>
      </c>
      <c r="I43" s="1" t="s">
        <v>436</v>
      </c>
      <c r="J43" s="1" t="s">
        <v>437</v>
      </c>
      <c r="K43" s="1" t="s">
        <v>438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439</v>
      </c>
      <c r="B44" s="1" t="s">
        <v>440</v>
      </c>
      <c r="C44" s="1" t="s">
        <v>441</v>
      </c>
      <c r="D44" s="1" t="s">
        <v>442</v>
      </c>
      <c r="E44" s="1" t="s">
        <v>443</v>
      </c>
      <c r="F44" s="1" t="s">
        <v>337</v>
      </c>
      <c r="G44" s="1" t="s">
        <v>444</v>
      </c>
      <c r="H44" s="1" t="s">
        <v>445</v>
      </c>
      <c r="I44" s="1" t="s">
        <v>446</v>
      </c>
      <c r="J44" s="1" t="s">
        <v>447</v>
      </c>
      <c r="K44" s="1" t="s">
        <v>435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449</v>
      </c>
      <c r="B46" s="1">
        <v>0.0</v>
      </c>
      <c r="C46" s="1">
        <v>0.0</v>
      </c>
      <c r="D46" s="1">
        <v>0.0</v>
      </c>
      <c r="E46" s="1" t="s">
        <v>450</v>
      </c>
      <c r="F46" s="1" t="s">
        <v>451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452</v>
      </c>
      <c r="B47" s="1">
        <v>0.0</v>
      </c>
      <c r="C47" s="1">
        <v>0.0</v>
      </c>
      <c r="D47" s="1">
        <v>0.0</v>
      </c>
      <c r="E47" s="1" t="s">
        <v>453</v>
      </c>
      <c r="F47" s="1" t="s">
        <v>243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454</v>
      </c>
      <c r="B48" s="1" t="s">
        <v>455</v>
      </c>
      <c r="C48" s="1" t="s">
        <v>456</v>
      </c>
      <c r="D48" s="1">
        <v>0.0</v>
      </c>
      <c r="E48" s="1" t="s">
        <v>457</v>
      </c>
      <c r="F48" s="1" t="s">
        <v>458</v>
      </c>
      <c r="G48" s="1" t="s">
        <v>459</v>
      </c>
      <c r="H48" s="1" t="s">
        <v>460</v>
      </c>
      <c r="I48" s="1" t="s">
        <v>461</v>
      </c>
      <c r="J48" s="1" t="s">
        <v>462</v>
      </c>
      <c r="K48" s="1" t="s">
        <v>463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464</v>
      </c>
      <c r="B49" s="1" t="s">
        <v>465</v>
      </c>
      <c r="C49" s="1" t="s">
        <v>441</v>
      </c>
      <c r="D49" s="1">
        <v>0.0</v>
      </c>
      <c r="E49" s="1" t="s">
        <v>466</v>
      </c>
      <c r="F49" s="1" t="s">
        <v>467</v>
      </c>
      <c r="G49" s="1" t="s">
        <v>468</v>
      </c>
      <c r="H49" s="1" t="s">
        <v>469</v>
      </c>
      <c r="I49" s="1" t="s">
        <v>470</v>
      </c>
      <c r="J49" s="1" t="s">
        <v>471</v>
      </c>
      <c r="K49" s="1" t="s">
        <v>472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473</v>
      </c>
      <c r="B50" s="1" t="s">
        <v>465</v>
      </c>
      <c r="C50" s="1" t="s">
        <v>441</v>
      </c>
      <c r="D50" s="1">
        <v>0.0</v>
      </c>
      <c r="E50" s="1" t="s">
        <v>466</v>
      </c>
      <c r="F50" s="1" t="s">
        <v>467</v>
      </c>
      <c r="G50" s="1" t="s">
        <v>468</v>
      </c>
      <c r="H50" s="1" t="s">
        <v>469</v>
      </c>
      <c r="I50" s="1" t="s">
        <v>470</v>
      </c>
      <c r="J50" s="1" t="s">
        <v>471</v>
      </c>
      <c r="K50" s="1" t="s">
        <v>472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474</v>
      </c>
      <c r="B51" s="1" t="s">
        <v>475</v>
      </c>
      <c r="C51" s="1" t="s">
        <v>476</v>
      </c>
      <c r="D51" s="1">
        <v>0.0</v>
      </c>
      <c r="E51" s="1" t="s">
        <v>477</v>
      </c>
      <c r="F51" s="1" t="s">
        <v>478</v>
      </c>
      <c r="G51" s="1" t="s">
        <v>479</v>
      </c>
      <c r="H51" s="1" t="s">
        <v>480</v>
      </c>
      <c r="I51" s="1" t="s">
        <v>481</v>
      </c>
      <c r="J51" s="1" t="s">
        <v>482</v>
      </c>
      <c r="K51" s="1" t="s">
        <v>483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484</v>
      </c>
      <c r="B52" s="1" t="s">
        <v>475</v>
      </c>
      <c r="C52" s="1" t="s">
        <v>476</v>
      </c>
      <c r="D52" s="1">
        <v>0.0</v>
      </c>
      <c r="E52" s="1" t="s">
        <v>477</v>
      </c>
      <c r="F52" s="1" t="s">
        <v>478</v>
      </c>
      <c r="G52" s="1" t="s">
        <v>485</v>
      </c>
      <c r="H52" s="1" t="s">
        <v>486</v>
      </c>
      <c r="I52" s="1" t="s">
        <v>346</v>
      </c>
      <c r="J52" s="1" t="s">
        <v>487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488</v>
      </c>
      <c r="B53" s="1" t="s">
        <v>489</v>
      </c>
      <c r="C53" s="1" t="s">
        <v>490</v>
      </c>
      <c r="D53" s="1">
        <v>0.0</v>
      </c>
      <c r="E53" s="1" t="s">
        <v>491</v>
      </c>
      <c r="F53" s="1" t="s">
        <v>492</v>
      </c>
      <c r="G53" s="1" t="s">
        <v>493</v>
      </c>
      <c r="H53" s="1" t="s">
        <v>494</v>
      </c>
      <c r="I53" s="1" t="s">
        <v>495</v>
      </c>
      <c r="J53" s="1" t="s">
        <v>496</v>
      </c>
      <c r="K53" s="1" t="s">
        <v>497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498</v>
      </c>
      <c r="B54" s="1" t="s">
        <v>499</v>
      </c>
      <c r="C54" s="1" t="s">
        <v>500</v>
      </c>
      <c r="D54" s="1">
        <v>0.0</v>
      </c>
      <c r="E54" s="1">
        <v>0.0</v>
      </c>
      <c r="F54" s="1" t="s">
        <v>501</v>
      </c>
      <c r="G54" s="1" t="s">
        <v>502</v>
      </c>
      <c r="H54" s="1" t="s">
        <v>503</v>
      </c>
      <c r="I54" s="1" t="s">
        <v>504</v>
      </c>
      <c r="J54" s="1" t="s">
        <v>505</v>
      </c>
      <c r="K54" s="1" t="s">
        <v>506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507</v>
      </c>
      <c r="B55" s="1">
        <v>0.0</v>
      </c>
      <c r="C55" s="1">
        <v>0.0</v>
      </c>
      <c r="D55" s="1">
        <v>0.0</v>
      </c>
      <c r="E55" s="1" t="s">
        <v>508</v>
      </c>
      <c r="F55" s="1" t="s">
        <v>509</v>
      </c>
      <c r="G55" s="1" t="s">
        <v>510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511</v>
      </c>
      <c r="B56" s="1">
        <v>0.0</v>
      </c>
      <c r="C56" s="1" t="s">
        <v>512</v>
      </c>
      <c r="D56" s="1">
        <v>0.0</v>
      </c>
      <c r="E56" s="1" t="s">
        <v>513</v>
      </c>
      <c r="F56" s="1" t="s">
        <v>514</v>
      </c>
      <c r="G56" s="1" t="s">
        <v>515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516</v>
      </c>
      <c r="B57" s="1" t="s">
        <v>517</v>
      </c>
      <c r="C57" s="1" t="s">
        <v>518</v>
      </c>
      <c r="D57" s="1">
        <v>0.0</v>
      </c>
      <c r="E57" s="1" t="s">
        <v>519</v>
      </c>
      <c r="F57" s="1" t="s">
        <v>520</v>
      </c>
      <c r="G57" s="1">
        <v>0.0</v>
      </c>
      <c r="H57" s="1" t="s">
        <v>521</v>
      </c>
      <c r="I57" s="1" t="s">
        <v>522</v>
      </c>
      <c r="J57" s="1">
        <v>0.0</v>
      </c>
      <c r="K57" s="1" t="s">
        <v>523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524</v>
      </c>
      <c r="B58" s="1" t="s">
        <v>525</v>
      </c>
      <c r="C58" s="1" t="s">
        <v>526</v>
      </c>
      <c r="D58" s="1">
        <v>0.0</v>
      </c>
      <c r="E58" s="1" t="s">
        <v>527</v>
      </c>
      <c r="F58" s="1" t="s">
        <v>528</v>
      </c>
      <c r="G58" s="1" t="s">
        <v>529</v>
      </c>
      <c r="H58" s="1" t="s">
        <v>530</v>
      </c>
      <c r="I58" s="1" t="s">
        <v>531</v>
      </c>
      <c r="J58" s="1" t="s">
        <v>532</v>
      </c>
      <c r="K58" s="1" t="s">
        <v>533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534</v>
      </c>
      <c r="B59" s="1" t="s">
        <v>535</v>
      </c>
      <c r="C59" s="1" t="s">
        <v>536</v>
      </c>
      <c r="D59" s="1">
        <v>0.0</v>
      </c>
      <c r="E59" s="1" t="s">
        <v>537</v>
      </c>
      <c r="F59" s="1" t="s">
        <v>538</v>
      </c>
      <c r="G59" s="1" t="s">
        <v>539</v>
      </c>
      <c r="H59" s="1" t="s">
        <v>540</v>
      </c>
      <c r="I59" s="1" t="s">
        <v>541</v>
      </c>
      <c r="J59" s="1" t="s">
        <v>542</v>
      </c>
      <c r="K59" s="1" t="s">
        <v>543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544</v>
      </c>
      <c r="B60" s="1" t="s">
        <v>535</v>
      </c>
      <c r="C60" s="1" t="s">
        <v>536</v>
      </c>
      <c r="D60" s="1">
        <v>0.0</v>
      </c>
      <c r="E60" s="1" t="s">
        <v>537</v>
      </c>
      <c r="F60" s="1" t="s">
        <v>538</v>
      </c>
      <c r="G60" s="1" t="s">
        <v>539</v>
      </c>
      <c r="H60" s="1" t="s">
        <v>540</v>
      </c>
      <c r="I60" s="1" t="s">
        <v>541</v>
      </c>
      <c r="J60" s="1" t="s">
        <v>542</v>
      </c>
      <c r="K60" s="1" t="s">
        <v>543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545</v>
      </c>
      <c r="B61" s="1" t="s">
        <v>546</v>
      </c>
      <c r="C61" s="1" t="s">
        <v>547</v>
      </c>
      <c r="D61" s="1">
        <v>0.0</v>
      </c>
      <c r="E61" s="1" t="s">
        <v>548</v>
      </c>
      <c r="F61" s="1" t="s">
        <v>549</v>
      </c>
      <c r="G61" s="1" t="s">
        <v>550</v>
      </c>
      <c r="H61" s="1" t="s">
        <v>551</v>
      </c>
      <c r="I61" s="1" t="s">
        <v>552</v>
      </c>
      <c r="J61" s="1" t="s">
        <v>553</v>
      </c>
      <c r="K61" s="1" t="s">
        <v>554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555</v>
      </c>
      <c r="B62" s="1" t="s">
        <v>556</v>
      </c>
      <c r="C62" s="1" t="s">
        <v>557</v>
      </c>
      <c r="D62" s="1">
        <v>0.0</v>
      </c>
      <c r="E62" s="1" t="s">
        <v>558</v>
      </c>
      <c r="F62" s="1" t="s">
        <v>559</v>
      </c>
      <c r="G62" s="1">
        <v>0.0</v>
      </c>
      <c r="H62" s="1" t="s">
        <v>560</v>
      </c>
      <c r="I62" s="1" t="s">
        <v>561</v>
      </c>
      <c r="J62" s="1" t="s">
        <v>562</v>
      </c>
      <c r="K62" s="1" t="s">
        <v>563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564</v>
      </c>
      <c r="B63" s="1" t="s">
        <v>565</v>
      </c>
      <c r="C63" s="1" t="s">
        <v>566</v>
      </c>
      <c r="D63" s="1">
        <v>0.0</v>
      </c>
      <c r="E63" s="1">
        <v>0.0</v>
      </c>
      <c r="F63" s="1" t="s">
        <v>567</v>
      </c>
      <c r="G63" s="1" t="s">
        <v>568</v>
      </c>
      <c r="H63" s="1" t="s">
        <v>569</v>
      </c>
      <c r="I63" s="1" t="s">
        <v>570</v>
      </c>
      <c r="J63" s="1" t="s">
        <v>571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572</v>
      </c>
      <c r="B64" s="1" t="s">
        <v>565</v>
      </c>
      <c r="C64" s="1" t="s">
        <v>573</v>
      </c>
      <c r="D64" s="1">
        <v>0.0</v>
      </c>
      <c r="E64" s="1">
        <v>0.0</v>
      </c>
      <c r="F64" s="1" t="s">
        <v>567</v>
      </c>
      <c r="G64" s="1" t="s">
        <v>574</v>
      </c>
      <c r="H64" s="1" t="s">
        <v>575</v>
      </c>
      <c r="I64" s="1" t="s">
        <v>576</v>
      </c>
      <c r="J64" s="1" t="s">
        <v>577</v>
      </c>
      <c r="K64" s="1" t="s">
        <v>578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579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580</v>
      </c>
      <c r="B66" s="1">
        <v>0.0</v>
      </c>
      <c r="C66" s="1">
        <v>0.0</v>
      </c>
      <c r="D66" s="1">
        <v>0.0</v>
      </c>
      <c r="E66" s="1">
        <v>0.0</v>
      </c>
      <c r="F66" s="1" t="s">
        <v>581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582</v>
      </c>
      <c r="B67" s="1">
        <v>0.0</v>
      </c>
      <c r="C67" s="1">
        <v>0.0</v>
      </c>
      <c r="D67" s="1">
        <v>0.0</v>
      </c>
      <c r="E67" s="1">
        <v>0.0</v>
      </c>
      <c r="F67" s="1" t="s">
        <v>583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584</v>
      </c>
      <c r="B68" s="1" t="s">
        <v>585</v>
      </c>
      <c r="C68" s="1" t="s">
        <v>586</v>
      </c>
      <c r="D68" s="1">
        <v>0.0</v>
      </c>
      <c r="E68" s="1">
        <v>0.0</v>
      </c>
      <c r="F68" s="1" t="s">
        <v>587</v>
      </c>
      <c r="G68" s="1" t="s">
        <v>588</v>
      </c>
      <c r="H68" s="1" t="s">
        <v>589</v>
      </c>
      <c r="I68" s="1" t="s">
        <v>590</v>
      </c>
      <c r="J68" s="1" t="s">
        <v>591</v>
      </c>
      <c r="K68" s="1" t="s">
        <v>592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593</v>
      </c>
      <c r="B69" s="1" t="s">
        <v>594</v>
      </c>
      <c r="C69" s="1" t="s">
        <v>595</v>
      </c>
      <c r="D69" s="1">
        <v>0.0</v>
      </c>
      <c r="E69" s="1">
        <v>0.0</v>
      </c>
      <c r="F69" s="1" t="s">
        <v>596</v>
      </c>
      <c r="G69" s="1" t="s">
        <v>597</v>
      </c>
      <c r="H69" s="1" t="s">
        <v>598</v>
      </c>
      <c r="I69" s="1" t="s">
        <v>599</v>
      </c>
      <c r="J69" s="1" t="s">
        <v>600</v>
      </c>
      <c r="K69" s="1" t="s">
        <v>171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601</v>
      </c>
      <c r="B70" s="1" t="s">
        <v>594</v>
      </c>
      <c r="C70" s="1" t="s">
        <v>595</v>
      </c>
      <c r="D70" s="1">
        <v>0.0</v>
      </c>
      <c r="E70" s="1">
        <v>0.0</v>
      </c>
      <c r="F70" s="1" t="s">
        <v>596</v>
      </c>
      <c r="G70" s="1" t="s">
        <v>597</v>
      </c>
      <c r="H70" s="1" t="s">
        <v>598</v>
      </c>
      <c r="I70" s="1" t="s">
        <v>599</v>
      </c>
      <c r="J70" s="1" t="s">
        <v>600</v>
      </c>
      <c r="K70" s="1" t="s">
        <v>171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602</v>
      </c>
      <c r="B71" s="1" t="s">
        <v>603</v>
      </c>
      <c r="C71" s="1" t="s">
        <v>604</v>
      </c>
      <c r="D71" s="1">
        <v>0.0</v>
      </c>
      <c r="E71" s="1">
        <v>0.0</v>
      </c>
      <c r="F71" s="1" t="s">
        <v>451</v>
      </c>
      <c r="G71" s="1" t="s">
        <v>605</v>
      </c>
      <c r="H71" s="1" t="s">
        <v>606</v>
      </c>
      <c r="I71" s="1" t="s">
        <v>607</v>
      </c>
      <c r="J71" s="1" t="s">
        <v>608</v>
      </c>
      <c r="K71" s="1" t="s">
        <v>609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610</v>
      </c>
      <c r="B72" s="1" t="s">
        <v>603</v>
      </c>
      <c r="C72" s="1" t="s">
        <v>604</v>
      </c>
      <c r="D72" s="1">
        <v>0.0</v>
      </c>
      <c r="E72" s="1">
        <v>0.0</v>
      </c>
      <c r="F72" s="1" t="s">
        <v>451</v>
      </c>
      <c r="G72" s="1" t="s">
        <v>611</v>
      </c>
      <c r="H72" s="1" t="s">
        <v>612</v>
      </c>
      <c r="I72" s="1" t="s">
        <v>613</v>
      </c>
      <c r="J72" s="1" t="s">
        <v>614</v>
      </c>
      <c r="K72" s="1" t="s">
        <v>615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616</v>
      </c>
      <c r="B73" s="1" t="s">
        <v>617</v>
      </c>
      <c r="C73" s="1" t="s">
        <v>618</v>
      </c>
      <c r="D73" s="1">
        <v>0.0</v>
      </c>
      <c r="E73" s="1">
        <v>0.0</v>
      </c>
      <c r="F73" s="1" t="s">
        <v>619</v>
      </c>
      <c r="G73" s="1" t="s">
        <v>620</v>
      </c>
      <c r="H73" s="1" t="s">
        <v>621</v>
      </c>
      <c r="I73" s="1" t="s">
        <v>622</v>
      </c>
      <c r="J73" s="1" t="s">
        <v>623</v>
      </c>
      <c r="K73" s="1" t="s">
        <v>624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625</v>
      </c>
      <c r="B74" s="1" t="s">
        <v>626</v>
      </c>
      <c r="C74" s="1" t="s">
        <v>627</v>
      </c>
      <c r="D74" s="1">
        <v>0.0</v>
      </c>
      <c r="E74" s="1">
        <v>0.0</v>
      </c>
      <c r="F74" s="1">
        <v>0.0</v>
      </c>
      <c r="G74" s="1" t="s">
        <v>628</v>
      </c>
      <c r="H74" s="1" t="s">
        <v>629</v>
      </c>
      <c r="I74" s="1" t="s">
        <v>630</v>
      </c>
      <c r="J74" s="1" t="s">
        <v>631</v>
      </c>
      <c r="K74" s="1" t="s">
        <v>632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633</v>
      </c>
      <c r="B75" s="1">
        <v>0.0</v>
      </c>
      <c r="C75" s="1">
        <v>0.0</v>
      </c>
      <c r="D75" s="1">
        <v>0.0</v>
      </c>
      <c r="E75" s="1">
        <v>0.0</v>
      </c>
      <c r="F75" s="1" t="s">
        <v>634</v>
      </c>
      <c r="G75" s="1" t="s">
        <v>635</v>
      </c>
      <c r="H75" s="1">
        <v>0.0</v>
      </c>
      <c r="I75" s="1">
        <v>0.0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636</v>
      </c>
      <c r="B76" s="1">
        <v>0.0</v>
      </c>
      <c r="C76" s="1">
        <v>0.0</v>
      </c>
      <c r="D76" s="1">
        <v>0.0</v>
      </c>
      <c r="E76" s="1">
        <v>0.0</v>
      </c>
      <c r="F76" s="1" t="s">
        <v>637</v>
      </c>
      <c r="G76" s="1" t="s">
        <v>638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639</v>
      </c>
      <c r="B77" s="1" t="s">
        <v>640</v>
      </c>
      <c r="C77" s="1" t="s">
        <v>641</v>
      </c>
      <c r="D77" s="1">
        <v>0.0</v>
      </c>
      <c r="E77" s="1">
        <v>0.0</v>
      </c>
      <c r="F77" s="1" t="s">
        <v>642</v>
      </c>
      <c r="G77" s="1" t="s">
        <v>643</v>
      </c>
      <c r="H77" s="1" t="s">
        <v>644</v>
      </c>
      <c r="I77" s="1" t="s">
        <v>645</v>
      </c>
      <c r="J77" s="1" t="s">
        <v>646</v>
      </c>
      <c r="K77" s="1" t="s">
        <v>647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648</v>
      </c>
      <c r="B78" s="1" t="s">
        <v>649</v>
      </c>
      <c r="C78" s="1" t="s">
        <v>650</v>
      </c>
      <c r="D78" s="1">
        <v>0.0</v>
      </c>
      <c r="E78" s="1">
        <v>0.0</v>
      </c>
      <c r="F78" s="1" t="s">
        <v>651</v>
      </c>
      <c r="G78" s="1" t="s">
        <v>652</v>
      </c>
      <c r="H78" s="1" t="s">
        <v>653</v>
      </c>
      <c r="I78" s="1" t="s">
        <v>654</v>
      </c>
      <c r="J78" s="1" t="s">
        <v>655</v>
      </c>
      <c r="K78" s="1" t="s">
        <v>656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657</v>
      </c>
      <c r="B79" s="1" t="s">
        <v>658</v>
      </c>
      <c r="C79" s="1" t="s">
        <v>659</v>
      </c>
      <c r="D79" s="1">
        <v>0.0</v>
      </c>
      <c r="E79" s="1">
        <v>0.0</v>
      </c>
      <c r="F79" s="1" t="s">
        <v>660</v>
      </c>
      <c r="G79" s="1" t="s">
        <v>661</v>
      </c>
      <c r="H79" s="1" t="s">
        <v>662</v>
      </c>
      <c r="I79" s="1" t="s">
        <v>663</v>
      </c>
      <c r="J79" s="1" t="s">
        <v>664</v>
      </c>
      <c r="K79" s="1" t="s">
        <v>665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666</v>
      </c>
      <c r="B80" s="1" t="s">
        <v>658</v>
      </c>
      <c r="C80" s="1" t="s">
        <v>659</v>
      </c>
      <c r="D80" s="1">
        <v>0.0</v>
      </c>
      <c r="E80" s="1">
        <v>0.0</v>
      </c>
      <c r="F80" s="1" t="s">
        <v>660</v>
      </c>
      <c r="G80" s="1" t="s">
        <v>661</v>
      </c>
      <c r="H80" s="1" t="s">
        <v>662</v>
      </c>
      <c r="I80" s="1" t="s">
        <v>663</v>
      </c>
      <c r="J80" s="1" t="s">
        <v>664</v>
      </c>
      <c r="K80" s="1" t="s">
        <v>665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667</v>
      </c>
      <c r="B81" s="1" t="s">
        <v>668</v>
      </c>
      <c r="C81" s="1" t="s">
        <v>669</v>
      </c>
      <c r="D81" s="1">
        <v>0.0</v>
      </c>
      <c r="E81" s="1">
        <v>0.0</v>
      </c>
      <c r="F81" s="1" t="s">
        <v>670</v>
      </c>
      <c r="G81" s="1" t="s">
        <v>671</v>
      </c>
      <c r="H81" s="1" t="s">
        <v>672</v>
      </c>
      <c r="I81" s="1" t="s">
        <v>673</v>
      </c>
      <c r="J81" s="1" t="s">
        <v>674</v>
      </c>
      <c r="K81" s="1" t="s">
        <v>675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676</v>
      </c>
      <c r="B82" s="1" t="s">
        <v>677</v>
      </c>
      <c r="C82" s="1" t="s">
        <v>300</v>
      </c>
      <c r="D82" s="1">
        <v>0.0</v>
      </c>
      <c r="E82" s="1">
        <v>0.0</v>
      </c>
      <c r="F82" s="1" t="s">
        <v>678</v>
      </c>
      <c r="G82" s="1" t="s">
        <v>679</v>
      </c>
      <c r="H82" s="1" t="s">
        <v>680</v>
      </c>
      <c r="I82" s="1" t="s">
        <v>681</v>
      </c>
      <c r="J82" s="1" t="s">
        <v>682</v>
      </c>
      <c r="K82" s="1" t="s">
        <v>683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684</v>
      </c>
      <c r="B83" s="1" t="s">
        <v>685</v>
      </c>
      <c r="C83" s="1" t="s">
        <v>379</v>
      </c>
      <c r="D83" s="1">
        <v>0.0</v>
      </c>
      <c r="E83" s="1">
        <v>0.0</v>
      </c>
      <c r="F83" s="1">
        <v>0.0</v>
      </c>
      <c r="G83" s="1" t="s">
        <v>686</v>
      </c>
      <c r="H83" s="1">
        <v>171.0</v>
      </c>
      <c r="I83" s="1" t="s">
        <v>687</v>
      </c>
      <c r="J83" s="1" t="s">
        <v>688</v>
      </c>
      <c r="K83" s="1" t="s">
        <v>689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690</v>
      </c>
      <c r="B84" s="1" t="s">
        <v>685</v>
      </c>
      <c r="C84" s="1" t="s">
        <v>691</v>
      </c>
      <c r="D84" s="1">
        <v>0.0</v>
      </c>
      <c r="E84" s="1">
        <v>0.0</v>
      </c>
      <c r="F84" s="1">
        <v>0.0</v>
      </c>
      <c r="G84" s="1" t="s">
        <v>692</v>
      </c>
      <c r="H84" s="1" t="s">
        <v>693</v>
      </c>
      <c r="I84" s="1" t="s">
        <v>694</v>
      </c>
      <c r="J84" s="1">
        <v>-49.0</v>
      </c>
      <c r="K84" s="1" t="s">
        <v>695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696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697</v>
      </c>
      <c r="B86" s="1">
        <v>0.0</v>
      </c>
      <c r="C86" s="1" t="s">
        <v>698</v>
      </c>
      <c r="D86" s="1">
        <v>0.0</v>
      </c>
      <c r="E86" s="1">
        <v>0.0</v>
      </c>
      <c r="F86" s="1">
        <v>0.0</v>
      </c>
      <c r="G86" s="1" t="s">
        <v>699</v>
      </c>
      <c r="H86" s="1" t="s">
        <v>700</v>
      </c>
      <c r="I86" s="1" t="s">
        <v>701</v>
      </c>
      <c r="J86" s="1" t="s">
        <v>702</v>
      </c>
      <c r="K86" s="1" t="s">
        <v>703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704</v>
      </c>
      <c r="B87" s="1" t="s">
        <v>705</v>
      </c>
      <c r="C87" s="1" t="s">
        <v>706</v>
      </c>
      <c r="D87" s="1">
        <v>0.0</v>
      </c>
      <c r="E87" s="1">
        <v>0.0</v>
      </c>
      <c r="F87" s="1">
        <v>0.0</v>
      </c>
      <c r="G87" s="1">
        <v>17.0</v>
      </c>
      <c r="H87" s="1" t="s">
        <v>707</v>
      </c>
      <c r="I87" s="1" t="s">
        <v>708</v>
      </c>
      <c r="J87" s="1" t="s">
        <v>709</v>
      </c>
      <c r="K87" s="1" t="s">
        <v>710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711</v>
      </c>
      <c r="B88" s="1" t="s">
        <v>705</v>
      </c>
      <c r="C88" s="1" t="s">
        <v>706</v>
      </c>
      <c r="D88" s="1">
        <v>0.0</v>
      </c>
      <c r="E88" s="1">
        <v>0.0</v>
      </c>
      <c r="F88" s="1">
        <v>0.0</v>
      </c>
      <c r="G88" s="1">
        <v>17.0</v>
      </c>
      <c r="H88" s="1" t="s">
        <v>707</v>
      </c>
      <c r="I88" s="1" t="s">
        <v>708</v>
      </c>
      <c r="J88" s="1" t="s">
        <v>709</v>
      </c>
      <c r="K88" s="1" t="s">
        <v>710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712</v>
      </c>
      <c r="B89" s="1" t="s">
        <v>713</v>
      </c>
      <c r="C89" s="1" t="s">
        <v>714</v>
      </c>
      <c r="D89" s="1">
        <v>0.0</v>
      </c>
      <c r="E89" s="1">
        <v>0.0</v>
      </c>
      <c r="F89" s="1">
        <v>0.0</v>
      </c>
      <c r="G89" s="1" t="s">
        <v>715</v>
      </c>
      <c r="H89" s="1" t="s">
        <v>716</v>
      </c>
      <c r="I89" s="1" t="s">
        <v>717</v>
      </c>
      <c r="J89" s="1" t="s">
        <v>718</v>
      </c>
      <c r="K89" s="1" t="s">
        <v>719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720</v>
      </c>
      <c r="B90" s="1" t="s">
        <v>713</v>
      </c>
      <c r="C90" s="1" t="s">
        <v>714</v>
      </c>
      <c r="D90" s="1">
        <v>0.0</v>
      </c>
      <c r="E90" s="1">
        <v>0.0</v>
      </c>
      <c r="F90" s="1">
        <v>0.0</v>
      </c>
      <c r="G90" s="1" t="s">
        <v>721</v>
      </c>
      <c r="H90" s="1" t="s">
        <v>722</v>
      </c>
      <c r="I90" s="1" t="s">
        <v>723</v>
      </c>
      <c r="J90" s="1" t="s">
        <v>724</v>
      </c>
      <c r="K90" s="1" t="s">
        <v>725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726</v>
      </c>
      <c r="B91" s="1" t="s">
        <v>727</v>
      </c>
      <c r="C91" s="1" t="s">
        <v>714</v>
      </c>
      <c r="D91" s="1">
        <v>0.0</v>
      </c>
      <c r="E91" s="1">
        <v>0.0</v>
      </c>
      <c r="F91" s="1">
        <v>0.0</v>
      </c>
      <c r="G91" s="1" t="s">
        <v>728</v>
      </c>
      <c r="H91" s="1" t="s">
        <v>729</v>
      </c>
      <c r="I91" s="1" t="s">
        <v>730</v>
      </c>
      <c r="J91" s="1" t="s">
        <v>731</v>
      </c>
      <c r="K91" s="1" t="s">
        <v>732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733</v>
      </c>
      <c r="B92" s="1" t="s">
        <v>734</v>
      </c>
      <c r="C92" s="1" t="s">
        <v>735</v>
      </c>
      <c r="D92" s="1">
        <v>0.0</v>
      </c>
      <c r="E92" s="1">
        <v>0.0</v>
      </c>
      <c r="F92" s="1">
        <v>0.0</v>
      </c>
      <c r="G92" s="1">
        <v>0.0</v>
      </c>
      <c r="H92" s="1" t="s">
        <v>736</v>
      </c>
      <c r="I92" s="1" t="s">
        <v>618</v>
      </c>
      <c r="J92" s="1" t="s">
        <v>737</v>
      </c>
      <c r="K92" s="1" t="s">
        <v>738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739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740</v>
      </c>
      <c r="H93" s="1">
        <v>0.0</v>
      </c>
      <c r="I93" s="1">
        <v>0.0</v>
      </c>
      <c r="J93" s="1">
        <v>0.0</v>
      </c>
      <c r="K93" s="1">
        <v>0.0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741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742</v>
      </c>
      <c r="H94" s="1">
        <v>0.0</v>
      </c>
      <c r="I94" s="1">
        <v>0.0</v>
      </c>
      <c r="J94" s="1">
        <v>0.0</v>
      </c>
      <c r="K94" s="1">
        <v>0.0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743</v>
      </c>
      <c r="B95" s="1" t="s">
        <v>744</v>
      </c>
      <c r="C95" s="1" t="s">
        <v>745</v>
      </c>
      <c r="D95" s="1">
        <v>0.0</v>
      </c>
      <c r="E95" s="1">
        <v>0.0</v>
      </c>
      <c r="F95" s="1">
        <v>0.0</v>
      </c>
      <c r="G95" s="1" t="s">
        <v>746</v>
      </c>
      <c r="H95" s="1" t="s">
        <v>747</v>
      </c>
      <c r="I95" s="1" t="s">
        <v>748</v>
      </c>
      <c r="J95" s="1" t="s">
        <v>749</v>
      </c>
      <c r="K95" s="1" t="s">
        <v>750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751</v>
      </c>
      <c r="B96" s="1" t="s">
        <v>752</v>
      </c>
      <c r="C96" s="1" t="s">
        <v>753</v>
      </c>
      <c r="D96" s="1">
        <v>0.0</v>
      </c>
      <c r="E96" s="1">
        <v>0.0</v>
      </c>
      <c r="F96" s="1">
        <v>0.0</v>
      </c>
      <c r="G96" s="1" t="s">
        <v>754</v>
      </c>
      <c r="H96" s="1" t="s">
        <v>755</v>
      </c>
      <c r="I96" s="1" t="s">
        <v>756</v>
      </c>
      <c r="J96" s="1" t="s">
        <v>757</v>
      </c>
      <c r="K96" s="1" t="s">
        <v>758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759</v>
      </c>
      <c r="B97" s="1" t="s">
        <v>760</v>
      </c>
      <c r="C97" s="1" t="s">
        <v>761</v>
      </c>
      <c r="D97" s="1">
        <v>0.0</v>
      </c>
      <c r="E97" s="1">
        <v>0.0</v>
      </c>
      <c r="F97" s="1">
        <v>0.0</v>
      </c>
      <c r="G97" s="1" t="s">
        <v>762</v>
      </c>
      <c r="H97" s="1" t="s">
        <v>763</v>
      </c>
      <c r="I97" s="1" t="s">
        <v>764</v>
      </c>
      <c r="J97" s="1" t="s">
        <v>765</v>
      </c>
      <c r="K97" s="1" t="s">
        <v>766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767</v>
      </c>
      <c r="B98" s="1" t="s">
        <v>760</v>
      </c>
      <c r="C98" s="1" t="s">
        <v>761</v>
      </c>
      <c r="D98" s="1">
        <v>0.0</v>
      </c>
      <c r="E98" s="1">
        <v>0.0</v>
      </c>
      <c r="F98" s="1">
        <v>0.0</v>
      </c>
      <c r="G98" s="1" t="s">
        <v>762</v>
      </c>
      <c r="H98" s="1" t="s">
        <v>763</v>
      </c>
      <c r="I98" s="1" t="s">
        <v>764</v>
      </c>
      <c r="J98" s="1" t="s">
        <v>765</v>
      </c>
      <c r="K98" s="1" t="s">
        <v>766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768</v>
      </c>
      <c r="B99" s="1" t="s">
        <v>769</v>
      </c>
      <c r="C99" s="1" t="s">
        <v>770</v>
      </c>
      <c r="D99" s="1">
        <v>0.0</v>
      </c>
      <c r="E99" s="1">
        <v>0.0</v>
      </c>
      <c r="F99" s="1">
        <v>0.0</v>
      </c>
      <c r="G99" s="1" t="s">
        <v>771</v>
      </c>
      <c r="H99" s="1" t="s">
        <v>772</v>
      </c>
      <c r="I99" s="1" t="s">
        <v>773</v>
      </c>
      <c r="J99" s="1" t="s">
        <v>774</v>
      </c>
      <c r="K99" s="1" t="s">
        <v>775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776</v>
      </c>
      <c r="B100" s="1" t="s">
        <v>777</v>
      </c>
      <c r="C100" s="1" t="s">
        <v>778</v>
      </c>
      <c r="D100" s="1">
        <v>0.0</v>
      </c>
      <c r="E100" s="1">
        <v>0.0</v>
      </c>
      <c r="F100" s="1">
        <v>0.0</v>
      </c>
      <c r="G100" s="1" t="s">
        <v>779</v>
      </c>
      <c r="H100" s="1" t="s">
        <v>780</v>
      </c>
      <c r="I100" s="1" t="s">
        <v>781</v>
      </c>
      <c r="J100" s="1" t="s">
        <v>782</v>
      </c>
      <c r="K100" s="1" t="s">
        <v>783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784</v>
      </c>
      <c r="B101" s="1" t="s">
        <v>785</v>
      </c>
      <c r="C101" s="1" t="s">
        <v>786</v>
      </c>
      <c r="D101" s="1">
        <v>0.0</v>
      </c>
      <c r="E101" s="1">
        <v>0.0</v>
      </c>
      <c r="F101" s="1">
        <v>0.0</v>
      </c>
      <c r="G101" s="1">
        <v>0.0</v>
      </c>
      <c r="H101" s="1" t="s">
        <v>787</v>
      </c>
      <c r="I101" s="1" t="s">
        <v>788</v>
      </c>
      <c r="J101" s="1" t="s">
        <v>789</v>
      </c>
      <c r="K101" s="1" t="s">
        <v>790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791</v>
      </c>
      <c r="B102" s="1" t="s">
        <v>785</v>
      </c>
      <c r="C102" s="1" t="s">
        <v>792</v>
      </c>
      <c r="D102" s="1">
        <v>0.0</v>
      </c>
      <c r="E102" s="1">
        <v>0.0</v>
      </c>
      <c r="F102" s="1">
        <v>0.0</v>
      </c>
      <c r="G102" s="1">
        <v>0.0</v>
      </c>
      <c r="H102" s="1" t="s">
        <v>793</v>
      </c>
      <c r="I102" s="1" t="s">
        <v>794</v>
      </c>
      <c r="J102" s="1" t="s">
        <v>795</v>
      </c>
      <c r="K102" s="1" t="s">
        <v>796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797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798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>
        <v>0.0</v>
      </c>
      <c r="I104" s="1" t="s">
        <v>799</v>
      </c>
      <c r="J104" s="1" t="s">
        <v>800</v>
      </c>
      <c r="K104" s="1" t="s">
        <v>801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802</v>
      </c>
      <c r="B105" s="1" t="s">
        <v>803</v>
      </c>
      <c r="C105" s="1" t="s">
        <v>804</v>
      </c>
      <c r="D105" s="1">
        <v>0.0</v>
      </c>
      <c r="E105" s="1">
        <v>0.0</v>
      </c>
      <c r="F105" s="1">
        <v>0.0</v>
      </c>
      <c r="G105" s="1">
        <v>0.0</v>
      </c>
      <c r="H105" s="1">
        <v>0.0</v>
      </c>
      <c r="I105" s="1" t="s">
        <v>805</v>
      </c>
      <c r="J105" s="1" t="s">
        <v>806</v>
      </c>
      <c r="K105" s="1" t="s">
        <v>807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808</v>
      </c>
      <c r="B106" s="1" t="s">
        <v>803</v>
      </c>
      <c r="C106" s="1" t="s">
        <v>804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 t="s">
        <v>805</v>
      </c>
      <c r="J106" s="1" t="s">
        <v>806</v>
      </c>
      <c r="K106" s="1" t="s">
        <v>807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809</v>
      </c>
      <c r="B107" s="1" t="s">
        <v>810</v>
      </c>
      <c r="C107" s="1" t="s">
        <v>811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 t="s">
        <v>812</v>
      </c>
      <c r="J107" s="1" t="s">
        <v>813</v>
      </c>
      <c r="K107" s="1" t="s">
        <v>814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815</v>
      </c>
      <c r="B108" s="1" t="s">
        <v>810</v>
      </c>
      <c r="C108" s="1" t="s">
        <v>811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816</v>
      </c>
      <c r="J108" s="1" t="s">
        <v>813</v>
      </c>
      <c r="K108" s="1" t="s">
        <v>817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818</v>
      </c>
      <c r="B109" s="1" t="s">
        <v>819</v>
      </c>
      <c r="C109" s="1" t="s">
        <v>811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 t="s">
        <v>820</v>
      </c>
      <c r="J109" s="1" t="s">
        <v>821</v>
      </c>
      <c r="K109" s="1" t="s">
        <v>822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823</v>
      </c>
      <c r="B110" s="1" t="s">
        <v>824</v>
      </c>
      <c r="C110" s="1" t="s">
        <v>825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>
        <v>0.0</v>
      </c>
      <c r="J110" s="1" t="s">
        <v>826</v>
      </c>
      <c r="K110" s="1" t="s">
        <v>827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828</v>
      </c>
      <c r="B111" s="1" t="s">
        <v>829</v>
      </c>
      <c r="C111" s="1" t="s">
        <v>830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 t="s">
        <v>831</v>
      </c>
      <c r="J111" s="1" t="s">
        <v>832</v>
      </c>
      <c r="K111" s="1" t="s">
        <v>833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834</v>
      </c>
      <c r="B112" s="1" t="s">
        <v>835</v>
      </c>
      <c r="C112" s="1" t="s">
        <v>836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 t="s">
        <v>837</v>
      </c>
      <c r="J112" s="1" t="s">
        <v>838</v>
      </c>
      <c r="K112" s="1" t="s">
        <v>839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840</v>
      </c>
      <c r="B113" s="1" t="s">
        <v>841</v>
      </c>
      <c r="C113" s="1" t="s">
        <v>842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 t="s">
        <v>843</v>
      </c>
      <c r="J113" s="1" t="s">
        <v>844</v>
      </c>
      <c r="K113" s="1" t="s">
        <v>845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846</v>
      </c>
      <c r="B114" s="1" t="s">
        <v>841</v>
      </c>
      <c r="C114" s="1" t="s">
        <v>842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 t="s">
        <v>843</v>
      </c>
      <c r="J114" s="1" t="s">
        <v>844</v>
      </c>
      <c r="K114" s="1" t="s">
        <v>845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847</v>
      </c>
      <c r="B115" s="1" t="s">
        <v>848</v>
      </c>
      <c r="C115" s="1" t="s">
        <v>849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850</v>
      </c>
      <c r="J115" s="1" t="s">
        <v>851</v>
      </c>
      <c r="K115" s="1" t="s">
        <v>852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853</v>
      </c>
      <c r="B116" s="1" t="s">
        <v>854</v>
      </c>
      <c r="C116" s="1" t="s">
        <v>855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856</v>
      </c>
      <c r="J116" s="1" t="s">
        <v>857</v>
      </c>
      <c r="K116" s="1" t="s">
        <v>858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859</v>
      </c>
      <c r="B117" s="1" t="s">
        <v>860</v>
      </c>
      <c r="C117" s="1" t="s">
        <v>861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>
        <v>0.0</v>
      </c>
      <c r="J117" s="1" t="s">
        <v>862</v>
      </c>
      <c r="K117" s="1" t="s">
        <v>863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864</v>
      </c>
      <c r="B118" s="1" t="s">
        <v>865</v>
      </c>
      <c r="C118" s="1" t="s">
        <v>866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>
        <v>0.0</v>
      </c>
      <c r="J118" s="1" t="s">
        <v>867</v>
      </c>
      <c r="K118" s="1" t="s">
        <v>868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869</v>
      </c>
      <c r="C1" s="1" t="s">
        <v>870</v>
      </c>
      <c r="D1" s="1" t="s">
        <v>871</v>
      </c>
      <c r="E1" s="1" t="s">
        <v>872</v>
      </c>
      <c r="F1" s="1" t="s">
        <v>873</v>
      </c>
      <c r="G1" s="1" t="s">
        <v>874</v>
      </c>
      <c r="H1" s="1" t="s">
        <v>875</v>
      </c>
      <c r="I1" s="1" t="s">
        <v>876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877</v>
      </c>
      <c r="B2" s="1" t="s">
        <v>878</v>
      </c>
      <c r="C2" s="1" t="s">
        <v>879</v>
      </c>
      <c r="D2" s="1" t="s">
        <v>880</v>
      </c>
      <c r="E2" s="1" t="s">
        <v>881</v>
      </c>
      <c r="F2" s="1" t="s">
        <v>882</v>
      </c>
      <c r="G2" s="1" t="s">
        <v>883</v>
      </c>
      <c r="H2" s="1" t="s">
        <v>883</v>
      </c>
      <c r="I2" s="1" t="s">
        <v>884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885</v>
      </c>
      <c r="B3" s="1" t="s">
        <v>884</v>
      </c>
      <c r="C3" s="1" t="s">
        <v>886</v>
      </c>
      <c r="D3" s="1" t="s">
        <v>887</v>
      </c>
      <c r="E3" s="1" t="s">
        <v>888</v>
      </c>
      <c r="F3" s="1" t="s">
        <v>889</v>
      </c>
      <c r="G3" s="1" t="s">
        <v>890</v>
      </c>
      <c r="H3" s="1" t="s">
        <v>891</v>
      </c>
      <c r="I3" s="1" t="s">
        <v>884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892</v>
      </c>
      <c r="B4" s="1" t="s">
        <v>878</v>
      </c>
      <c r="C4" s="1" t="s">
        <v>879</v>
      </c>
      <c r="D4" s="1" t="s">
        <v>880</v>
      </c>
      <c r="E4" s="1" t="s">
        <v>881</v>
      </c>
      <c r="F4" s="1" t="s">
        <v>893</v>
      </c>
      <c r="G4" s="1" t="s">
        <v>894</v>
      </c>
      <c r="H4" s="1" t="s">
        <v>895</v>
      </c>
      <c r="I4" s="1" t="s">
        <v>896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885</v>
      </c>
      <c r="B5" s="1" t="s">
        <v>884</v>
      </c>
      <c r="C5" s="1" t="s">
        <v>886</v>
      </c>
      <c r="D5" s="1" t="s">
        <v>887</v>
      </c>
      <c r="E5" s="1" t="s">
        <v>888</v>
      </c>
      <c r="F5" s="1" t="s">
        <v>897</v>
      </c>
      <c r="G5" s="1" t="s">
        <v>898</v>
      </c>
      <c r="H5" s="1" t="s">
        <v>899</v>
      </c>
      <c r="I5" s="1" t="s">
        <v>900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901</v>
      </c>
      <c r="B6" s="1" t="s">
        <v>902</v>
      </c>
      <c r="C6" s="1" t="s">
        <v>903</v>
      </c>
      <c r="D6" s="1" t="s">
        <v>904</v>
      </c>
      <c r="E6" s="1" t="s">
        <v>905</v>
      </c>
      <c r="F6" s="1" t="s">
        <v>906</v>
      </c>
      <c r="G6" s="1" t="s">
        <v>884</v>
      </c>
      <c r="H6" s="1" t="s">
        <v>907</v>
      </c>
      <c r="I6" s="1" t="s">
        <v>908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909</v>
      </c>
      <c r="B7" s="1" t="s">
        <v>884</v>
      </c>
      <c r="C7" s="1" t="s">
        <v>910</v>
      </c>
      <c r="D7" s="1" t="s">
        <v>884</v>
      </c>
      <c r="E7" s="1" t="s">
        <v>911</v>
      </c>
      <c r="F7" s="1" t="s">
        <v>884</v>
      </c>
      <c r="G7" s="1" t="s">
        <v>884</v>
      </c>
      <c r="H7" s="1" t="s">
        <v>884</v>
      </c>
      <c r="I7" s="1" t="s">
        <v>884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912</v>
      </c>
      <c r="B8" s="1" t="s">
        <v>884</v>
      </c>
      <c r="C8" s="1" t="s">
        <v>913</v>
      </c>
      <c r="D8" s="1" t="s">
        <v>914</v>
      </c>
      <c r="E8" s="1" t="s">
        <v>915</v>
      </c>
      <c r="F8" s="1" t="s">
        <v>915</v>
      </c>
      <c r="G8" s="1" t="s">
        <v>884</v>
      </c>
      <c r="H8" s="1" t="s">
        <v>884</v>
      </c>
      <c r="I8" s="1" t="s">
        <v>913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916</v>
      </c>
      <c r="B9" s="1" t="s">
        <v>917</v>
      </c>
      <c r="C9" s="1" t="s">
        <v>884</v>
      </c>
      <c r="D9" s="1" t="s">
        <v>884</v>
      </c>
      <c r="E9" s="1" t="s">
        <v>884</v>
      </c>
      <c r="F9" s="1" t="s">
        <v>884</v>
      </c>
      <c r="G9" s="1" t="s">
        <v>918</v>
      </c>
      <c r="H9" s="1" t="s">
        <v>919</v>
      </c>
      <c r="I9" s="1" t="s">
        <v>920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921</v>
      </c>
      <c r="B10" s="1" t="s">
        <v>917</v>
      </c>
      <c r="C10" s="1" t="s">
        <v>884</v>
      </c>
      <c r="D10" s="1" t="s">
        <v>884</v>
      </c>
      <c r="E10" s="1" t="s">
        <v>884</v>
      </c>
      <c r="F10" s="1" t="s">
        <v>884</v>
      </c>
      <c r="G10" s="1" t="s">
        <v>922</v>
      </c>
      <c r="H10" s="1" t="s">
        <v>923</v>
      </c>
      <c r="I10" s="1" t="s">
        <v>924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925</v>
      </c>
      <c r="B11" s="1" t="s">
        <v>926</v>
      </c>
      <c r="C11" s="1" t="s">
        <v>927</v>
      </c>
      <c r="D11" s="1" t="s">
        <v>928</v>
      </c>
      <c r="E11" s="1" t="s">
        <v>929</v>
      </c>
      <c r="F11" s="1" t="s">
        <v>930</v>
      </c>
      <c r="G11" s="1" t="s">
        <v>931</v>
      </c>
      <c r="H11" s="1" t="s">
        <v>932</v>
      </c>
      <c r="I11" s="1" t="s">
        <v>933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934</v>
      </c>
      <c r="B12" s="1" t="s">
        <v>935</v>
      </c>
      <c r="C12" s="1" t="s">
        <v>936</v>
      </c>
      <c r="D12" s="1" t="s">
        <v>937</v>
      </c>
      <c r="E12" s="1" t="s">
        <v>938</v>
      </c>
      <c r="F12" s="1" t="s">
        <v>939</v>
      </c>
      <c r="G12" s="1" t="s">
        <v>940</v>
      </c>
      <c r="H12" s="1" t="s">
        <v>941</v>
      </c>
      <c r="I12" s="1" t="s">
        <v>919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942</v>
      </c>
      <c r="B13" s="1" t="s">
        <v>943</v>
      </c>
      <c r="C13" s="1" t="s">
        <v>944</v>
      </c>
      <c r="D13" s="1" t="s">
        <v>945</v>
      </c>
      <c r="E13" s="1" t="s">
        <v>946</v>
      </c>
      <c r="F13" s="1" t="s">
        <v>947</v>
      </c>
      <c r="G13" s="1" t="s">
        <v>948</v>
      </c>
      <c r="H13" s="1" t="s">
        <v>949</v>
      </c>
      <c r="I13" s="1" t="s">
        <v>950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951</v>
      </c>
      <c r="B14" s="1" t="s">
        <v>952</v>
      </c>
      <c r="C14" s="1" t="s">
        <v>953</v>
      </c>
      <c r="D14" s="1" t="s">
        <v>954</v>
      </c>
      <c r="E14" s="1" t="s">
        <v>955</v>
      </c>
      <c r="F14" s="1" t="s">
        <v>956</v>
      </c>
      <c r="G14" s="1" t="s">
        <v>957</v>
      </c>
      <c r="H14" s="1" t="s">
        <v>958</v>
      </c>
      <c r="I14" s="1" t="s">
        <v>959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960</v>
      </c>
      <c r="B15" s="1" t="s">
        <v>884</v>
      </c>
      <c r="C15" s="1" t="s">
        <v>884</v>
      </c>
      <c r="D15" s="1" t="s">
        <v>884</v>
      </c>
      <c r="E15" s="1" t="s">
        <v>884</v>
      </c>
      <c r="F15" s="1" t="s">
        <v>884</v>
      </c>
      <c r="G15" s="1" t="s">
        <v>884</v>
      </c>
      <c r="H15" s="1" t="s">
        <v>884</v>
      </c>
      <c r="I15" s="1" t="s">
        <v>884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961</v>
      </c>
      <c r="B16" s="1" t="s">
        <v>884</v>
      </c>
      <c r="C16" s="1" t="s">
        <v>884</v>
      </c>
      <c r="D16" s="1" t="s">
        <v>884</v>
      </c>
      <c r="E16" s="1" t="s">
        <v>884</v>
      </c>
      <c r="F16" s="1" t="s">
        <v>884</v>
      </c>
      <c r="G16" s="1" t="s">
        <v>884</v>
      </c>
      <c r="H16" s="1" t="s">
        <v>884</v>
      </c>
      <c r="I16" s="1" t="s">
        <v>884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962</v>
      </c>
      <c r="B17" s="1" t="s">
        <v>426</v>
      </c>
      <c r="C17" s="1" t="s">
        <v>170</v>
      </c>
      <c r="D17" s="1" t="s">
        <v>168</v>
      </c>
      <c r="E17" s="1" t="s">
        <v>171</v>
      </c>
      <c r="F17" s="1" t="s">
        <v>179</v>
      </c>
      <c r="G17" s="1" t="s">
        <v>884</v>
      </c>
      <c r="H17" s="1" t="s">
        <v>963</v>
      </c>
      <c r="I17" s="1" t="s">
        <v>964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965</v>
      </c>
      <c r="B18" s="1" t="s">
        <v>884</v>
      </c>
      <c r="C18" s="1" t="s">
        <v>884</v>
      </c>
      <c r="D18" s="1" t="s">
        <v>884</v>
      </c>
      <c r="E18" s="1" t="s">
        <v>884</v>
      </c>
      <c r="F18" s="1" t="s">
        <v>884</v>
      </c>
      <c r="G18" s="1" t="s">
        <v>884</v>
      </c>
      <c r="H18" s="1" t="s">
        <v>884</v>
      </c>
      <c r="I18" s="1" t="s">
        <v>884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966</v>
      </c>
      <c r="B19" s="1" t="s">
        <v>967</v>
      </c>
      <c r="C19" s="1" t="s">
        <v>884</v>
      </c>
      <c r="D19" s="1" t="s">
        <v>884</v>
      </c>
      <c r="E19" s="1" t="s">
        <v>884</v>
      </c>
      <c r="F19" s="1" t="s">
        <v>884</v>
      </c>
      <c r="G19" s="1" t="s">
        <v>968</v>
      </c>
      <c r="H19" s="1" t="s">
        <v>969</v>
      </c>
      <c r="I19" s="1" t="s">
        <v>970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971</v>
      </c>
      <c r="B20" s="1" t="s">
        <v>972</v>
      </c>
      <c r="C20" s="1" t="s">
        <v>973</v>
      </c>
      <c r="D20" s="1" t="s">
        <v>974</v>
      </c>
      <c r="E20" s="1" t="s">
        <v>975</v>
      </c>
      <c r="F20" s="1" t="s">
        <v>976</v>
      </c>
      <c r="G20" s="1" t="s">
        <v>977</v>
      </c>
      <c r="H20" s="1" t="s">
        <v>978</v>
      </c>
      <c r="I20" s="1" t="s">
        <v>979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980</v>
      </c>
      <c r="B21" s="1" t="s">
        <v>981</v>
      </c>
      <c r="C21" s="1" t="s">
        <v>982</v>
      </c>
      <c r="D21" s="1" t="s">
        <v>983</v>
      </c>
      <c r="E21" s="1" t="s">
        <v>984</v>
      </c>
      <c r="F21" s="1" t="s">
        <v>985</v>
      </c>
      <c r="G21" s="1" t="s">
        <v>986</v>
      </c>
      <c r="H21" s="1" t="s">
        <v>987</v>
      </c>
      <c r="I21" s="1" t="s">
        <v>988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989</v>
      </c>
      <c r="B22" s="1" t="s">
        <v>990</v>
      </c>
      <c r="C22" s="1" t="s">
        <v>991</v>
      </c>
      <c r="D22" s="1" t="s">
        <v>992</v>
      </c>
      <c r="E22" s="1" t="s">
        <v>993</v>
      </c>
      <c r="F22" s="1" t="s">
        <v>994</v>
      </c>
      <c r="G22" s="1" t="s">
        <v>995</v>
      </c>
      <c r="H22" s="1" t="s">
        <v>996</v>
      </c>
      <c r="I22" s="1" t="s">
        <v>997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998</v>
      </c>
      <c r="B23" s="1" t="s">
        <v>884</v>
      </c>
      <c r="C23" s="1" t="s">
        <v>884</v>
      </c>
      <c r="D23" s="1" t="s">
        <v>884</v>
      </c>
      <c r="E23" s="1" t="s">
        <v>884</v>
      </c>
      <c r="F23" s="1" t="s">
        <v>999</v>
      </c>
      <c r="G23" s="1" t="s">
        <v>1000</v>
      </c>
      <c r="H23" s="1" t="s">
        <v>1001</v>
      </c>
      <c r="I23" s="1" t="s">
        <v>1002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1003</v>
      </c>
      <c r="B24" s="1" t="s">
        <v>1004</v>
      </c>
      <c r="C24" s="1" t="s">
        <v>1005</v>
      </c>
      <c r="D24" s="1" t="s">
        <v>1006</v>
      </c>
      <c r="E24" s="1" t="s">
        <v>1007</v>
      </c>
      <c r="F24" s="1" t="s">
        <v>1008</v>
      </c>
      <c r="G24" s="1" t="s">
        <v>1009</v>
      </c>
      <c r="H24" s="1" t="s">
        <v>1009</v>
      </c>
      <c r="I24" s="1" t="s">
        <v>1009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1010</v>
      </c>
      <c r="B25" s="1" t="s">
        <v>1011</v>
      </c>
      <c r="C25" s="1" t="s">
        <v>1012</v>
      </c>
      <c r="D25" s="1" t="s">
        <v>1013</v>
      </c>
      <c r="E25" s="1" t="s">
        <v>1014</v>
      </c>
      <c r="F25" s="1" t="s">
        <v>1015</v>
      </c>
      <c r="G25" s="1" t="s">
        <v>1016</v>
      </c>
      <c r="H25" s="1" t="s">
        <v>1016</v>
      </c>
      <c r="I25" s="1" t="s">
        <v>884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1017</v>
      </c>
      <c r="B26" s="1" t="s">
        <v>1018</v>
      </c>
      <c r="C26" s="1" t="s">
        <v>1019</v>
      </c>
      <c r="D26" s="1" t="s">
        <v>1020</v>
      </c>
      <c r="E26" s="1" t="s">
        <v>1021</v>
      </c>
      <c r="F26" s="1" t="s">
        <v>1022</v>
      </c>
      <c r="G26" s="1" t="s">
        <v>884</v>
      </c>
      <c r="H26" s="1" t="s">
        <v>884</v>
      </c>
      <c r="I26" s="1" t="s">
        <v>884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1023</v>
      </c>
      <c r="B2" s="1" t="s">
        <v>1024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1025</v>
      </c>
      <c r="B3" s="1" t="s">
        <v>1026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1027</v>
      </c>
      <c r="B4" s="1" t="s">
        <v>1028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1029</v>
      </c>
      <c r="B5" s="1" t="s">
        <v>1030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1031</v>
      </c>
      <c r="B6" s="1" t="s">
        <v>1032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1033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1034</v>
      </c>
      <c r="B8" s="1" t="s">
        <v>1035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1036</v>
      </c>
      <c r="B9" s="4" t="s">
        <v>1037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1038</v>
      </c>
      <c r="B10" s="1" t="s">
        <v>1039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1040</v>
      </c>
      <c r="B11" s="1" t="s">
        <v>1041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1042</v>
      </c>
      <c r="B12" s="1" t="s">
        <v>1039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1043</v>
      </c>
      <c r="B13" s="1" t="s">
        <v>1044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1045</v>
      </c>
      <c r="B14" s="1" t="s">
        <v>1046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1047</v>
      </c>
      <c r="B15" s="1" t="s">
        <v>1044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1048</v>
      </c>
      <c r="B16" s="1" t="s">
        <v>1049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1050</v>
      </c>
      <c r="B17" s="1">
        <v>850.0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1051</v>
      </c>
      <c r="B18" s="1" t="s">
        <v>1052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1053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1054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1055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1056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1057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1058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1059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1060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1061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1062</v>
      </c>
      <c r="B28" s="1">
        <v>2.98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1063</v>
      </c>
      <c r="B29" s="1">
        <v>2.95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1064</v>
      </c>
      <c r="B30" s="1">
        <v>2.809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1065</v>
      </c>
      <c r="B31" s="1">
        <v>2.95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1066</v>
      </c>
      <c r="B32" s="1">
        <v>2.98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1067</v>
      </c>
      <c r="B33" s="1">
        <v>2.95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1068</v>
      </c>
      <c r="B34" s="1">
        <v>2.809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1069</v>
      </c>
      <c r="B35" s="1">
        <v>2.95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1070</v>
      </c>
      <c r="B36" s="1">
        <v>1.728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1071</v>
      </c>
      <c r="B37" s="1">
        <v>22.836824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1072</v>
      </c>
      <c r="B38" s="1">
        <v>830139.0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1073</v>
      </c>
      <c r="B39" s="1">
        <v>830139.0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1074</v>
      </c>
      <c r="B40" s="1">
        <v>1389018.0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1075</v>
      </c>
      <c r="B41" s="1">
        <v>1191510.0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1076</v>
      </c>
      <c r="B42" s="1">
        <v>1191510.0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1077</v>
      </c>
      <c r="B43" s="1">
        <v>2900.0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1078</v>
      </c>
      <c r="B44" s="1">
        <v>4000.0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1079</v>
      </c>
      <c r="B45" s="1">
        <v>4.67974816E8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1080</v>
      </c>
      <c r="B46" s="1">
        <v>2.07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1081</v>
      </c>
      <c r="B47" s="1">
        <v>5.79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1082</v>
      </c>
      <c r="B48" s="1">
        <v>3.1374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1083</v>
      </c>
      <c r="B49" s="1">
        <v>3.5765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1084</v>
      </c>
      <c r="B50" s="1" t="s">
        <v>1085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1086</v>
      </c>
      <c r="B51" s="1">
        <v>6.43942976E8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1087</v>
      </c>
      <c r="B52" s="1">
        <v>1.38338693E8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1088</v>
      </c>
      <c r="B53" s="1">
        <v>1.61928992E8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1089</v>
      </c>
      <c r="B54" s="1">
        <v>1.1137482E7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1090</v>
      </c>
      <c r="B55" s="1">
        <v>1.1036962E7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1091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1092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1093</v>
      </c>
      <c r="B58" s="1">
        <v>0.0688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1094</v>
      </c>
      <c r="B59" s="1">
        <v>0.05156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1095</v>
      </c>
      <c r="B60" s="1">
        <v>0.30977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1096</v>
      </c>
      <c r="B61" s="1">
        <v>8.88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1097</v>
      </c>
      <c r="B62" s="1">
        <v>1.63026E8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1098</v>
      </c>
      <c r="B63" s="1">
        <v>5.132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1099</v>
      </c>
      <c r="B64" s="1">
        <v>0.5631333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1100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1101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1102</v>
      </c>
      <c r="B67" s="1">
        <v>1.7276544E9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1103</v>
      </c>
      <c r="B68" s="1">
        <v>-1.1458E7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1104</v>
      </c>
      <c r="B69" s="1">
        <v>-0.07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1105</v>
      </c>
      <c r="B70" s="1">
        <v>0.27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1106</v>
      </c>
      <c r="B71" s="1" t="s">
        <v>1107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1108</v>
      </c>
      <c r="B72" s="1">
        <v>1.6963776E9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1109</v>
      </c>
      <c r="B73" s="1">
        <v>-13.325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1110</v>
      </c>
      <c r="B74" s="1">
        <v>-0.47069597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1111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1112</v>
      </c>
      <c r="B76" s="1" t="s">
        <v>1113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1114</v>
      </c>
      <c r="B77" s="1" t="s">
        <v>1115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1116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1117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1118</v>
      </c>
      <c r="B80" s="1" t="s">
        <v>1119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1120</v>
      </c>
      <c r="B81" s="1" t="s">
        <v>1121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1122</v>
      </c>
      <c r="B82" s="1">
        <v>1.2217446E9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1123</v>
      </c>
      <c r="B83" s="1" t="s">
        <v>1124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1125</v>
      </c>
      <c r="B84" s="1" t="s">
        <v>1126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1127</v>
      </c>
      <c r="B85" s="1" t="s">
        <v>1128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1129</v>
      </c>
      <c r="B86" s="1" t="s">
        <v>1130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1131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1132</v>
      </c>
      <c r="B88" s="1">
        <v>2.89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1133</v>
      </c>
      <c r="B89" s="1">
        <v>20.0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1134</v>
      </c>
      <c r="B90" s="1">
        <v>3.1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1135</v>
      </c>
      <c r="B91" s="1">
        <v>7.19167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1136</v>
      </c>
      <c r="B92" s="1">
        <v>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1137</v>
      </c>
      <c r="B93" s="1">
        <v>1.75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1138</v>
      </c>
      <c r="B94" s="1" t="s">
        <v>1139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1140</v>
      </c>
      <c r="B95" s="1">
        <v>12.0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1141</v>
      </c>
      <c r="B96" s="1">
        <v>9.2325E7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1142</v>
      </c>
      <c r="B97" s="1">
        <v>0.57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1143</v>
      </c>
      <c r="B98" s="1">
        <v>-4.8327E7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1144</v>
      </c>
      <c r="B99" s="1">
        <v>2.05716E8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1145</v>
      </c>
      <c r="B100" s="1">
        <v>0.49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1146</v>
      </c>
      <c r="B101" s="1">
        <v>0.49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1147</v>
      </c>
      <c r="B102" s="1">
        <v>23.021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1148</v>
      </c>
      <c r="B103" s="1">
        <v>-0.02368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1149</v>
      </c>
      <c r="B104" s="1">
        <v>-0.010670001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1150</v>
      </c>
      <c r="B105" s="1">
        <v>3.8454112E8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1151</v>
      </c>
      <c r="B106" s="1">
        <v>-3.1975E7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1152</v>
      </c>
      <c r="B107" s="1" t="s">
        <v>1085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1153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-13.0</v>
      </c>
      <c r="C3" s="1">
        <v>-6.0</v>
      </c>
      <c r="D3" s="1">
        <v>0.0</v>
      </c>
      <c r="E3" s="1">
        <v>-6.0</v>
      </c>
      <c r="F3" s="1">
        <v>-12.0</v>
      </c>
      <c r="G3" s="1">
        <v>-31.0</v>
      </c>
      <c r="H3" s="1">
        <v>-78.0</v>
      </c>
      <c r="I3" s="1">
        <v>-41.0</v>
      </c>
      <c r="J3" s="1">
        <v>-20.0</v>
      </c>
      <c r="K3" s="1">
        <v>-42.0</v>
      </c>
      <c r="L3" s="1">
        <f>IF(K3*FORECAST(L2,B3:K3,B2:K2)&gt;0,FORECAST(L2,B3:K3,B2:K2),K3)*$X$1</f>
        <v>-51.53333333</v>
      </c>
      <c r="M3" s="1">
        <f>IF(L3*FORECAST(M2,B3:L3,B2:L2)&gt;0,FORECAST(M2,B3:L3,B2:L2),L3)*$X$1</f>
        <v>-56.37575758</v>
      </c>
      <c r="N3" s="1">
        <f>IF(M3*FORECAST(N2,B3:M3,B2:M2)&gt;0,FORECAST(N2,B3:M3,B2:M2),M3)*$X$1</f>
        <v>-61.21818182</v>
      </c>
      <c r="O3" s="1">
        <f>IF(N3*FORECAST(O2,B3:N3,B2:N2)&gt;0,FORECAST(O2,B3:N3,B2:N2),N3)*$X$1</f>
        <v>-66.06060606</v>
      </c>
      <c r="P3" s="1">
        <f>IF(O3*FORECAST(P2,B3:O3,B2:O2)&gt;0,FORECAST(P2,B3:O3,B2:O2),O3)*$X$1</f>
        <v>-70.9030303</v>
      </c>
      <c r="Q3" s="1">
        <f>IF(P3*FORECAST(Q2,B3:P3,B2:P2)&gt;0,FORECAST(Q2,B3:P3,B2:P2),P3)*$X$1</f>
        <v>-75.74545455</v>
      </c>
      <c r="R3" s="1">
        <f>IF(Q3*FORECAST(R2,B3:Q3,B2:Q2)&gt;0,FORECAST(R2,B3:Q3,B2:Q2),Q3)*$X$1</f>
        <v>-80.58787879</v>
      </c>
      <c r="S3" s="5">
        <f>IF(R3*FORECAST(S2,B3:R3,B2:R2)&gt;0,FORECAST(S2,B3:R3,B2:R2),R3)*$X$1</f>
        <v>-85.43030303</v>
      </c>
      <c r="T3" s="5">
        <f>IF(S3*FORECAST(T2,B3:S3,B2:S2)&gt;0,FORECAST(T2,B3:S3,B2:S2),S3)*$X$1</f>
        <v>-90.27272727</v>
      </c>
      <c r="U3" s="5">
        <f>IF(T3*FORECAST(U2,B3:T3,B2:T2)&gt;0,FORECAST(U2,B3:T3,B2:T2),T3)*$X$1</f>
        <v>-95.11515152</v>
      </c>
      <c r="V3" s="5">
        <f>IF(U3*FORECAST(V2,B3:U3,B2:U2)&gt;0,FORECAST(V2,B3:U3,B2:U2),U3)*$X$1</f>
        <v>-99.95757576</v>
      </c>
      <c r="W3" s="5">
        <f>IF(V3*FORECAST(W2,B3:V3,B2:V2)&gt;0,FORECAST(W2,B3:V3,B2:V2),V3)*$X$1</f>
        <v>-104.8</v>
      </c>
      <c r="X3" s="2"/>
      <c r="Y3" s="2"/>
      <c r="Z3" s="2"/>
    </row>
    <row r="4">
      <c r="A4" s="3" t="s">
        <v>122</v>
      </c>
      <c r="B4" s="1">
        <v>-5.0</v>
      </c>
      <c r="C4" s="1">
        <v>-1.0</v>
      </c>
      <c r="D4" s="1">
        <v>-6.0</v>
      </c>
      <c r="E4" s="1">
        <v>-54.0</v>
      </c>
      <c r="F4" s="1">
        <v>-23.0</v>
      </c>
      <c r="G4" s="1">
        <v>36.0</v>
      </c>
      <c r="H4" s="1">
        <v>-17.0</v>
      </c>
      <c r="I4" s="1">
        <v>-237.0</v>
      </c>
      <c r="J4" s="1">
        <v>-137.0</v>
      </c>
      <c r="K4" s="1">
        <v>81.0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1154</v>
      </c>
      <c r="B5" s="1">
        <v>21.0</v>
      </c>
      <c r="C5" s="1">
        <v>26.0</v>
      </c>
      <c r="D5" s="1">
        <v>58.0</v>
      </c>
      <c r="E5" s="1">
        <v>75.0</v>
      </c>
      <c r="F5" s="1">
        <v>88.0</v>
      </c>
      <c r="G5" s="1">
        <v>91.0</v>
      </c>
      <c r="H5" s="1">
        <v>91.0</v>
      </c>
      <c r="I5" s="1">
        <v>119.0</v>
      </c>
      <c r="J5" s="1">
        <v>134.0</v>
      </c>
      <c r="K5" s="1">
        <v>161.0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1155</v>
      </c>
      <c r="L7" s="1">
        <f>IF(W3*FORECAST(W2,B3:W3,B2:W2)&gt;0,FORECAST(W2,B3:W3,B2:W2),V3)*$X$1 * (1+0.02)/(0.0842-0.02)</f>
        <v>-1665.046729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1156</v>
      </c>
      <c r="L8" s="6">
        <f t="array" ref="L8">NPV(0.0842,M3:W3)</f>
        <v>-536.7440002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1157</v>
      </c>
      <c r="L9" s="6">
        <f t="array" ref="L9">NPV(0.0842,M16:W16)</f>
        <v>-684.2629005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1158</v>
      </c>
      <c r="L10" s="6">
        <f>L8 + L9</f>
        <v>-1221.006901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81.0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1159</v>
      </c>
      <c r="L12" s="6">
        <f>L10 - L11</f>
        <v>-1302.006901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1160</v>
      </c>
      <c r="L13" s="1">
        <v>161.0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-8.086999383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-1665.046729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-1.0</v>
      </c>
      <c r="C3" s="1">
        <v>-7.0</v>
      </c>
      <c r="D3" s="1">
        <v>-22.0</v>
      </c>
      <c r="E3" s="1">
        <v>-33.0</v>
      </c>
      <c r="F3" s="1">
        <v>-28.0</v>
      </c>
      <c r="G3" s="1">
        <v>51.0</v>
      </c>
      <c r="H3" s="1">
        <v>-36.0</v>
      </c>
      <c r="I3" s="1">
        <v>-38.0</v>
      </c>
      <c r="J3" s="1">
        <v>-93.0</v>
      </c>
      <c r="K3" s="1">
        <v>1290.0</v>
      </c>
      <c r="L3" s="1">
        <f>IF(K3*FORECAST(L2,B3:K3,B2:K2)&gt;0,FORECAST(L2,B3:K3,B2:K2),K3)*$X$1</f>
        <v>475.2</v>
      </c>
      <c r="M3" s="1">
        <f>IF(L3*FORECAST(M2,B3:L3,B2:L2)&gt;0,FORECAST(M2,B3:L3,B2:L2),L3)*$X$1</f>
        <v>541.9090909</v>
      </c>
      <c r="N3" s="1">
        <f>IF(M3*FORECAST(N2,B3:M3,B2:M2)&gt;0,FORECAST(N2,B3:M3,B2:M2),M3)*$X$1</f>
        <v>608.6181818</v>
      </c>
      <c r="O3" s="1">
        <f>IF(N3*FORECAST(O2,B3:N3,B2:N2)&gt;0,FORECAST(O2,B3:N3,B2:N2),N3)*$X$1</f>
        <v>675.3272727</v>
      </c>
      <c r="P3" s="1">
        <f>IF(O3*FORECAST(P2,B3:O3,B2:O2)&gt;0,FORECAST(P2,B3:O3,B2:O2),O3)*$X$1</f>
        <v>742.0363636</v>
      </c>
      <c r="Q3" s="1">
        <f>IF(P3*FORECAST(Q2,B3:P3,B2:P2)&gt;0,FORECAST(Q2,B3:P3,B2:P2),P3)*$X$1</f>
        <v>808.7454545</v>
      </c>
      <c r="R3" s="1">
        <f>IF(Q3*FORECAST(R2,B3:Q3,B2:Q2)&gt;0,FORECAST(R2,B3:Q3,B2:Q2),Q3)*$X$1</f>
        <v>875.4545455</v>
      </c>
      <c r="S3" s="5">
        <f>IF(R3*FORECAST(S2,B3:R3,B2:R2)&gt;0,FORECAST(S2,B3:R3,B2:R2),R3)*$X$1</f>
        <v>942.1636364</v>
      </c>
      <c r="T3" s="5">
        <f>IF(S3*FORECAST(T2,B3:S3,B2:S2)&gt;0,FORECAST(T2,B3:S3,B2:S2),S3)*$X$1</f>
        <v>1008.872727</v>
      </c>
      <c r="U3" s="5">
        <f>IF(T3*FORECAST(U2,B3:T3,B2:T2)&gt;0,FORECAST(U2,B3:T3,B2:T2),T3)*$X$1</f>
        <v>1075.581818</v>
      </c>
      <c r="V3" s="5">
        <f>IF(U3*FORECAST(V2,B3:U3,B2:U2)&gt;0,FORECAST(V2,B3:U3,B2:U2),U3)*$X$1</f>
        <v>1142.290909</v>
      </c>
      <c r="W3" s="5">
        <f>IF(V3*FORECAST(W2,B3:V3,B2:V2)&gt;0,FORECAST(W2,B3:V3,B2:V2),V3)*$X$1</f>
        <v>1209</v>
      </c>
      <c r="X3" s="2"/>
      <c r="Y3" s="2"/>
      <c r="Z3" s="2"/>
    </row>
    <row r="4">
      <c r="A4" s="3" t="s">
        <v>122</v>
      </c>
      <c r="B4" s="1">
        <v>-5.0</v>
      </c>
      <c r="C4" s="1">
        <v>-1.0</v>
      </c>
      <c r="D4" s="1">
        <v>-6.0</v>
      </c>
      <c r="E4" s="1">
        <v>-54.0</v>
      </c>
      <c r="F4" s="1">
        <v>-23.0</v>
      </c>
      <c r="G4" s="1">
        <v>36.0</v>
      </c>
      <c r="H4" s="1">
        <v>-17.0</v>
      </c>
      <c r="I4" s="1">
        <v>-237.0</v>
      </c>
      <c r="J4" s="1">
        <v>-137.0</v>
      </c>
      <c r="K4" s="1">
        <v>81.0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1154</v>
      </c>
      <c r="B5" s="1">
        <v>21.0</v>
      </c>
      <c r="C5" s="1">
        <v>26.0</v>
      </c>
      <c r="D5" s="1">
        <v>58.0</v>
      </c>
      <c r="E5" s="1">
        <v>75.0</v>
      </c>
      <c r="F5" s="1">
        <v>88.0</v>
      </c>
      <c r="G5" s="1">
        <v>91.0</v>
      </c>
      <c r="H5" s="1">
        <v>91.0</v>
      </c>
      <c r="I5" s="1">
        <v>119.0</v>
      </c>
      <c r="J5" s="1">
        <v>134.0</v>
      </c>
      <c r="K5" s="1">
        <v>161.0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1155</v>
      </c>
      <c r="L7" s="1">
        <f>IF(W3*FORECAST(W2,B3:W3,B2:W2)&gt;0,FORECAST(W2,B3:W3,B2:W2),V3)*$X$1 * (1+0.02)/(0.0842-0.02)</f>
        <v>19208.41121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1156</v>
      </c>
      <c r="L8" s="6">
        <f t="array" ref="L8">NPV(0.0842,M3:W3)</f>
        <v>5752.113346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1157</v>
      </c>
      <c r="L9" s="6">
        <f t="array" ref="L9">NPV(0.0842,M16:W16)</f>
        <v>7893.834415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1158</v>
      </c>
      <c r="L10" s="6">
        <f>L8 + L9</f>
        <v>13645.94776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81.0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1159</v>
      </c>
      <c r="L12" s="6">
        <f>L10 - L11</f>
        <v>13564.94776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1160</v>
      </c>
      <c r="L13" s="1">
        <v>161.0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84.25433391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19208.41121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