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<sst xmlns="http://schemas.openxmlformats.org/spreadsheetml/2006/main" count="1146" uniqueCount="845">
  <si>
    <t>ticker</t>
  </si>
  <si>
    <t>KZR</t>
  </si>
  <si>
    <t>nombre</t>
  </si>
  <si>
    <t>KEZAR LIFE SCIENCES INC</t>
  </si>
  <si>
    <t>empresa</t>
  </si>
  <si>
    <t>Biotechnology &amp; Medical Research</t>
  </si>
  <si>
    <t>Open</t>
  </si>
  <si>
    <t>Target Price</t>
  </si>
  <si>
    <t>Upside</t>
  </si>
  <si>
    <t>-3187.43%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</si>
  <si>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</si>
  <si>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</si>
  <si>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</si>
  <si>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</si>
  <si>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</si>
  <si>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</si>
  <si>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</si>
  <si>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</si>
  <si>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-82.35%</t>
  </si>
  <si>
    <t>Total Assets Growth</t>
  </si>
  <si>
    <t>-79.63%</t>
  </si>
  <si>
    <t>Net Property, Plant and Equipment Growth</t>
  </si>
  <si>
    <t>8500.00%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</si>
  <si>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</si>
  <si>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</si>
  <si>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</si>
  <si>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</si>
  <si>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</si>
  <si>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</si>
  <si>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</si>
  <si>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</si>
  <si>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</si>
  <si>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</si>
  <si>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</si>
  <si>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</si>
  <si>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</si>
  <si>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</si>
  <si>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</si>
  <si>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</si>
  <si>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</si>
  <si>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</si>
  <si>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</si>
  <si>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</si>
  <si>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</si>
  <si>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</si>
  <si>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</si>
  <si>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</si>
  <si>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</si>
  <si>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</si>
  <si>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</si>
  <si>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</si>
  <si>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</si>
  <si>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</si>
  <si>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</si>
  <si>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</si>
  <si>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</si>
  <si>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</si>
  <si>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</si>
  <si>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</si>
  <si>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</si>
  <si>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</si>
  <si>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</si>
  <si>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</si>
  <si>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</si>
  <si>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</si>
  <si>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</si>
  <si>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</si>
  <si>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</si>
  <si>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</si>
  <si>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</si>
  <si>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</si>
  <si>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</si>
  <si>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</si>
  <si>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</si>
  <si>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</si>
  <si>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</si>
  <si>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</si>
  <si>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</si>
  <si>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</si>
  <si>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</si>
  <si>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</si>
  <si>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</si>
  <si>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</si>
  <si>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</si>
  <si>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</si>
  <si>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</si>
  <si>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</si>
  <si>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</si>
  <si>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</si>
  <si>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</si>
  <si>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-183.73</t>
  </si>
  <si>
    <t>-270.79</t>
  </si>
  <si>
    <t>56.92</t>
  </si>
  <si>
    <t>40.63</t>
  </si>
  <si>
    <t>30.41</t>
  </si>
  <si>
    <t>34.99</t>
  </si>
  <si>
    <t>39.4</t>
  </si>
  <si>
    <t>25.77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</si>
  <si>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</si>
  <si>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</si>
  <si>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</si>
  <si>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</si>
  <si>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</si>
  <si>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</si>
  <si>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</si>
  <si>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</si>
  <si>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</si>
  <si>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</si>
  <si>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</si>
  <si>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</si>
  <si>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</si>
  <si>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</si>
  <si>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</si>
  <si>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</si>
  <si>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</si>
  <si>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</si>
  <si>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</si>
  <si>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</si>
  <si>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</si>
  <si>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</si>
  <si>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</si>
  <si>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</si>
  <si>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</si>
  <si>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</si>
  <si>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</si>
  <si>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</si>
  <si>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</si>
  <si>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</si>
  <si>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-265.62</t>
  </si>
  <si>
    <t>-142.12</t>
  </si>
  <si>
    <t>-22.57</t>
  </si>
  <si>
    <t>-18.39</t>
  </si>
  <si>
    <t>-9.49</t>
  </si>
  <si>
    <t>-10.35</t>
  </si>
  <si>
    <t>-10.13</t>
  </si>
  <si>
    <t>-14.04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</si>
  <si>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</si>
  <si>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</si>
  <si>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</si>
  <si>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</si>
  <si>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</si>
  <si>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</si>
  <si>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-166.01</t>
  </si>
  <si>
    <t>-88.82</t>
  </si>
  <si>
    <t>-14.11</t>
  </si>
  <si>
    <t>-11.49</t>
  </si>
  <si>
    <t>-5.93</t>
  </si>
  <si>
    <t>-6.47</t>
  </si>
  <si>
    <t>-6.33</t>
  </si>
  <si>
    <t>-8.24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</si>
  <si>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</si>
  <si>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</si>
  <si>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</si>
  <si>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</si>
  <si>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</si>
  <si>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</si>
  <si>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</si>
  <si>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</si>
  <si>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</si>
  <si>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</si>
  <si>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</si>
  <si>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</si>
  <si>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</si>
  <si>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</si>
  <si>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</si>
  <si>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</si>
  <si>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</si>
  <si>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</si>
  <si>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</si>
  <si>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-16.66</t>
  </si>
  <si>
    <t>-18.3</t>
  </si>
  <si>
    <t>-22.86</t>
  </si>
  <si>
    <t>-22.24</t>
  </si>
  <si>
    <t>-18.48</t>
  </si>
  <si>
    <t>-17.19</t>
  </si>
  <si>
    <t>-25.26</t>
  </si>
  <si>
    <t>Return on Total Capital</t>
  </si>
  <si>
    <t>-17.36</t>
  </si>
  <si>
    <t>-19.19</t>
  </si>
  <si>
    <t>-24.16</t>
  </si>
  <si>
    <t>-23.26</t>
  </si>
  <si>
    <t>-19.12</t>
  </si>
  <si>
    <t>-17.72</t>
  </si>
  <si>
    <t>-26.43</t>
  </si>
  <si>
    <t>Return On Equity %</t>
  </si>
  <si>
    <t>-27.04</t>
  </si>
  <si>
    <t>-28.77</t>
  </si>
  <si>
    <t>-37.56</t>
  </si>
  <si>
    <t>-38.12</t>
  </si>
  <si>
    <t>-32.34</t>
  </si>
  <si>
    <t>-29.24</t>
  </si>
  <si>
    <t>-44.54</t>
  </si>
  <si>
    <t>Return on Common Equity</t>
  </si>
  <si>
    <t>39.51</t>
  </si>
  <si>
    <t>-55.75</t>
  </si>
  <si>
    <t>Margin Analysis</t>
  </si>
  <si>
    <t>Gross Profit Margin %</t>
  </si>
  <si>
    <t>SG&amp;A Margin</t>
  </si>
  <si>
    <t>379.14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</si>
  <si>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</si>
  <si>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</si>
  <si>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</si>
  <si>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</si>
  <si>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</si>
  <si>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</si>
  <si>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</si>
  <si>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-854.31</t>
  </si>
  <si>
    <t>Levered Free Cash Flow Margin</t>
  </si>
  <si>
    <t>-560.44</t>
  </si>
  <si>
    <t>Unlevered Free Cash Flow Margin</t>
  </si>
  <si>
    <t>-549.96</t>
  </si>
  <si>
    <t>Asset Turnover</t>
  </si>
  <si>
    <t>0.03</t>
  </si>
  <si>
    <t>Fixed Assets Turnover</t>
  </si>
  <si>
    <t>0.64</t>
  </si>
  <si>
    <t>Short Term Liquidity</t>
  </si>
  <si>
    <t>Current Ratio</t>
  </si>
  <si>
    <t>16.11</t>
  </si>
  <si>
    <t>35.26</t>
  </si>
  <si>
    <t>32.91</t>
  </si>
  <si>
    <t>13.52</t>
  </si>
  <si>
    <t>22.48</t>
  </si>
  <si>
    <t>25.98</t>
  </si>
  <si>
    <t>11.66</t>
  </si>
  <si>
    <t>Quick Ratio</t>
  </si>
  <si>
    <t>15.55</t>
  </si>
  <si>
    <t>34.72</t>
  </si>
  <si>
    <t>32.2</t>
  </si>
  <si>
    <t>13.13</t>
  </si>
  <si>
    <t>21.92</t>
  </si>
  <si>
    <t>25.38</t>
  </si>
  <si>
    <t>25.15</t>
  </si>
  <si>
    <t>11.48</t>
  </si>
  <si>
    <t>Operating Cash Flow to Current Liabilities</t>
  </si>
  <si>
    <t>-14.99</t>
  </si>
  <si>
    <t>-5.46</t>
  </si>
  <si>
    <t>-6.23</t>
  </si>
  <si>
    <t>-4.98</t>
  </si>
  <si>
    <t>-5.74</t>
  </si>
  <si>
    <t>-5.17</t>
  </si>
  <si>
    <t>-5.35</t>
  </si>
  <si>
    <t>-4.6</t>
  </si>
  <si>
    <t>Average Days Payable Outstanding</t>
  </si>
  <si>
    <t>22.85</t>
  </si>
  <si>
    <t>Long Term Solvency</t>
  </si>
  <si>
    <t>Total Debt/Equity</t>
  </si>
  <si>
    <t>8.15</t>
  </si>
  <si>
    <t>3.88</t>
  </si>
  <si>
    <t>7.13</t>
  </si>
  <si>
    <t>7.88</t>
  </si>
  <si>
    <t>10.09</t>
  </si>
  <si>
    <t>Total Debt / Total Capital</t>
  </si>
  <si>
    <t>7.54</t>
  </si>
  <si>
    <t>3.73</t>
  </si>
  <si>
    <t>6.66</t>
  </si>
  <si>
    <t>7.3</t>
  </si>
  <si>
    <t>9.17</t>
  </si>
  <si>
    <t>LT Debt/Equity</t>
  </si>
  <si>
    <t>3.14</t>
  </si>
  <si>
    <t>6.52</t>
  </si>
  <si>
    <t>6.93</t>
  </si>
  <si>
    <t>8.49</t>
  </si>
  <si>
    <t>Long-Term Debt / Total Capital</t>
  </si>
  <si>
    <t>6.47</t>
  </si>
  <si>
    <t>3.02</t>
  </si>
  <si>
    <t>6.09</t>
  </si>
  <si>
    <t>6.42</t>
  </si>
  <si>
    <t>7.71</t>
  </si>
  <si>
    <t>Total Liabilities / Total Assets</t>
  </si>
  <si>
    <t>5.92</t>
  </si>
  <si>
    <t>3.65</t>
  </si>
  <si>
    <t>5.13</t>
  </si>
  <si>
    <t>12.81</t>
  </si>
  <si>
    <t>7.15</t>
  </si>
  <si>
    <t>9.66</t>
  </si>
  <si>
    <t>9.91</t>
  </si>
  <si>
    <t>15.22</t>
  </si>
  <si>
    <t>EBIT / Interest Expense</t>
  </si>
  <si>
    <t>-343.77</t>
  </si>
  <si>
    <t>-60.05</t>
  </si>
  <si>
    <t>-67.89</t>
  </si>
  <si>
    <t>EBITDA / Interest Expense</t>
  </si>
  <si>
    <t>-322.55</t>
  </si>
  <si>
    <t>-57.25</t>
  </si>
  <si>
    <t>(EBITDA - Capex) / Interest Expense</t>
  </si>
  <si>
    <t>-324.53</t>
  </si>
  <si>
    <t>-58.58</t>
  </si>
  <si>
    <t>-65.17</t>
  </si>
  <si>
    <t>Total Debt / EBITDA</t>
  </si>
  <si>
    <t>-0.18</t>
  </si>
  <si>
    <t>-0.14</t>
  </si>
  <si>
    <t>-0.27</t>
  </si>
  <si>
    <t>-0.31</t>
  </si>
  <si>
    <t>-0.19</t>
  </si>
  <si>
    <t>Net Debt / EBITDA</t>
  </si>
  <si>
    <t>1.1</t>
  </si>
  <si>
    <t>5.95</t>
  </si>
  <si>
    <t>4.47</t>
  </si>
  <si>
    <t>2.09</t>
  </si>
  <si>
    <t>3.39</t>
  </si>
  <si>
    <t>3.79</t>
  </si>
  <si>
    <t>3.76</t>
  </si>
  <si>
    <t>1.84</t>
  </si>
  <si>
    <t>Total Debt / (EBITDA - Capex)</t>
  </si>
  <si>
    <t>Net Debt / (EBITDA - Capex)</t>
  </si>
  <si>
    <t>1.09</t>
  </si>
  <si>
    <t>5.69</t>
  </si>
  <si>
    <t>4.27</t>
  </si>
  <si>
    <t>2.05</t>
  </si>
  <si>
    <t>3.38</t>
  </si>
  <si>
    <t>3.77</t>
  </si>
  <si>
    <t>3.68</t>
  </si>
  <si>
    <t>1.81</t>
  </si>
  <si>
    <t>Growth Over Prior Year</t>
  </si>
  <si>
    <t>Gross Profit, 1 Yr. Growth %</t>
  </si>
  <si>
    <t>54.28</t>
  </si>
  <si>
    <t>EBITDA, 1 Yr. Growth %</t>
  </si>
  <si>
    <t>-2.97</t>
  </si>
  <si>
    <t>180.34</t>
  </si>
  <si>
    <t>49.95</t>
  </si>
  <si>
    <t>14.89</t>
  </si>
  <si>
    <t>28.36</t>
  </si>
  <si>
    <t>31.97</t>
  </si>
  <si>
    <t>48.52</t>
  </si>
  <si>
    <t>EBITA, 1 Yr. Growth %</t>
  </si>
  <si>
    <t>-2.68</t>
  </si>
  <si>
    <t>182.62</t>
  </si>
  <si>
    <t>51.02</t>
  </si>
  <si>
    <t>15.02</t>
  </si>
  <si>
    <t>27.26</t>
  </si>
  <si>
    <t>30.19</t>
  </si>
  <si>
    <t>47.88</t>
  </si>
  <si>
    <t>EBIT, 1 Yr. Growth %</t>
  </si>
  <si>
    <t>Earnings From Cont. Operations, 1 Yr. Growth %</t>
  </si>
  <si>
    <t>-5.26</t>
  </si>
  <si>
    <t>172.01</t>
  </si>
  <si>
    <t>51.45</t>
  </si>
  <si>
    <t>18.97</t>
  </si>
  <si>
    <t>30.88</t>
  </si>
  <si>
    <t>24.91</t>
  </si>
  <si>
    <t>49.28</t>
  </si>
  <si>
    <t>Net Income, 1 Yr. Growth %</t>
  </si>
  <si>
    <t>Normalized Net Income, 1 Yr. Growth %</t>
  </si>
  <si>
    <t>40.22</t>
  </si>
  <si>
    <t>Diluted EPS Before Extra, 1 Yr. Growth %</t>
  </si>
  <si>
    <t>-46.5</t>
  </si>
  <si>
    <t>-84.12</t>
  </si>
  <si>
    <t>-18.54</t>
  </si>
  <si>
    <t>-48.41</t>
  </si>
  <si>
    <t>9.16</t>
  </si>
  <si>
    <t>-2.18</t>
  </si>
  <si>
    <t>38.62</t>
  </si>
  <si>
    <t>Net Property, Plant and Equip., 1 Yr. Growth %</t>
  </si>
  <si>
    <t>78.65</t>
  </si>
  <si>
    <t>198.38</t>
  </si>
  <si>
    <t>76.26</t>
  </si>
  <si>
    <t>-16.67</t>
  </si>
  <si>
    <t>-11.14</t>
  </si>
  <si>
    <t>119.64</t>
  </si>
  <si>
    <t>-34.03</t>
  </si>
  <si>
    <t>Total Assets, 1 Yr. Growth %</t>
  </si>
  <si>
    <t>374.63</t>
  </si>
  <si>
    <t>111.5</t>
  </si>
  <si>
    <t>-21.95</t>
  </si>
  <si>
    <t>69.63</t>
  </si>
  <si>
    <t>43.53</t>
  </si>
  <si>
    <t>37.46</t>
  </si>
  <si>
    <t>-26.15</t>
  </si>
  <si>
    <t>Tangible Book Value, 1 Yr. Growth %</t>
  </si>
  <si>
    <t>47.39</t>
  </si>
  <si>
    <t>-523.55</t>
  </si>
  <si>
    <t>-28.26</t>
  </si>
  <si>
    <t>80.63</t>
  </si>
  <si>
    <t>39.65</t>
  </si>
  <si>
    <t>37.08</t>
  </si>
  <si>
    <t>-30.5</t>
  </si>
  <si>
    <t>Common Equity, 1 Yr. Growth %</t>
  </si>
  <si>
    <t>Cash From Operations, 1 Yr. Growth %</t>
  </si>
  <si>
    <t>-16.92</t>
  </si>
  <si>
    <t>156.41</t>
  </si>
  <si>
    <t>43.69</t>
  </si>
  <si>
    <t>23.67</t>
  </si>
  <si>
    <t>14.85</t>
  </si>
  <si>
    <t>38.67</t>
  </si>
  <si>
    <t>38.74</t>
  </si>
  <si>
    <t>Capital Expenditures, 1 Yr. Growth %</t>
  </si>
  <si>
    <t>194.7</t>
  </si>
  <si>
    <t>187.92</t>
  </si>
  <si>
    <t>-45.8</t>
  </si>
  <si>
    <t>-68.04</t>
  </si>
  <si>
    <t>62.89</t>
  </si>
  <si>
    <t>399.37</t>
  </si>
  <si>
    <t>14.7</t>
  </si>
  <si>
    <t>Levered Free Cash Flow, 1 Yr. Growth %</t>
  </si>
  <si>
    <t>152.31</t>
  </si>
  <si>
    <t>32.83</t>
  </si>
  <si>
    <t>24.49</t>
  </si>
  <si>
    <t>4.66</t>
  </si>
  <si>
    <t>58.56</t>
  </si>
  <si>
    <t>8.98</t>
  </si>
  <si>
    <t>Unlevered Free Cash Flow, 1 Yr. Growth %</t>
  </si>
  <si>
    <t>4.62</t>
  </si>
  <si>
    <t>56.29</t>
  </si>
  <si>
    <t>8.54</t>
  </si>
  <si>
    <t>Compound Annual Growth Rate Over Two Years</t>
  </si>
  <si>
    <t>Gross Profit, 2 Yr. CAGR %</t>
  </si>
  <si>
    <t>42.17</t>
  </si>
  <si>
    <t>EBITDA, 2 Yr. CAGR %</t>
  </si>
  <si>
    <t>64.93</t>
  </si>
  <si>
    <t>105.02</t>
  </si>
  <si>
    <t>31.25</t>
  </si>
  <si>
    <t>21.44</t>
  </si>
  <si>
    <t>30.15</t>
  </si>
  <si>
    <t>EBITA, 2 Yr. CAGR %</t>
  </si>
  <si>
    <t>65.84</t>
  </si>
  <si>
    <t>106.59</t>
  </si>
  <si>
    <t>31.8</t>
  </si>
  <si>
    <t>20.99</t>
  </si>
  <si>
    <t>28.72</t>
  </si>
  <si>
    <t>38.76</t>
  </si>
  <si>
    <t>EBIT, 2 Yr. CAGR %</t>
  </si>
  <si>
    <t>Earnings From Cont. Operations, 2 Yr. CAGR %</t>
  </si>
  <si>
    <t>60.53</t>
  </si>
  <si>
    <t>102.97</t>
  </si>
  <si>
    <t>34.23</t>
  </si>
  <si>
    <t>24.78</t>
  </si>
  <si>
    <t>27.86</t>
  </si>
  <si>
    <t>36.56</t>
  </si>
  <si>
    <t>Net Income, 2 Yr. CAGR %</t>
  </si>
  <si>
    <t>Normalized Net Income, 2 Yr. CAGR %</t>
  </si>
  <si>
    <t>32.34</t>
  </si>
  <si>
    <t>Diluted EPS Before Extra, 2 Yr. CAGR %</t>
  </si>
  <si>
    <t>-70.85</t>
  </si>
  <si>
    <t>-64.03</t>
  </si>
  <si>
    <t>-35.17</t>
  </si>
  <si>
    <t>-24.95</t>
  </si>
  <si>
    <t>3.33</t>
  </si>
  <si>
    <t>16.45</t>
  </si>
  <si>
    <t>Net Property, Plant and Equip., 2 Yr. CAGR %</t>
  </si>
  <si>
    <t>130.88</t>
  </si>
  <si>
    <t>129.33</t>
  </si>
  <si>
    <t>21.19</t>
  </si>
  <si>
    <t>-13.95</t>
  </si>
  <si>
    <t>39.7</t>
  </si>
  <si>
    <t>20.38</t>
  </si>
  <si>
    <t>Total Assets, 2 Yr. CAGR %</t>
  </si>
  <si>
    <t>216.84</t>
  </si>
  <si>
    <t>28.49</t>
  </si>
  <si>
    <t>15.07</t>
  </si>
  <si>
    <t>56.03</t>
  </si>
  <si>
    <t>40.46</t>
  </si>
  <si>
    <t>0.75</t>
  </si>
  <si>
    <t>Tangible Book Value, 2 Yr. CAGR %</t>
  </si>
  <si>
    <t>149.85</t>
  </si>
  <si>
    <t>74.31</t>
  </si>
  <si>
    <t>13.83</t>
  </si>
  <si>
    <t>58.83</t>
  </si>
  <si>
    <t>38.36</t>
  </si>
  <si>
    <t>-2.39</t>
  </si>
  <si>
    <t>Common Equity, 2 Yr. CAGR %</t>
  </si>
  <si>
    <t>Cash From Operations, 2 Yr. CAGR %</t>
  </si>
  <si>
    <t>45.96</t>
  </si>
  <si>
    <t>91.95</t>
  </si>
  <si>
    <t>33.31</t>
  </si>
  <si>
    <t>19.18</t>
  </si>
  <si>
    <t>26.2</t>
  </si>
  <si>
    <t>38.71</t>
  </si>
  <si>
    <t>Capital Expenditures, 2 Yr. CAGR %</t>
  </si>
  <si>
    <t>191.29</t>
  </si>
  <si>
    <t>24.92</t>
  </si>
  <si>
    <t>-58.38</t>
  </si>
  <si>
    <t>-27.85</t>
  </si>
  <si>
    <t>185.2</t>
  </si>
  <si>
    <t>139.33</t>
  </si>
  <si>
    <t>Levered Free Cash Flow, 2 Yr. CAGR %</t>
  </si>
  <si>
    <t>83.07</t>
  </si>
  <si>
    <t>28.59</t>
  </si>
  <si>
    <t>14.14</t>
  </si>
  <si>
    <t>28.82</t>
  </si>
  <si>
    <t>31.46</t>
  </si>
  <si>
    <t>Unlevered Free Cash Flow, 2 Yr. CAGR %</t>
  </si>
  <si>
    <t>14.12</t>
  </si>
  <si>
    <t>27.87</t>
  </si>
  <si>
    <t>30.24</t>
  </si>
  <si>
    <t>Compound Annual Growth Rate Over Three Years</t>
  </si>
  <si>
    <t>EBITDA, 3 Yr. CAGR %</t>
  </si>
  <si>
    <t>59.78</t>
  </si>
  <si>
    <t>69.03</t>
  </si>
  <si>
    <t>30.28</t>
  </si>
  <si>
    <t>24.85</t>
  </si>
  <si>
    <t>36.01</t>
  </si>
  <si>
    <t>EBITA, 3 Yr. CAGR %</t>
  </si>
  <si>
    <t>60.75</t>
  </si>
  <si>
    <t>69.96</t>
  </si>
  <si>
    <t>30.27</t>
  </si>
  <si>
    <t>23.98</t>
  </si>
  <si>
    <t>34.81</t>
  </si>
  <si>
    <t>EBIT, 3 Yr. CAGR %</t>
  </si>
  <si>
    <t>Earnings From Cont. Operations, 3 Yr. CAGR %</t>
  </si>
  <si>
    <t>57.44</t>
  </si>
  <si>
    <t>69.86</t>
  </si>
  <si>
    <t>33.1</t>
  </si>
  <si>
    <t>24.82</t>
  </si>
  <si>
    <t>34.63</t>
  </si>
  <si>
    <t>Net Income, 3 Yr. CAGR %</t>
  </si>
  <si>
    <t>Normalized Net Income, 3 Yr. CAGR %</t>
  </si>
  <si>
    <t>31.85</t>
  </si>
  <si>
    <t>Diluted EPS Before Extra, 3 Yr. CAGR %</t>
  </si>
  <si>
    <t>-58.94</t>
  </si>
  <si>
    <t>-59.44</t>
  </si>
  <si>
    <t>-22.87</t>
  </si>
  <si>
    <t>-18.02</t>
  </si>
  <si>
    <t>13.96</t>
  </si>
  <si>
    <t>Net Property, Plant and Equip., 3 Yr. CAGR %</t>
  </si>
  <si>
    <t>111.01</t>
  </si>
  <si>
    <t>63.65</t>
  </si>
  <si>
    <t>9.28</t>
  </si>
  <si>
    <t>17.6</t>
  </si>
  <si>
    <t>8.79</t>
  </si>
  <si>
    <t>Total Assets, 3 Yr. CAGR %</t>
  </si>
  <si>
    <t>98.62</t>
  </si>
  <si>
    <t>40.95</t>
  </si>
  <si>
    <t>23.86</t>
  </si>
  <si>
    <t>49.58</t>
  </si>
  <si>
    <t>13.37</t>
  </si>
  <si>
    <t>Tangible Book Value, 3 Yr. CAGR %</t>
  </si>
  <si>
    <t>64.83</t>
  </si>
  <si>
    <t>76.39</t>
  </si>
  <si>
    <t>21.86</t>
  </si>
  <si>
    <t>51.22</t>
  </si>
  <si>
    <t>9.99</t>
  </si>
  <si>
    <t>Common Equity, 3 Yr. CAGR %</t>
  </si>
  <si>
    <t>Cash From Operations, 3 Yr. CAGR %</t>
  </si>
  <si>
    <t>45.2</t>
  </si>
  <si>
    <t>65.78</t>
  </si>
  <si>
    <t>26.85</t>
  </si>
  <si>
    <t>25.35</t>
  </si>
  <si>
    <t>30.25</t>
  </si>
  <si>
    <t>Capital Expenditures, 3 Yr. CAGR %</t>
  </si>
  <si>
    <t>66.29</t>
  </si>
  <si>
    <t>-20.7</t>
  </si>
  <si>
    <t>-34.41</t>
  </si>
  <si>
    <t>37.5</t>
  </si>
  <si>
    <t>110.52</t>
  </si>
  <si>
    <t>Levered Free Cash Flow, 3 Yr. CAGR %</t>
  </si>
  <si>
    <t>60.99</t>
  </si>
  <si>
    <t>20.06</t>
  </si>
  <si>
    <t>27.36</t>
  </si>
  <si>
    <t>21.84</t>
  </si>
  <si>
    <t>Unlevered Free Cash Flow, 3 Yr. CAGR %</t>
  </si>
  <si>
    <t>20.05</t>
  </si>
  <si>
    <t>26.73</t>
  </si>
  <si>
    <t>21.07</t>
  </si>
  <si>
    <t>Compound Annual Growth Rate Over Five Years</t>
  </si>
  <si>
    <t>EBITDA, 5 Yr. CAGR %</t>
  </si>
  <si>
    <t>43.17</t>
  </si>
  <si>
    <t>52.25</t>
  </si>
  <si>
    <t>34.08</t>
  </si>
  <si>
    <t>EBITA, 5 Yr. CAGR %</t>
  </si>
  <si>
    <t>43.48</t>
  </si>
  <si>
    <t>52.08</t>
  </si>
  <si>
    <t>33.6</t>
  </si>
  <si>
    <t>EBIT, 5 Yr. CAGR %</t>
  </si>
  <si>
    <t>Earnings From Cont. Operations, 5 Yr. CAGR %</t>
  </si>
  <si>
    <t>43.46</t>
  </si>
  <si>
    <t>51.62</t>
  </si>
  <si>
    <t>34.47</t>
  </si>
  <si>
    <t>Net Income, 5 Yr. CAGR %</t>
  </si>
  <si>
    <t>Normalized Net Income, 5 Yr. CAGR %</t>
  </si>
  <si>
    <t>32.8</t>
  </si>
  <si>
    <t>Diluted EPS Before Extra, 5 Yr. CAGR %</t>
  </si>
  <si>
    <t>-47.74</t>
  </si>
  <si>
    <t>-41.04</t>
  </si>
  <si>
    <t>-9.06</t>
  </si>
  <si>
    <t>Net Property, Plant and Equip., 5 Yr. CAGR %</t>
  </si>
  <si>
    <t>47.4</t>
  </si>
  <si>
    <t>53.61</t>
  </si>
  <si>
    <t>13.59</t>
  </si>
  <si>
    <t>Total Assets, 5 Yr. CAGR %</t>
  </si>
  <si>
    <t>80.34</t>
  </si>
  <si>
    <t>40.76</t>
  </si>
  <si>
    <t>14.04</t>
  </si>
  <si>
    <t>Tangible Book Value, 5 Yr. CAGR %</t>
  </si>
  <si>
    <t>62.4</t>
  </si>
  <si>
    <t>60.06</t>
  </si>
  <si>
    <t>11.51</t>
  </si>
  <si>
    <t>Common Equity, 5 Yr. CAGR %</t>
  </si>
  <si>
    <t>Cash From Operations, 5 Yr. CAGR %</t>
  </si>
  <si>
    <t>34.17</t>
  </si>
  <si>
    <t>48.64</t>
  </si>
  <si>
    <t>Capital Expenditures, 5 Yr. CAGR %</t>
  </si>
  <si>
    <t>19.08</t>
  </si>
  <si>
    <t>32.32</t>
  </si>
  <si>
    <t>10.08</t>
  </si>
  <si>
    <t>Levered Free Cash Flow, 5 Yr. CAGR %</t>
  </si>
  <si>
    <t>47.25</t>
  </si>
  <si>
    <t>24.5</t>
  </si>
  <si>
    <t>Unlevered Free Cash Flow, 5 Yr. CAGR %</t>
  </si>
  <si>
    <t>46.82</t>
  </si>
  <si>
    <t>24.03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</si>
  <si>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</si>
  <si>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</si>
  <si>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</si>
  <si>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</si>
  <si>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</si>
  <si>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</si>
  <si>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</si>
  <si>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</si>
  <si>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</si>
  <si>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76.76</t>
  </si>
  <si>
    <t>241.5</t>
  </si>
  <si>
    <t>821.7</t>
  </si>
  <si>
    <t>481.4</t>
  </si>
  <si>
    <t>68.87</t>
  </si>
  <si>
    <t>47.5</t>
  </si>
  <si>
    <t>-</t>
  </si>
  <si>
    <t>Change</t>
  </si>
  <si>
    <t>214.65%</t>
  </si>
  <si>
    <t>240.23%</t>
  </si>
  <si>
    <t>-41.42%</t>
  </si>
  <si>
    <t>-85.69%</t>
  </si>
  <si>
    <t>-31.03%</t>
  </si>
  <si>
    <t>0%</t>
  </si>
  <si>
    <t>Enterprise Value (EV)</t>
  </si>
  <si>
    <t>P/E ratio</t>
  </si>
  <si>
    <t>-2.18x</t>
  </si>
  <si>
    <t>-5.49x</t>
  </si>
  <si>
    <t>-16.1x</t>
  </si>
  <si>
    <t>-6.97x</t>
  </si>
  <si>
    <t>-0.68x</t>
  </si>
  <si>
    <t>-0.97x</t>
  </si>
  <si>
    <t>-0.93x</t>
  </si>
  <si>
    <t>PBR</t>
  </si>
  <si>
    <t>PEG</t>
  </si>
  <si>
    <t>0.1x</t>
  </si>
  <si>
    <t>-1.7x</t>
  </si>
  <si>
    <t>2.42x</t>
  </si>
  <si>
    <t>-0x</t>
  </si>
  <si>
    <t>0x</t>
  </si>
  <si>
    <t>Capitalization / Revenue</t>
  </si>
  <si>
    <t>9.84x</t>
  </si>
  <si>
    <t>EV / Revenue</t>
  </si>
  <si>
    <t>EV / EBITDA</t>
  </si>
  <si>
    <t>EV / EBIT</t>
  </si>
  <si>
    <t>-0.53x</t>
  </si>
  <si>
    <t>-0.57x</t>
  </si>
  <si>
    <t>-0.58x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</si>
  <si>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</si>
  <si>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</si>
  <si>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</si>
  <si>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</si>
  <si>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</si>
  <si>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-18.4</t>
  </si>
  <si>
    <t>-9.5</t>
  </si>
  <si>
    <t>-10.4</t>
  </si>
  <si>
    <t>-10.1</t>
  </si>
  <si>
    <t>-14</t>
  </si>
  <si>
    <t>-6.692</t>
  </si>
  <si>
    <t>-9.6</t>
  </si>
  <si>
    <t>-7.018</t>
  </si>
  <si>
    <t>Distribution rate</t>
  </si>
  <si>
    <t>Net sales
                                    1</t>
  </si>
  <si>
    <t>7</t>
  </si>
  <si>
    <t>EBIT
                                    1</t>
  </si>
  <si>
    <t>-37.34</t>
  </si>
  <si>
    <t>-42.95</t>
  </si>
  <si>
    <t>-54.66</t>
  </si>
  <si>
    <t>-71.16</t>
  </si>
  <si>
    <t>-105.2</t>
  </si>
  <si>
    <t>-89.71</t>
  </si>
  <si>
    <t>-83.73</t>
  </si>
  <si>
    <t>-81.97</t>
  </si>
  <si>
    <t>Net income
                                    1</t>
  </si>
  <si>
    <t>-35.09</t>
  </si>
  <si>
    <t>-41.74</t>
  </si>
  <si>
    <t>-54.63</t>
  </si>
  <si>
    <t>-68.24</t>
  </si>
  <si>
    <t>-101.9</t>
  </si>
  <si>
    <t>-82.77</t>
  </si>
  <si>
    <t>-78.1</t>
  </si>
  <si>
    <t>-77.81</t>
  </si>
  <si>
    <t>Reference price
                                    2</t>
  </si>
  <si>
    <t>40.100</t>
  </si>
  <si>
    <t>52.200</t>
  </si>
  <si>
    <t>167.200</t>
  </si>
  <si>
    <t>70.400</t>
  </si>
  <si>
    <t>9.474</t>
  </si>
  <si>
    <t>6.510</t>
  </si>
  <si>
    <t>Nbr of stocks (in thousands)</t>
  </si>
  <si>
    <t>1,914</t>
  </si>
  <si>
    <t>4,627</t>
  </si>
  <si>
    <t>4,915</t>
  </si>
  <si>
    <t>6,838</t>
  </si>
  <si>
    <t>7,269</t>
  </si>
  <si>
    <t>7,296</t>
  </si>
  <si>
    <t>Announcement Date</t>
  </si>
  <si>
    <t>3/12/20</t>
  </si>
  <si>
    <t>3/11/21</t>
  </si>
  <si>
    <t>3/17/22</t>
  </si>
  <si>
    <t>3/14/23</t>
  </si>
  <si>
    <t>3/14/24</t>
  </si>
  <si>
    <t>address1</t>
  </si>
  <si>
    <t>4000 Shoreline Court</t>
  </si>
  <si>
    <t>address2</t>
  </si>
  <si>
    <t>Suite 300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</si>
  <si>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</si>
  <si>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</si>
  <si>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</si>
  <si>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</si>
  <si>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</si>
  <si>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</si>
  <si>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</si>
  <si>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</si>
  <si>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650 822 5600</t>
  </si>
  <si>
    <t>website</t>
  </si>
  <si>
    <t>https://www.kezarlifesciences.com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</si>
  <si>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</si>
  <si>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</si>
  <si>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</si>
  <si>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</si>
  <si>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</si>
  <si>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</si>
  <si>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</si>
  <si>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</si>
  <si>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</si>
  <si>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</si>
  <si>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</si>
  <si>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Kezar Life Sciences, Inc., a clinical-stage biotechnology company, engages in the discovery and development of novel small molecule therapeutics to treat unmet needs in immune-mediated diseases and cancer in the United States. The company's lead product candidate is zetomipzomib (KZR-616), a selective immunoproteasome inhibitor that is in Phase 2b clinical trials for various indications, including lupus nephritis, dermatomyositis, and polymyositis; Phase 1b clinical trials in systemic lupus erythematosus; and completed Phase 2a clinical trials in lupus nephritis. Its preclinical products include KZR-261, a novel first-in-class protein secretion inhibitor for the treatment of tumors resistant to traditional chemotherapeutics. Kezar Life Sciences, Inc. was incorporated in 2015 and is headquartered in South San Francisco, California.</t>
  </si>
  <si>
    <t>fullTimeEmployees</t>
  </si>
  <si>
    <t>companyOfficers</t>
  </si>
  <si>
    <t>[{'maxAge': 1, 'name': 'Dr. Christopher J. Kirk Ph.D.', 'age': 51, 'title': 'Co-Founder, CEO &amp; Director', 'yearBorn': 1972, 'fiscalYear': 2023, 'totalPay': 644685, 'exercisedValue': 0, 'unexercisedValue': 5485}, {'maxAge': 1, 'name': 'Mr. John Franklin Fowler', 'age': 51, 'title': 'Co-Founder &amp; Director', 'yearBorn': 1972, 'fiscalYear': 2023, 'totalPay': 539349, 'exercisedValue': 0, 'unexercisedValue': 2641}, {'maxAge': 1, 'name': 'Dr. Jack  Taunton Ph.D.', 'title': 'Co-Founder', 'fiscalYear': 2023, 'exercisedValue': 0, 'unexercisedValue': 0}, {'maxAge': 1, 'name': 'Ms. Gitanjali  Jain', 'title': 'Senior Vice President of Investor Relations &amp; External Affairs', 'fiscalYear': 2023, 'exercisedValue': 0, 'unexercisedValue': 0}, {'maxAge': 1, 'name': 'Mr. Mark  Schiller', 'age': 43, 'title': 'Chief Legal Officer', 'yearBorn': 1980, 'fiscalYear': 2023, 'exercisedValue': 0, 'unexercisedValue': 0}, {'maxAge': 1, 'name': 'Mr. Joe  Tedrick', 'title': 'Vice President of Human Resources', 'fiscalYear': 2023, 'exercisedValue': 0, 'unexercisedValue': 0}, {'maxAge': 1, 'name': 'Dr. Neel K. Anand Ph.D.', 'title': 'Senior Vice President of Research &amp; Drug Discovery', 'fiscalYear': 2023, 'exercisedValue': 0, 'unexercisedValue': 0}, {'maxAge': 1, 'name': 'Mr. Zung  To', 'title': 'Senior Vice President of Clinical Development', 'fiscalYear': 2023, 'exercisedValue': 0, 'unexercisedValue': 0}, {'maxAge': 1, 'name': 'Ms. Pattie  Chiang', 'title': 'Senior VP &amp; Corporate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</si>
  <si>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</si>
  <si>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</si>
  <si>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</si>
  <si>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</si>
  <si>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</si>
  <si>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</si>
  <si>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</si>
  <si>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</si>
  <si>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</si>
  <si>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</si>
  <si>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</si>
  <si>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</si>
  <si>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</si>
  <si>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</si>
  <si>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</si>
  <si>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</si>
  <si>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</si>
  <si>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</si>
  <si>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</si>
  <si>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</si>
  <si>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</si>
  <si>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</si>
  <si>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</si>
  <si>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</si>
  <si>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</si>
  <si>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</si>
  <si>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</si>
  <si>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</si>
  <si>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</si>
  <si>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</si>
  <si>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</si>
  <si>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</si>
  <si>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</si>
  <si>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</si>
  <si>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</si>
  <si>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</si>
  <si>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</si>
  <si>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</si>
  <si>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</si>
  <si>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</si>
  <si>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</si>
  <si>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</si>
  <si>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</si>
  <si>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</si>
  <si>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</si>
  <si>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</si>
  <si>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</si>
  <si>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</si>
  <si>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</si>
  <si>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</si>
  <si>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</si>
  <si>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</si>
  <si>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</si>
  <si>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</si>
  <si>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</si>
  <si>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</si>
  <si>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</si>
  <si>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</si>
  <si>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</si>
  <si>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</si>
  <si>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</si>
  <si>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</si>
  <si>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</si>
  <si>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</si>
  <si>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</si>
  <si>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</si>
  <si>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</si>
  <si>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</si>
  <si>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</si>
  <si>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</si>
  <si>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</si>
  <si>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Kezar Life 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</si>
  <si>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</si>
  <si>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</si>
  <si>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</si>
  <si>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</si>
  <si>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</si>
  <si>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</si>
  <si>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</si>
  <si>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a58d540c-0082-3b09-9235-096cecf4e362</t>
  </si>
  <si>
    <t>messageBoardId</t>
  </si>
  <si>
    <t>finmb_304157325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</si>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</sst>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ezarlifescienc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-200.9917117470169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4.7498392E7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25.773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-0.7010048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-8.0</v>
      </c>
      <c r="C2" s="1">
        <v>-8.0</v>
      </c>
      <c r="D2" s="1">
        <v>-23.0</v>
      </c>
      <c r="E2" s="1">
        <v>-35.0</v>
      </c>
      <c r="F2" s="1">
        <v>-41.0</v>
      </c>
      <c r="G2" s="1">
        <v>-54.0</v>
      </c>
      <c r="H2" s="1">
        <v>-68.0</v>
      </c>
      <c r="I2" s="1">
        <v>-102.0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15.0</v>
      </c>
      <c r="C3" s="1">
        <v>17.0</v>
      </c>
      <c r="D3" s="1">
        <v>69.0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15.0</v>
      </c>
      <c r="C4" s="1">
        <v>17.0</v>
      </c>
      <c r="D4" s="1">
        <v>69.0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9.0</v>
      </c>
      <c r="H5" s="1">
        <v>21.0</v>
      </c>
      <c r="I5" s="1">
        <v>23.0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10.0</v>
      </c>
      <c r="E6" s="1">
        <v>0.0</v>
      </c>
      <c r="F6" s="1">
        <v>0.0</v>
      </c>
      <c r="G6" s="1">
        <v>0.0</v>
      </c>
      <c r="H6" s="1">
        <v>1.0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-47.0</v>
      </c>
      <c r="E7" s="1">
        <v>-97.0</v>
      </c>
      <c r="F7" s="1">
        <v>31.0</v>
      </c>
      <c r="G7" s="1">
        <v>1.0</v>
      </c>
      <c r="H7" s="1">
        <v>-1.0</v>
      </c>
      <c r="I7" s="1">
        <v>-6.0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12.0</v>
      </c>
      <c r="C9" s="1">
        <v>20.0</v>
      </c>
      <c r="D9" s="1">
        <v>1.0</v>
      </c>
      <c r="E9" s="1">
        <v>4.0</v>
      </c>
      <c r="F9" s="1">
        <v>4.0</v>
      </c>
      <c r="G9" s="1">
        <v>7.0</v>
      </c>
      <c r="H9" s="1">
        <v>14.0</v>
      </c>
      <c r="I9" s="1">
        <v>18.0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-54.0</v>
      </c>
      <c r="C11" s="1">
        <v>8.0</v>
      </c>
      <c r="D11" s="1">
        <v>1.0</v>
      </c>
      <c r="E11" s="1">
        <v>2.0</v>
      </c>
      <c r="F11" s="1">
        <v>31.0</v>
      </c>
      <c r="G11" s="1">
        <v>1.0</v>
      </c>
      <c r="H11" s="1">
        <v>1.0</v>
      </c>
      <c r="I11" s="1">
        <v>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-50.0</v>
      </c>
      <c r="C12" s="1">
        <v>-5.0</v>
      </c>
      <c r="D12" s="1">
        <v>-1.0</v>
      </c>
      <c r="E12" s="1">
        <v>-1.0</v>
      </c>
      <c r="F12" s="1">
        <v>-2.0</v>
      </c>
      <c r="G12" s="1">
        <v>0.0</v>
      </c>
      <c r="H12" s="1">
        <v>-6.0</v>
      </c>
      <c r="I12" s="1">
        <v>-1.0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-9.0</v>
      </c>
      <c r="C13" s="1">
        <v>-8.0</v>
      </c>
      <c r="D13" s="1">
        <v>-20.0</v>
      </c>
      <c r="E13" s="1">
        <v>-29.0</v>
      </c>
      <c r="F13" s="1">
        <v>-36.0</v>
      </c>
      <c r="G13" s="1">
        <v>-42.0</v>
      </c>
      <c r="H13" s="1">
        <v>-58.0</v>
      </c>
      <c r="I13" s="1">
        <v>-81.0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-13.0</v>
      </c>
      <c r="C14" s="1">
        <v>-38.0</v>
      </c>
      <c r="D14" s="1">
        <v>-1.0</v>
      </c>
      <c r="E14" s="1">
        <v>-60.0</v>
      </c>
      <c r="F14" s="1">
        <v>-19.0</v>
      </c>
      <c r="G14" s="1">
        <v>-31.0</v>
      </c>
      <c r="H14" s="1">
        <v>-1.0</v>
      </c>
      <c r="I14" s="1">
        <v>-1.0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1.0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-82.0</v>
      </c>
      <c r="E16" s="1">
        <v>21.0</v>
      </c>
      <c r="F16" s="1">
        <v>-56.0</v>
      </c>
      <c r="G16" s="1">
        <v>-28.0</v>
      </c>
      <c r="H16" s="1">
        <v>-89.0</v>
      </c>
      <c r="I16" s="1">
        <v>77.0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-13.0</v>
      </c>
      <c r="C17" s="1">
        <v>-38.0</v>
      </c>
      <c r="D17" s="1">
        <v>-83.0</v>
      </c>
      <c r="E17" s="1">
        <v>20.0</v>
      </c>
      <c r="F17" s="1">
        <v>-56.0</v>
      </c>
      <c r="G17" s="1">
        <v>-28.0</v>
      </c>
      <c r="H17" s="1">
        <v>-91.0</v>
      </c>
      <c r="I17" s="1">
        <v>76.0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9.0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9.0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3.0</v>
      </c>
      <c r="C20" s="1">
        <v>0.0</v>
      </c>
      <c r="D20" s="1">
        <v>77.0</v>
      </c>
      <c r="E20" s="1">
        <v>27.0</v>
      </c>
      <c r="F20" s="1">
        <v>99.0</v>
      </c>
      <c r="G20" s="1">
        <v>103.0</v>
      </c>
      <c r="H20" s="1">
        <v>128.0</v>
      </c>
      <c r="I20" s="1">
        <v>63.0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50.0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-24.0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3.0</v>
      </c>
      <c r="C23" s="1">
        <v>49.0</v>
      </c>
      <c r="D23" s="1">
        <v>77.0</v>
      </c>
      <c r="E23" s="1">
        <v>27.0</v>
      </c>
      <c r="F23" s="1">
        <v>99.0</v>
      </c>
      <c r="G23" s="1">
        <v>113.0</v>
      </c>
      <c r="H23" s="1">
        <v>128.0</v>
      </c>
      <c r="I23" s="1">
        <v>63.0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-15.0</v>
      </c>
      <c r="C24" s="1">
        <v>2.0</v>
      </c>
      <c r="D24" s="1">
        <v>-8.0</v>
      </c>
      <c r="E24" s="1">
        <v>-4.0</v>
      </c>
      <c r="F24" s="1">
        <v>8.0</v>
      </c>
      <c r="G24" s="1">
        <v>-5.0</v>
      </c>
      <c r="H24" s="1">
        <v>-4.0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-10.0</v>
      </c>
      <c r="C25" s="1">
        <v>41.0</v>
      </c>
      <c r="D25" s="1">
        <v>-26.0</v>
      </c>
      <c r="E25" s="1">
        <v>-9.0</v>
      </c>
      <c r="F25" s="1">
        <v>6.0</v>
      </c>
      <c r="G25" s="1">
        <v>41.0</v>
      </c>
      <c r="H25" s="1">
        <v>-22.0</v>
      </c>
      <c r="I25" s="1">
        <v>-4.0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6.0</v>
      </c>
      <c r="H27" s="1">
        <v>97.0</v>
      </c>
      <c r="I27" s="1">
        <v>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-5.0</v>
      </c>
      <c r="D28" s="1">
        <v>-13.0</v>
      </c>
      <c r="E28" s="1">
        <v>-17.0</v>
      </c>
      <c r="F28" s="1">
        <v>-21.0</v>
      </c>
      <c r="G28" s="1">
        <v>-22.0</v>
      </c>
      <c r="H28" s="1">
        <v>-36.0</v>
      </c>
      <c r="I28" s="1">
        <v>-39.0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-5.0</v>
      </c>
      <c r="D29" s="1">
        <v>-13.0</v>
      </c>
      <c r="E29" s="1">
        <v>-17.0</v>
      </c>
      <c r="F29" s="1">
        <v>-21.0</v>
      </c>
      <c r="G29" s="1">
        <v>-22.0</v>
      </c>
      <c r="H29" s="1">
        <v>-35.0</v>
      </c>
      <c r="I29" s="1">
        <v>-38.0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-28.0</v>
      </c>
      <c r="D30" s="1">
        <v>-77.0</v>
      </c>
      <c r="E30" s="1">
        <v>-1.0</v>
      </c>
      <c r="F30" s="1">
        <v>1.0</v>
      </c>
      <c r="G30" s="1">
        <v>-2.0</v>
      </c>
      <c r="H30" s="1">
        <v>4.0</v>
      </c>
      <c r="I30" s="1">
        <v>-9.0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9.0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9.0</v>
      </c>
      <c r="C3" s="1">
        <v>51.0</v>
      </c>
      <c r="D3" s="1">
        <v>24.0</v>
      </c>
      <c r="E3" s="1">
        <v>14.0</v>
      </c>
      <c r="F3" s="1">
        <v>21.0</v>
      </c>
      <c r="G3" s="1">
        <v>62.0</v>
      </c>
      <c r="H3" s="1">
        <v>40.0</v>
      </c>
      <c r="I3" s="1">
        <v>35.0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83.0</v>
      </c>
      <c r="E4" s="1">
        <v>63.0</v>
      </c>
      <c r="F4" s="1">
        <v>119.0</v>
      </c>
      <c r="G4" s="1">
        <v>145.0</v>
      </c>
      <c r="H4" s="1">
        <v>236.0</v>
      </c>
      <c r="I4" s="1">
        <v>166.0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9.0</v>
      </c>
      <c r="C5" s="1">
        <v>51.0</v>
      </c>
      <c r="D5" s="1">
        <v>107.0</v>
      </c>
      <c r="E5" s="1">
        <v>78.0</v>
      </c>
      <c r="F5" s="1">
        <v>140.0</v>
      </c>
      <c r="G5" s="1">
        <v>208.0</v>
      </c>
      <c r="H5" s="1">
        <v>277.0</v>
      </c>
      <c r="I5" s="1">
        <v>201.0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37.0</v>
      </c>
      <c r="C6" s="1">
        <v>49.0</v>
      </c>
      <c r="D6" s="1">
        <v>0.0</v>
      </c>
      <c r="E6" s="1">
        <v>64.0</v>
      </c>
      <c r="F6" s="1">
        <v>76.0</v>
      </c>
      <c r="G6" s="1">
        <v>7.0</v>
      </c>
      <c r="H6" s="1">
        <v>0.0</v>
      </c>
      <c r="I6" s="1">
        <v>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37.0</v>
      </c>
      <c r="C7" s="1">
        <v>49.0</v>
      </c>
      <c r="D7" s="1">
        <v>0.0</v>
      </c>
      <c r="E7" s="1">
        <v>64.0</v>
      </c>
      <c r="F7" s="1">
        <v>76.0</v>
      </c>
      <c r="G7" s="1">
        <v>7.0</v>
      </c>
      <c r="H7" s="1">
        <v>0.0</v>
      </c>
      <c r="I7" s="1">
        <v>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14.0</v>
      </c>
      <c r="C8" s="1">
        <v>78.0</v>
      </c>
      <c r="D8" s="1">
        <v>1.0</v>
      </c>
      <c r="E8" s="1">
        <v>1.0</v>
      </c>
      <c r="F8" s="1">
        <v>2.0</v>
      </c>
      <c r="G8" s="1">
        <v>2.0</v>
      </c>
      <c r="H8" s="1">
        <v>8.0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22.0</v>
      </c>
      <c r="C9" s="1">
        <v>1.0</v>
      </c>
      <c r="D9" s="1">
        <v>48.0</v>
      </c>
      <c r="E9" s="1">
        <v>40.0</v>
      </c>
      <c r="F9" s="1">
        <v>86.0</v>
      </c>
      <c r="G9" s="1">
        <v>65.0</v>
      </c>
      <c r="H9" s="1">
        <v>92.0</v>
      </c>
      <c r="I9" s="1">
        <v>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10.0</v>
      </c>
      <c r="C10" s="1">
        <v>52.0</v>
      </c>
      <c r="D10" s="1">
        <v>110.0</v>
      </c>
      <c r="E10" s="1">
        <v>81.0</v>
      </c>
      <c r="F10" s="1">
        <v>145.0</v>
      </c>
      <c r="G10" s="1">
        <v>212.0</v>
      </c>
      <c r="H10" s="1">
        <v>286.0</v>
      </c>
      <c r="I10" s="1">
        <v>207.0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1.0</v>
      </c>
      <c r="C11" s="1">
        <v>1.0</v>
      </c>
      <c r="D11" s="1">
        <v>5.0</v>
      </c>
      <c r="E11" s="1">
        <v>9.0</v>
      </c>
      <c r="F11" s="1">
        <v>9.0</v>
      </c>
      <c r="G11" s="1">
        <v>9.0</v>
      </c>
      <c r="H11" s="1">
        <v>17.0</v>
      </c>
      <c r="I11" s="1">
        <v>14.0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-18.0</v>
      </c>
      <c r="C12" s="1">
        <v>-35.0</v>
      </c>
      <c r="D12" s="1">
        <v>-93.0</v>
      </c>
      <c r="E12" s="1">
        <v>-1.0</v>
      </c>
      <c r="F12" s="1">
        <v>-2.0</v>
      </c>
      <c r="G12" s="1">
        <v>-3.0</v>
      </c>
      <c r="H12" s="1">
        <v>-4.0</v>
      </c>
      <c r="I12" s="1">
        <v>-5.0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86.0</v>
      </c>
      <c r="C13" s="1">
        <v>1.0</v>
      </c>
      <c r="D13" s="1">
        <v>4.0</v>
      </c>
      <c r="E13" s="1">
        <v>8.0</v>
      </c>
      <c r="F13" s="1">
        <v>6.0</v>
      </c>
      <c r="G13" s="1">
        <v>6.0</v>
      </c>
      <c r="H13" s="1">
        <v>13.0</v>
      </c>
      <c r="I13" s="1">
        <v>8.0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7.0</v>
      </c>
      <c r="C14" s="1">
        <v>35.0</v>
      </c>
      <c r="D14" s="1">
        <v>28.0</v>
      </c>
      <c r="E14" s="1">
        <v>28.0</v>
      </c>
      <c r="F14" s="1">
        <v>28.0</v>
      </c>
      <c r="G14" s="1">
        <v>28.0</v>
      </c>
      <c r="H14" s="1">
        <v>67.0</v>
      </c>
      <c r="I14" s="1">
        <v>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11.0</v>
      </c>
      <c r="C15" s="1">
        <v>54.0</v>
      </c>
      <c r="D15" s="1">
        <v>115.0</v>
      </c>
      <c r="E15" s="1">
        <v>89.0</v>
      </c>
      <c r="F15" s="1">
        <v>152.0</v>
      </c>
      <c r="G15" s="1">
        <v>218.0</v>
      </c>
      <c r="H15" s="1">
        <v>300.0</v>
      </c>
      <c r="I15" s="1">
        <v>221.0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46.0</v>
      </c>
      <c r="C17" s="1">
        <v>54.0</v>
      </c>
      <c r="D17" s="1">
        <v>19.0</v>
      </c>
      <c r="E17" s="1">
        <v>82.0</v>
      </c>
      <c r="F17" s="1">
        <v>2.0</v>
      </c>
      <c r="G17" s="1">
        <v>2.0</v>
      </c>
      <c r="H17" s="1">
        <v>2.0</v>
      </c>
      <c r="I17" s="1">
        <v>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14.0</v>
      </c>
      <c r="C18" s="1">
        <v>91.0</v>
      </c>
      <c r="D18" s="1">
        <v>2.0</v>
      </c>
      <c r="E18" s="1">
        <v>4.0</v>
      </c>
      <c r="F18" s="1">
        <v>3.0</v>
      </c>
      <c r="G18" s="1">
        <v>4.0</v>
      </c>
      <c r="H18" s="1">
        <v>5.0</v>
      </c>
      <c r="I18" s="1">
        <v>6.0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0.0</v>
      </c>
      <c r="E19" s="1">
        <v>90.0</v>
      </c>
      <c r="F19" s="1">
        <v>1.0</v>
      </c>
      <c r="G19" s="1">
        <v>1.0</v>
      </c>
      <c r="H19" s="1">
        <v>2.0</v>
      </c>
      <c r="I19" s="1">
        <v>3.0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3.0</v>
      </c>
      <c r="C20" s="1">
        <v>2.0</v>
      </c>
      <c r="D20" s="1">
        <v>46.0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65.0</v>
      </c>
      <c r="C21" s="1">
        <v>1.0</v>
      </c>
      <c r="D21" s="1">
        <v>3.0</v>
      </c>
      <c r="E21" s="1">
        <v>6.0</v>
      </c>
      <c r="F21" s="1">
        <v>6.0</v>
      </c>
      <c r="G21" s="1">
        <v>8.0</v>
      </c>
      <c r="H21" s="1">
        <v>11.0</v>
      </c>
      <c r="I21" s="1">
        <v>17.0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9.0</v>
      </c>
      <c r="H22" s="1">
        <v>9.0</v>
      </c>
      <c r="I22" s="1">
        <v>10.0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5.0</v>
      </c>
      <c r="F23" s="1">
        <v>4.0</v>
      </c>
      <c r="G23" s="1">
        <v>3.0</v>
      </c>
      <c r="H23" s="1">
        <v>8.0</v>
      </c>
      <c r="I23" s="1">
        <v>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2.0</v>
      </c>
      <c r="C24" s="1">
        <v>49.0</v>
      </c>
      <c r="D24" s="1">
        <v>2.0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67.0</v>
      </c>
      <c r="C25" s="1">
        <v>1.0</v>
      </c>
      <c r="D25" s="1">
        <v>5.0</v>
      </c>
      <c r="E25" s="1">
        <v>11.0</v>
      </c>
      <c r="F25" s="1">
        <v>10.0</v>
      </c>
      <c r="G25" s="1">
        <v>21.0</v>
      </c>
      <c r="H25" s="1">
        <v>29.0</v>
      </c>
      <c r="I25" s="1">
        <v>33.0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28.0</v>
      </c>
      <c r="C26" s="1">
        <v>77.0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28.0</v>
      </c>
      <c r="C27" s="1">
        <v>77.0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1.0</v>
      </c>
      <c r="E28" s="1">
        <v>1.0</v>
      </c>
      <c r="F28" s="1">
        <v>4.0</v>
      </c>
      <c r="G28" s="1">
        <v>5.0</v>
      </c>
      <c r="H28" s="1">
        <v>6.0</v>
      </c>
      <c r="I28" s="1">
        <v>7.0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22.0</v>
      </c>
      <c r="C29" s="1">
        <v>44.0</v>
      </c>
      <c r="D29" s="1">
        <v>158.0</v>
      </c>
      <c r="E29" s="1">
        <v>163.0</v>
      </c>
      <c r="F29" s="1">
        <v>267.0</v>
      </c>
      <c r="G29" s="1">
        <v>378.0</v>
      </c>
      <c r="H29" s="1">
        <v>520.0</v>
      </c>
      <c r="I29" s="1">
        <v>538.0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-17.0</v>
      </c>
      <c r="C30" s="1">
        <v>-26.0</v>
      </c>
      <c r="D30" s="1">
        <v>-49.0</v>
      </c>
      <c r="E30" s="1">
        <v>-84.0</v>
      </c>
      <c r="F30" s="1">
        <v>-126.0</v>
      </c>
      <c r="G30" s="1">
        <v>-181.0</v>
      </c>
      <c r="H30" s="1">
        <v>-249.0</v>
      </c>
      <c r="I30" s="1">
        <v>-351.0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-15.0</v>
      </c>
      <c r="C31" s="1">
        <v>-11.0</v>
      </c>
      <c r="D31" s="1">
        <v>-20.0</v>
      </c>
      <c r="E31" s="1">
        <v>-19.0</v>
      </c>
      <c r="F31" s="1">
        <v>-13.0</v>
      </c>
      <c r="G31" s="1">
        <v>-29.0</v>
      </c>
      <c r="H31" s="1">
        <v>-92.0</v>
      </c>
      <c r="I31" s="1">
        <v>-13.0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-17.0</v>
      </c>
      <c r="C32" s="1">
        <v>-25.0</v>
      </c>
      <c r="D32" s="1">
        <v>109.0</v>
      </c>
      <c r="E32" s="1">
        <v>78.0</v>
      </c>
      <c r="F32" s="1">
        <v>141.0</v>
      </c>
      <c r="G32" s="1">
        <v>197.0</v>
      </c>
      <c r="H32" s="1">
        <v>270.0</v>
      </c>
      <c r="I32" s="1">
        <v>188.0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10.0</v>
      </c>
      <c r="C33" s="1">
        <v>52.0</v>
      </c>
      <c r="D33" s="1">
        <v>109.0</v>
      </c>
      <c r="E33" s="1">
        <v>78.0</v>
      </c>
      <c r="F33" s="1">
        <v>141.0</v>
      </c>
      <c r="G33" s="1">
        <v>197.0</v>
      </c>
      <c r="H33" s="1">
        <v>270.0</v>
      </c>
      <c r="I33" s="1">
        <v>188.0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11.0</v>
      </c>
      <c r="C34" s="1">
        <v>54.0</v>
      </c>
      <c r="D34" s="1">
        <v>115.0</v>
      </c>
      <c r="E34" s="1">
        <v>89.0</v>
      </c>
      <c r="F34" s="1">
        <v>152.0</v>
      </c>
      <c r="G34" s="1">
        <v>218.0</v>
      </c>
      <c r="H34" s="1">
        <v>300.0</v>
      </c>
      <c r="I34" s="1">
        <v>221.0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9.0</v>
      </c>
      <c r="C36" s="1">
        <v>9.0</v>
      </c>
      <c r="D36" s="1">
        <v>1.0</v>
      </c>
      <c r="E36" s="1">
        <v>3.0</v>
      </c>
      <c r="F36" s="1">
        <v>4.0</v>
      </c>
      <c r="G36" s="1">
        <v>5.0</v>
      </c>
      <c r="H36" s="1">
        <v>7.0</v>
      </c>
      <c r="I36" s="1">
        <v>7.0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9.0</v>
      </c>
      <c r="C37" s="1">
        <v>9.0</v>
      </c>
      <c r="D37" s="1">
        <v>1.0</v>
      </c>
      <c r="E37" s="1">
        <v>1.0</v>
      </c>
      <c r="F37" s="1">
        <v>4.0</v>
      </c>
      <c r="G37" s="1">
        <v>5.0</v>
      </c>
      <c r="H37" s="1">
        <v>6.0</v>
      </c>
      <c r="I37" s="1">
        <v>7.0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 t="s">
        <v>90</v>
      </c>
      <c r="C38" s="1" t="s">
        <v>91</v>
      </c>
      <c r="D38" s="1" t="s">
        <v>92</v>
      </c>
      <c r="E38" s="1" t="s">
        <v>93</v>
      </c>
      <c r="F38" s="1" t="s">
        <v>94</v>
      </c>
      <c r="G38" s="1" t="s">
        <v>95</v>
      </c>
      <c r="H38" s="1" t="s">
        <v>96</v>
      </c>
      <c r="I38" s="1" t="s">
        <v>97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-17.0</v>
      </c>
      <c r="C39" s="1">
        <v>-25.0</v>
      </c>
      <c r="D39" s="1">
        <v>109.0</v>
      </c>
      <c r="E39" s="1">
        <v>78.0</v>
      </c>
      <c r="F39" s="1">
        <v>141.0</v>
      </c>
      <c r="G39" s="1">
        <v>197.0</v>
      </c>
      <c r="H39" s="1">
        <v>270.0</v>
      </c>
      <c r="I39" s="1">
        <v>188.0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 t="s">
        <v>90</v>
      </c>
      <c r="C40" s="1" t="s">
        <v>91</v>
      </c>
      <c r="D40" s="1" t="s">
        <v>92</v>
      </c>
      <c r="E40" s="1" t="s">
        <v>93</v>
      </c>
      <c r="F40" s="1" t="s">
        <v>94</v>
      </c>
      <c r="G40" s="1" t="s">
        <v>95</v>
      </c>
      <c r="H40" s="1" t="s">
        <v>96</v>
      </c>
      <c r="I40" s="1" t="s">
        <v>97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 t="s">
        <v>101</v>
      </c>
      <c r="C41" s="1" t="s">
        <v>101</v>
      </c>
      <c r="D41" s="1" t="s">
        <v>101</v>
      </c>
      <c r="E41" s="1">
        <v>6.0</v>
      </c>
      <c r="F41" s="1">
        <v>5.0</v>
      </c>
      <c r="G41" s="1">
        <v>14.0</v>
      </c>
      <c r="H41" s="1">
        <v>21.0</v>
      </c>
      <c r="I41" s="1">
        <v>18.0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-9.0</v>
      </c>
      <c r="C42" s="1">
        <v>-51.0</v>
      </c>
      <c r="D42" s="1">
        <v>-107.0</v>
      </c>
      <c r="E42" s="1">
        <v>-71.0</v>
      </c>
      <c r="F42" s="1">
        <v>-135.0</v>
      </c>
      <c r="G42" s="1">
        <v>-194.0</v>
      </c>
      <c r="H42" s="1">
        <v>-255.0</v>
      </c>
      <c r="I42" s="1">
        <v>-182.0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0.0</v>
      </c>
      <c r="C43" s="1">
        <v>0.0</v>
      </c>
      <c r="D43" s="1">
        <v>0.0</v>
      </c>
      <c r="E43" s="1">
        <v>12.0</v>
      </c>
      <c r="F43" s="1">
        <v>13.0</v>
      </c>
      <c r="G43" s="1">
        <v>14.0</v>
      </c>
      <c r="H43" s="1">
        <v>18.0</v>
      </c>
      <c r="I43" s="1">
        <v>39.0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88.0</v>
      </c>
      <c r="C45" s="1">
        <v>1.0</v>
      </c>
      <c r="D45" s="1">
        <v>2.0</v>
      </c>
      <c r="E45" s="1">
        <v>2.0</v>
      </c>
      <c r="F45" s="1">
        <v>2.0</v>
      </c>
      <c r="G45" s="1">
        <v>3.0</v>
      </c>
      <c r="H45" s="1">
        <v>4.0</v>
      </c>
      <c r="I45" s="1">
        <v>5.0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0.0</v>
      </c>
      <c r="C46" s="1">
        <v>14.0</v>
      </c>
      <c r="D46" s="1">
        <v>24.0</v>
      </c>
      <c r="E46" s="1">
        <v>40.0</v>
      </c>
      <c r="F46" s="1">
        <v>47.0</v>
      </c>
      <c r="G46" s="1">
        <v>56.0</v>
      </c>
      <c r="H46" s="1">
        <v>84.0</v>
      </c>
      <c r="I46" s="1">
        <v>58.0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85.0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-78.0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1.0</v>
      </c>
      <c r="C6" s="1">
        <v>2.0</v>
      </c>
      <c r="D6" s="1">
        <v>6.0</v>
      </c>
      <c r="E6" s="1">
        <v>9.0</v>
      </c>
      <c r="F6" s="1">
        <v>11.0</v>
      </c>
      <c r="G6" s="1">
        <v>15.0</v>
      </c>
      <c r="H6" s="1">
        <v>20.0</v>
      </c>
      <c r="I6" s="1">
        <v>26.0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7.0</v>
      </c>
      <c r="C7" s="1">
        <v>6.0</v>
      </c>
      <c r="D7" s="1">
        <v>18.0</v>
      </c>
      <c r="E7" s="1">
        <v>27.0</v>
      </c>
      <c r="F7" s="1">
        <v>30.0</v>
      </c>
      <c r="G7" s="1">
        <v>38.0</v>
      </c>
      <c r="H7" s="1">
        <v>51.0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8.0</v>
      </c>
      <c r="C8" s="1">
        <v>8.0</v>
      </c>
      <c r="D8" s="1">
        <v>24.0</v>
      </c>
      <c r="E8" s="1">
        <v>37.0</v>
      </c>
      <c r="F8" s="1">
        <v>42.0</v>
      </c>
      <c r="G8" s="1">
        <v>54.0</v>
      </c>
      <c r="H8" s="1">
        <v>71.0</v>
      </c>
      <c r="I8" s="1">
        <v>26.0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-8.0</v>
      </c>
      <c r="C9" s="1">
        <v>-8.0</v>
      </c>
      <c r="D9" s="1">
        <v>-24.0</v>
      </c>
      <c r="E9" s="1">
        <v>-37.0</v>
      </c>
      <c r="F9" s="1">
        <v>-42.0</v>
      </c>
      <c r="G9" s="1">
        <v>-54.0</v>
      </c>
      <c r="H9" s="1">
        <v>-71.0</v>
      </c>
      <c r="I9" s="1">
        <v>-105.0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-15.0</v>
      </c>
      <c r="H10" s="1">
        <v>-1.0</v>
      </c>
      <c r="I10" s="1">
        <v>-1.0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0.0</v>
      </c>
      <c r="C11" s="1">
        <v>23.0</v>
      </c>
      <c r="D11" s="1">
        <v>1.0</v>
      </c>
      <c r="E11" s="1">
        <v>2.0</v>
      </c>
      <c r="F11" s="1">
        <v>1.0</v>
      </c>
      <c r="G11" s="1">
        <v>18.0</v>
      </c>
      <c r="H11" s="1">
        <v>4.0</v>
      </c>
      <c r="I11" s="1">
        <v>11.0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0.0</v>
      </c>
      <c r="C12" s="1">
        <v>23.0</v>
      </c>
      <c r="D12" s="1">
        <v>1.0</v>
      </c>
      <c r="E12" s="1">
        <v>2.0</v>
      </c>
      <c r="F12" s="1">
        <v>1.0</v>
      </c>
      <c r="G12" s="1">
        <v>2.0</v>
      </c>
      <c r="H12" s="1">
        <v>2.0</v>
      </c>
      <c r="I12" s="1">
        <v>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-8.0</v>
      </c>
      <c r="C13" s="1">
        <v>-8.0</v>
      </c>
      <c r="D13" s="1">
        <v>-23.0</v>
      </c>
      <c r="E13" s="1">
        <v>-35.0</v>
      </c>
      <c r="F13" s="1">
        <v>-41.0</v>
      </c>
      <c r="G13" s="1">
        <v>-54.0</v>
      </c>
      <c r="H13" s="1">
        <v>-68.0</v>
      </c>
      <c r="I13" s="1">
        <v>-95.0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-8.0</v>
      </c>
      <c r="C15" s="1">
        <v>-8.0</v>
      </c>
      <c r="D15" s="1">
        <v>-23.0</v>
      </c>
      <c r="E15" s="1">
        <v>-35.0</v>
      </c>
      <c r="F15" s="1">
        <v>-41.0</v>
      </c>
      <c r="G15" s="1">
        <v>-54.0</v>
      </c>
      <c r="H15" s="1">
        <v>-68.0</v>
      </c>
      <c r="I15" s="1">
        <v>-102.0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-8.0</v>
      </c>
      <c r="C16" s="1">
        <v>-8.0</v>
      </c>
      <c r="D16" s="1">
        <v>-23.0</v>
      </c>
      <c r="E16" s="1">
        <v>-35.0</v>
      </c>
      <c r="F16" s="1">
        <v>-41.0</v>
      </c>
      <c r="G16" s="1">
        <v>-54.0</v>
      </c>
      <c r="H16" s="1">
        <v>-68.0</v>
      </c>
      <c r="I16" s="1">
        <v>-102.0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-8.0</v>
      </c>
      <c r="C17" s="1">
        <v>-8.0</v>
      </c>
      <c r="D17" s="1">
        <v>-23.0</v>
      </c>
      <c r="E17" s="1">
        <v>-35.0</v>
      </c>
      <c r="F17" s="1">
        <v>-41.0</v>
      </c>
      <c r="G17" s="1">
        <v>-54.0</v>
      </c>
      <c r="H17" s="1">
        <v>-68.0</v>
      </c>
      <c r="I17" s="1">
        <v>-102.0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-8.0</v>
      </c>
      <c r="C18" s="1">
        <v>-8.0</v>
      </c>
      <c r="D18" s="1">
        <v>-23.0</v>
      </c>
      <c r="E18" s="1">
        <v>-35.0</v>
      </c>
      <c r="F18" s="1">
        <v>-41.0</v>
      </c>
      <c r="G18" s="1">
        <v>-54.0</v>
      </c>
      <c r="H18" s="1">
        <v>-68.0</v>
      </c>
      <c r="I18" s="1">
        <v>-102.0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-8.0</v>
      </c>
      <c r="C19" s="1">
        <v>-8.0</v>
      </c>
      <c r="D19" s="1">
        <v>-23.0</v>
      </c>
      <c r="E19" s="1">
        <v>-35.0</v>
      </c>
      <c r="F19" s="1">
        <v>-41.0</v>
      </c>
      <c r="G19" s="1">
        <v>-54.0</v>
      </c>
      <c r="H19" s="1">
        <v>-68.0</v>
      </c>
      <c r="I19" s="1">
        <v>-102.0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-8.0</v>
      </c>
      <c r="C20" s="1">
        <v>-8.0</v>
      </c>
      <c r="D20" s="1">
        <v>-23.0</v>
      </c>
      <c r="E20" s="1">
        <v>-35.0</v>
      </c>
      <c r="F20" s="1">
        <v>-41.0</v>
      </c>
      <c r="G20" s="1">
        <v>-54.0</v>
      </c>
      <c r="H20" s="1">
        <v>-68.0</v>
      </c>
      <c r="I20" s="1">
        <v>-102.0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 t="s">
        <v>128</v>
      </c>
      <c r="C22" s="1" t="s">
        <v>129</v>
      </c>
      <c r="D22" s="1" t="s">
        <v>130</v>
      </c>
      <c r="E22" s="1" t="s">
        <v>131</v>
      </c>
      <c r="F22" s="1" t="s">
        <v>132</v>
      </c>
      <c r="G22" s="1" t="s">
        <v>133</v>
      </c>
      <c r="H22" s="1" t="s">
        <v>134</v>
      </c>
      <c r="I22" s="1" t="s">
        <v>135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 t="s">
        <v>128</v>
      </c>
      <c r="C23" s="1" t="s">
        <v>129</v>
      </c>
      <c r="D23" s="1" t="s">
        <v>130</v>
      </c>
      <c r="E23" s="1" t="s">
        <v>131</v>
      </c>
      <c r="F23" s="1" t="s">
        <v>132</v>
      </c>
      <c r="G23" s="1" t="s">
        <v>133</v>
      </c>
      <c r="H23" s="1" t="s">
        <v>134</v>
      </c>
      <c r="I23" s="1" t="s">
        <v>135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3.0</v>
      </c>
      <c r="C24" s="1">
        <v>5.0</v>
      </c>
      <c r="D24" s="1">
        <v>1.0</v>
      </c>
      <c r="E24" s="1">
        <v>1.0</v>
      </c>
      <c r="F24" s="1">
        <v>4.0</v>
      </c>
      <c r="G24" s="1">
        <v>5.0</v>
      </c>
      <c r="H24" s="1">
        <v>6.0</v>
      </c>
      <c r="I24" s="1">
        <v>7.0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 t="s">
        <v>128</v>
      </c>
      <c r="C25" s="1" t="s">
        <v>129</v>
      </c>
      <c r="D25" s="1" t="s">
        <v>130</v>
      </c>
      <c r="E25" s="1" t="s">
        <v>131</v>
      </c>
      <c r="F25" s="1" t="s">
        <v>132</v>
      </c>
      <c r="G25" s="1" t="s">
        <v>133</v>
      </c>
      <c r="H25" s="1" t="s">
        <v>134</v>
      </c>
      <c r="I25" s="1" t="s">
        <v>135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1" t="s">
        <v>133</v>
      </c>
      <c r="H26" s="1" t="s">
        <v>134</v>
      </c>
      <c r="I26" s="1" t="s">
        <v>135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3.0</v>
      </c>
      <c r="C27" s="1">
        <v>5.0</v>
      </c>
      <c r="D27" s="1">
        <v>1.0</v>
      </c>
      <c r="E27" s="1">
        <v>1.0</v>
      </c>
      <c r="F27" s="1">
        <v>4.0</v>
      </c>
      <c r="G27" s="1">
        <v>5.0</v>
      </c>
      <c r="H27" s="1">
        <v>6.0</v>
      </c>
      <c r="I27" s="1">
        <v>7.0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142</v>
      </c>
      <c r="C28" s="1" t="s">
        <v>143</v>
      </c>
      <c r="D28" s="1" t="s">
        <v>144</v>
      </c>
      <c r="E28" s="1" t="s">
        <v>145</v>
      </c>
      <c r="F28" s="1" t="s">
        <v>146</v>
      </c>
      <c r="G28" s="1" t="s">
        <v>147</v>
      </c>
      <c r="H28" s="1" t="s">
        <v>148</v>
      </c>
      <c r="I28" s="1" t="s">
        <v>149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 t="s">
        <v>142</v>
      </c>
      <c r="C29" s="1" t="s">
        <v>143</v>
      </c>
      <c r="D29" s="1" t="s">
        <v>144</v>
      </c>
      <c r="E29" s="1" t="s">
        <v>145</v>
      </c>
      <c r="F29" s="1" t="s">
        <v>146</v>
      </c>
      <c r="G29" s="1" t="s">
        <v>147</v>
      </c>
      <c r="H29" s="1" t="s">
        <v>148</v>
      </c>
      <c r="I29" s="1" t="s">
        <v>149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-8.0</v>
      </c>
      <c r="C31" s="1">
        <v>-8.0</v>
      </c>
      <c r="D31" s="1">
        <v>-24.0</v>
      </c>
      <c r="E31" s="1">
        <v>-36.0</v>
      </c>
      <c r="F31" s="1">
        <v>-41.0</v>
      </c>
      <c r="G31" s="1">
        <v>-53.0</v>
      </c>
      <c r="H31" s="1">
        <v>-70.0</v>
      </c>
      <c r="I31" s="1">
        <v>-104.0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-8.0</v>
      </c>
      <c r="C32" s="1">
        <v>-8.0</v>
      </c>
      <c r="D32" s="1">
        <v>-24.0</v>
      </c>
      <c r="E32" s="1">
        <v>-37.0</v>
      </c>
      <c r="F32" s="1">
        <v>-42.0</v>
      </c>
      <c r="G32" s="1">
        <v>-54.0</v>
      </c>
      <c r="H32" s="1">
        <v>-71.0</v>
      </c>
      <c r="I32" s="1">
        <v>-105.0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-8.0</v>
      </c>
      <c r="C33" s="1">
        <v>-8.0</v>
      </c>
      <c r="D33" s="1">
        <v>-24.0</v>
      </c>
      <c r="E33" s="1">
        <v>-37.0</v>
      </c>
      <c r="F33" s="1">
        <v>-42.0</v>
      </c>
      <c r="G33" s="1">
        <v>-54.0</v>
      </c>
      <c r="H33" s="1">
        <v>-71.0</v>
      </c>
      <c r="I33" s="1">
        <v>-105.0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>
        <v>0.0</v>
      </c>
      <c r="C34" s="1">
        <v>0.0</v>
      </c>
      <c r="D34" s="1">
        <v>0.0</v>
      </c>
      <c r="E34" s="1">
        <v>-34.0</v>
      </c>
      <c r="F34" s="1">
        <v>-39.0</v>
      </c>
      <c r="G34" s="1">
        <v>-51.0</v>
      </c>
      <c r="H34" s="1">
        <v>-67.0</v>
      </c>
      <c r="I34" s="1">
        <v>-99.0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-5.0</v>
      </c>
      <c r="C35" s="1">
        <v>-5.0</v>
      </c>
      <c r="D35" s="1">
        <v>-14.0</v>
      </c>
      <c r="E35" s="1">
        <v>-21.0</v>
      </c>
      <c r="F35" s="1">
        <v>-26.0</v>
      </c>
      <c r="G35" s="1">
        <v>-34.0</v>
      </c>
      <c r="H35" s="1">
        <v>-42.0</v>
      </c>
      <c r="I35" s="1">
        <v>-59.0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1.0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1.0</v>
      </c>
      <c r="C38" s="1">
        <v>2.0</v>
      </c>
      <c r="D38" s="1">
        <v>6.0</v>
      </c>
      <c r="E38" s="1">
        <v>9.0</v>
      </c>
      <c r="F38" s="1">
        <v>11.0</v>
      </c>
      <c r="G38" s="1">
        <v>15.0</v>
      </c>
      <c r="H38" s="1">
        <v>20.0</v>
      </c>
      <c r="I38" s="1">
        <v>26.0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7.0</v>
      </c>
      <c r="C39" s="1">
        <v>6.0</v>
      </c>
      <c r="D39" s="1">
        <v>18.0</v>
      </c>
      <c r="E39" s="1">
        <v>28.0</v>
      </c>
      <c r="F39" s="1">
        <v>30.0</v>
      </c>
      <c r="G39" s="1">
        <v>38.0</v>
      </c>
      <c r="H39" s="1">
        <v>51.0</v>
      </c>
      <c r="I39" s="1">
        <v>85.0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0.0</v>
      </c>
      <c r="C40" s="1">
        <v>0.0</v>
      </c>
      <c r="D40" s="1">
        <v>0.0</v>
      </c>
      <c r="E40" s="1">
        <v>1.0</v>
      </c>
      <c r="F40" s="1">
        <v>1.0</v>
      </c>
      <c r="G40" s="1">
        <v>1.0</v>
      </c>
      <c r="H40" s="1">
        <v>2.0</v>
      </c>
      <c r="I40" s="1">
        <v>4.0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24.0</v>
      </c>
      <c r="H41" s="1">
        <v>1.0</v>
      </c>
      <c r="I41" s="1">
        <v>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1.0</v>
      </c>
      <c r="H42" s="1">
        <v>1.0</v>
      </c>
      <c r="I42" s="1">
        <v>1.0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6.0</v>
      </c>
      <c r="C44" s="1">
        <v>9.0</v>
      </c>
      <c r="D44" s="1">
        <v>84.0</v>
      </c>
      <c r="E44" s="1">
        <v>1.0</v>
      </c>
      <c r="F44" s="1">
        <v>2.0</v>
      </c>
      <c r="G44" s="1">
        <v>2.0</v>
      </c>
      <c r="H44" s="1">
        <v>6.0</v>
      </c>
      <c r="I44" s="1">
        <v>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6.0</v>
      </c>
      <c r="C45" s="1">
        <v>11.0</v>
      </c>
      <c r="D45" s="1">
        <v>1.0</v>
      </c>
      <c r="E45" s="1">
        <v>2.0</v>
      </c>
      <c r="F45" s="1">
        <v>2.0</v>
      </c>
      <c r="G45" s="1">
        <v>4.0</v>
      </c>
      <c r="H45" s="1">
        <v>7.0</v>
      </c>
      <c r="I45" s="1">
        <v>9.0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12.0</v>
      </c>
      <c r="C46" s="1">
        <v>20.0</v>
      </c>
      <c r="D46" s="1">
        <v>1.0</v>
      </c>
      <c r="E46" s="1">
        <v>4.0</v>
      </c>
      <c r="F46" s="1">
        <v>4.0</v>
      </c>
      <c r="G46" s="1">
        <v>7.0</v>
      </c>
      <c r="H46" s="1">
        <v>14.0</v>
      </c>
      <c r="I46" s="1">
        <v>18.0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1" t="s">
        <v>172</v>
      </c>
      <c r="G3" s="1" t="s">
        <v>173</v>
      </c>
      <c r="H3" s="1" t="s">
        <v>174</v>
      </c>
      <c r="I3" s="1" t="s">
        <v>175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>
        <v>0.0</v>
      </c>
      <c r="C4" s="1" t="s">
        <v>177</v>
      </c>
      <c r="D4" s="1" t="s">
        <v>178</v>
      </c>
      <c r="E4" s="1" t="s">
        <v>179</v>
      </c>
      <c r="F4" s="1" t="s">
        <v>180</v>
      </c>
      <c r="G4" s="1" t="s">
        <v>181</v>
      </c>
      <c r="H4" s="1" t="s">
        <v>182</v>
      </c>
      <c r="I4" s="1" t="s">
        <v>183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1" t="s">
        <v>187</v>
      </c>
      <c r="F5" s="1" t="s">
        <v>188</v>
      </c>
      <c r="G5" s="1" t="s">
        <v>189</v>
      </c>
      <c r="H5" s="1" t="s">
        <v>190</v>
      </c>
      <c r="I5" s="1" t="s">
        <v>191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192</v>
      </c>
      <c r="B6" s="1">
        <v>0.0</v>
      </c>
      <c r="C6" s="1" t="s">
        <v>193</v>
      </c>
      <c r="D6" s="1" t="s">
        <v>194</v>
      </c>
      <c r="E6" s="1" t="s">
        <v>187</v>
      </c>
      <c r="F6" s="1" t="s">
        <v>188</v>
      </c>
      <c r="G6" s="1" t="s">
        <v>189</v>
      </c>
      <c r="H6" s="1" t="s">
        <v>190</v>
      </c>
      <c r="I6" s="1" t="s">
        <v>191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 t="s">
        <v>198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 t="s">
        <v>206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 t="s">
        <v>208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 t="s">
        <v>210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 t="s">
        <v>212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 t="s">
        <v>214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216</v>
      </c>
      <c r="B23" s="1" t="s">
        <v>217</v>
      </c>
      <c r="C23" s="1" t="s">
        <v>218</v>
      </c>
      <c r="D23" s="1" t="s">
        <v>219</v>
      </c>
      <c r="E23" s="1" t="s">
        <v>220</v>
      </c>
      <c r="F23" s="1" t="s">
        <v>221</v>
      </c>
      <c r="G23" s="1" t="s">
        <v>97</v>
      </c>
      <c r="H23" s="1" t="s">
        <v>222</v>
      </c>
      <c r="I23" s="1" t="s">
        <v>223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224</v>
      </c>
      <c r="B24" s="1" t="s">
        <v>225</v>
      </c>
      <c r="C24" s="1" t="s">
        <v>226</v>
      </c>
      <c r="D24" s="1" t="s">
        <v>227</v>
      </c>
      <c r="E24" s="1" t="s">
        <v>228</v>
      </c>
      <c r="F24" s="1" t="s">
        <v>229</v>
      </c>
      <c r="G24" s="1" t="s">
        <v>230</v>
      </c>
      <c r="H24" s="1" t="s">
        <v>231</v>
      </c>
      <c r="I24" s="1" t="s">
        <v>232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1" t="s">
        <v>234</v>
      </c>
      <c r="C25" s="1" t="s">
        <v>235</v>
      </c>
      <c r="D25" s="1" t="s">
        <v>236</v>
      </c>
      <c r="E25" s="1" t="s">
        <v>237</v>
      </c>
      <c r="F25" s="1" t="s">
        <v>238</v>
      </c>
      <c r="G25" s="1" t="s">
        <v>239</v>
      </c>
      <c r="H25" s="1" t="s">
        <v>240</v>
      </c>
      <c r="I25" s="1" t="s">
        <v>241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 t="s">
        <v>243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245</v>
      </c>
      <c r="B28" s="1">
        <v>0.0</v>
      </c>
      <c r="C28" s="1">
        <v>0.0</v>
      </c>
      <c r="D28" s="1">
        <v>0.0</v>
      </c>
      <c r="E28" s="1" t="s">
        <v>246</v>
      </c>
      <c r="F28" s="1" t="s">
        <v>247</v>
      </c>
      <c r="G28" s="1" t="s">
        <v>248</v>
      </c>
      <c r="H28" s="1" t="s">
        <v>249</v>
      </c>
      <c r="I28" s="1" t="s">
        <v>250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251</v>
      </c>
      <c r="B29" s="1">
        <v>0.0</v>
      </c>
      <c r="C29" s="1">
        <v>0.0</v>
      </c>
      <c r="D29" s="1">
        <v>0.0</v>
      </c>
      <c r="E29" s="1" t="s">
        <v>252</v>
      </c>
      <c r="F29" s="1" t="s">
        <v>253</v>
      </c>
      <c r="G29" s="1" t="s">
        <v>254</v>
      </c>
      <c r="H29" s="1" t="s">
        <v>255</v>
      </c>
      <c r="I29" s="1" t="s">
        <v>256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257</v>
      </c>
      <c r="B30" s="1">
        <v>0.0</v>
      </c>
      <c r="C30" s="1">
        <v>0.0</v>
      </c>
      <c r="D30" s="1">
        <v>0.0</v>
      </c>
      <c r="E30" s="1">
        <v>7.0</v>
      </c>
      <c r="F30" s="1" t="s">
        <v>258</v>
      </c>
      <c r="G30" s="1" t="s">
        <v>259</v>
      </c>
      <c r="H30" s="1" t="s">
        <v>260</v>
      </c>
      <c r="I30" s="1" t="s">
        <v>261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262</v>
      </c>
      <c r="B31" s="1">
        <v>0.0</v>
      </c>
      <c r="C31" s="1">
        <v>0.0</v>
      </c>
      <c r="D31" s="1">
        <v>0.0</v>
      </c>
      <c r="E31" s="1" t="s">
        <v>263</v>
      </c>
      <c r="F31" s="1" t="s">
        <v>264</v>
      </c>
      <c r="G31" s="1" t="s">
        <v>265</v>
      </c>
      <c r="H31" s="1" t="s">
        <v>266</v>
      </c>
      <c r="I31" s="1" t="s">
        <v>267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268</v>
      </c>
      <c r="B32" s="1" t="s">
        <v>269</v>
      </c>
      <c r="C32" s="1" t="s">
        <v>270</v>
      </c>
      <c r="D32" s="1" t="s">
        <v>271</v>
      </c>
      <c r="E32" s="1" t="s">
        <v>272</v>
      </c>
      <c r="F32" s="1" t="s">
        <v>273</v>
      </c>
      <c r="G32" s="1" t="s">
        <v>274</v>
      </c>
      <c r="H32" s="1" t="s">
        <v>275</v>
      </c>
      <c r="I32" s="1" t="s">
        <v>276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278</v>
      </c>
      <c r="H33" s="1" t="s">
        <v>279</v>
      </c>
      <c r="I33" s="1" t="s">
        <v>280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282</v>
      </c>
      <c r="H34" s="1" t="s">
        <v>283</v>
      </c>
      <c r="I34" s="1">
        <v>-64.0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285</v>
      </c>
      <c r="H35" s="1" t="s">
        <v>286</v>
      </c>
      <c r="I35" s="1" t="s">
        <v>287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288</v>
      </c>
      <c r="B36" s="1">
        <v>0.0</v>
      </c>
      <c r="C36" s="1">
        <v>0.0</v>
      </c>
      <c r="D36" s="1">
        <v>0.0</v>
      </c>
      <c r="E36" s="1" t="s">
        <v>289</v>
      </c>
      <c r="F36" s="1" t="s">
        <v>290</v>
      </c>
      <c r="G36" s="1" t="s">
        <v>291</v>
      </c>
      <c r="H36" s="1" t="s">
        <v>292</v>
      </c>
      <c r="I36" s="1" t="s">
        <v>293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294</v>
      </c>
      <c r="B37" s="1" t="s">
        <v>295</v>
      </c>
      <c r="C37" s="1" t="s">
        <v>296</v>
      </c>
      <c r="D37" s="1" t="s">
        <v>297</v>
      </c>
      <c r="E37" s="1" t="s">
        <v>298</v>
      </c>
      <c r="F37" s="1" t="s">
        <v>299</v>
      </c>
      <c r="G37" s="1" t="s">
        <v>300</v>
      </c>
      <c r="H37" s="1" t="s">
        <v>301</v>
      </c>
      <c r="I37" s="1" t="s">
        <v>302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303</v>
      </c>
      <c r="B38" s="1">
        <v>0.0</v>
      </c>
      <c r="C38" s="1">
        <v>0.0</v>
      </c>
      <c r="D38" s="1">
        <v>0.0</v>
      </c>
      <c r="E38" s="1" t="s">
        <v>289</v>
      </c>
      <c r="F38" s="1" t="s">
        <v>290</v>
      </c>
      <c r="G38" s="1" t="s">
        <v>291</v>
      </c>
      <c r="H38" s="1" t="s">
        <v>292</v>
      </c>
      <c r="I38" s="1" t="s">
        <v>293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304</v>
      </c>
      <c r="B39" s="1" t="s">
        <v>305</v>
      </c>
      <c r="C39" s="1" t="s">
        <v>306</v>
      </c>
      <c r="D39" s="1" t="s">
        <v>307</v>
      </c>
      <c r="E39" s="1" t="s">
        <v>308</v>
      </c>
      <c r="F39" s="1" t="s">
        <v>309</v>
      </c>
      <c r="G39" s="1" t="s">
        <v>310</v>
      </c>
      <c r="H39" s="1" t="s">
        <v>311</v>
      </c>
      <c r="I39" s="1" t="s">
        <v>312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 t="s">
        <v>315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316</v>
      </c>
      <c r="B42" s="1">
        <v>0.0</v>
      </c>
      <c r="C42" s="1" t="s">
        <v>317</v>
      </c>
      <c r="D42" s="1" t="s">
        <v>318</v>
      </c>
      <c r="E42" s="1" t="s">
        <v>319</v>
      </c>
      <c r="F42" s="1" t="s">
        <v>320</v>
      </c>
      <c r="G42" s="1" t="s">
        <v>321</v>
      </c>
      <c r="H42" s="1" t="s">
        <v>322</v>
      </c>
      <c r="I42" s="1" t="s">
        <v>323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324</v>
      </c>
      <c r="B43" s="1">
        <v>0.0</v>
      </c>
      <c r="C43" s="1" t="s">
        <v>325</v>
      </c>
      <c r="D43" s="1" t="s">
        <v>326</v>
      </c>
      <c r="E43" s="1" t="s">
        <v>327</v>
      </c>
      <c r="F43" s="1" t="s">
        <v>328</v>
      </c>
      <c r="G43" s="1" t="s">
        <v>329</v>
      </c>
      <c r="H43" s="1" t="s">
        <v>330</v>
      </c>
      <c r="I43" s="1" t="s">
        <v>331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332</v>
      </c>
      <c r="B44" s="1">
        <v>0.0</v>
      </c>
      <c r="C44" s="1" t="s">
        <v>325</v>
      </c>
      <c r="D44" s="1" t="s">
        <v>326</v>
      </c>
      <c r="E44" s="1" t="s">
        <v>327</v>
      </c>
      <c r="F44" s="1" t="s">
        <v>328</v>
      </c>
      <c r="G44" s="1" t="s">
        <v>329</v>
      </c>
      <c r="H44" s="1" t="s">
        <v>330</v>
      </c>
      <c r="I44" s="1" t="s">
        <v>331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333</v>
      </c>
      <c r="B45" s="1">
        <v>0.0</v>
      </c>
      <c r="C45" s="1" t="s">
        <v>334</v>
      </c>
      <c r="D45" s="1" t="s">
        <v>335</v>
      </c>
      <c r="E45" s="1" t="s">
        <v>336</v>
      </c>
      <c r="F45" s="1" t="s">
        <v>337</v>
      </c>
      <c r="G45" s="1" t="s">
        <v>338</v>
      </c>
      <c r="H45" s="1" t="s">
        <v>339</v>
      </c>
      <c r="I45" s="1" t="s">
        <v>340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341</v>
      </c>
      <c r="B46" s="1">
        <v>0.0</v>
      </c>
      <c r="C46" s="1" t="s">
        <v>334</v>
      </c>
      <c r="D46" s="1" t="s">
        <v>335</v>
      </c>
      <c r="E46" s="1" t="s">
        <v>336</v>
      </c>
      <c r="F46" s="1" t="s">
        <v>337</v>
      </c>
      <c r="G46" s="1" t="s">
        <v>338</v>
      </c>
      <c r="H46" s="1" t="s">
        <v>339</v>
      </c>
      <c r="I46" s="1" t="s">
        <v>340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342</v>
      </c>
      <c r="B47" s="1">
        <v>0.0</v>
      </c>
      <c r="C47" s="1" t="s">
        <v>334</v>
      </c>
      <c r="D47" s="1" t="s">
        <v>335</v>
      </c>
      <c r="E47" s="1" t="s">
        <v>336</v>
      </c>
      <c r="F47" s="1" t="s">
        <v>337</v>
      </c>
      <c r="G47" s="1" t="s">
        <v>338</v>
      </c>
      <c r="H47" s="1" t="s">
        <v>339</v>
      </c>
      <c r="I47" s="1" t="s">
        <v>343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344</v>
      </c>
      <c r="B48" s="1">
        <v>0.0</v>
      </c>
      <c r="C48" s="1" t="s">
        <v>345</v>
      </c>
      <c r="D48" s="1" t="s">
        <v>346</v>
      </c>
      <c r="E48" s="1" t="s">
        <v>347</v>
      </c>
      <c r="F48" s="1" t="s">
        <v>348</v>
      </c>
      <c r="G48" s="1" t="s">
        <v>349</v>
      </c>
      <c r="H48" s="1" t="s">
        <v>350</v>
      </c>
      <c r="I48" s="1" t="s">
        <v>351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352</v>
      </c>
      <c r="B49" s="1">
        <v>0.0</v>
      </c>
      <c r="C49" s="1" t="s">
        <v>353</v>
      </c>
      <c r="D49" s="1" t="s">
        <v>354</v>
      </c>
      <c r="E49" s="1" t="s">
        <v>355</v>
      </c>
      <c r="F49" s="1" t="s">
        <v>356</v>
      </c>
      <c r="G49" s="1" t="s">
        <v>357</v>
      </c>
      <c r="H49" s="1" t="s">
        <v>358</v>
      </c>
      <c r="I49" s="1" t="s">
        <v>359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360</v>
      </c>
      <c r="B50" s="1">
        <v>0.0</v>
      </c>
      <c r="C50" s="1" t="s">
        <v>361</v>
      </c>
      <c r="D50" s="1" t="s">
        <v>362</v>
      </c>
      <c r="E50" s="1" t="s">
        <v>363</v>
      </c>
      <c r="F50" s="1" t="s">
        <v>364</v>
      </c>
      <c r="G50" s="1" t="s">
        <v>365</v>
      </c>
      <c r="H50" s="1" t="s">
        <v>366</v>
      </c>
      <c r="I50" s="1" t="s">
        <v>367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368</v>
      </c>
      <c r="B51" s="1">
        <v>0.0</v>
      </c>
      <c r="C51" s="1" t="s">
        <v>369</v>
      </c>
      <c r="D51" s="1" t="s">
        <v>370</v>
      </c>
      <c r="E51" s="1" t="s">
        <v>371</v>
      </c>
      <c r="F51" s="1" t="s">
        <v>372</v>
      </c>
      <c r="G51" s="1" t="s">
        <v>373</v>
      </c>
      <c r="H51" s="1" t="s">
        <v>374</v>
      </c>
      <c r="I51" s="1" t="s">
        <v>375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376</v>
      </c>
      <c r="B52" s="1">
        <v>0.0</v>
      </c>
      <c r="C52" s="1" t="s">
        <v>369</v>
      </c>
      <c r="D52" s="1" t="s">
        <v>370</v>
      </c>
      <c r="E52" s="1" t="s">
        <v>371</v>
      </c>
      <c r="F52" s="1" t="s">
        <v>372</v>
      </c>
      <c r="G52" s="1" t="s">
        <v>373</v>
      </c>
      <c r="H52" s="1" t="s">
        <v>374</v>
      </c>
      <c r="I52" s="1" t="s">
        <v>375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377</v>
      </c>
      <c r="B53" s="1">
        <v>0.0</v>
      </c>
      <c r="C53" s="1" t="s">
        <v>378</v>
      </c>
      <c r="D53" s="1" t="s">
        <v>379</v>
      </c>
      <c r="E53" s="1" t="s">
        <v>380</v>
      </c>
      <c r="F53" s="1" t="s">
        <v>381</v>
      </c>
      <c r="G53" s="1" t="s">
        <v>382</v>
      </c>
      <c r="H53" s="1" t="s">
        <v>383</v>
      </c>
      <c r="I53" s="1" t="s">
        <v>384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385</v>
      </c>
      <c r="B54" s="1">
        <v>0.0</v>
      </c>
      <c r="C54" s="1" t="s">
        <v>386</v>
      </c>
      <c r="D54" s="1" t="s">
        <v>387</v>
      </c>
      <c r="E54" s="1" t="s">
        <v>388</v>
      </c>
      <c r="F54" s="1" t="s">
        <v>389</v>
      </c>
      <c r="G54" s="1" t="s">
        <v>390</v>
      </c>
      <c r="H54" s="1" t="s">
        <v>391</v>
      </c>
      <c r="I54" s="1" t="s">
        <v>392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393</v>
      </c>
      <c r="B55" s="1">
        <v>0.0</v>
      </c>
      <c r="C55" s="1">
        <v>0.0</v>
      </c>
      <c r="D55" s="1" t="s">
        <v>394</v>
      </c>
      <c r="E55" s="1" t="s">
        <v>395</v>
      </c>
      <c r="F55" s="1" t="s">
        <v>396</v>
      </c>
      <c r="G55" s="1" t="s">
        <v>397</v>
      </c>
      <c r="H55" s="1" t="s">
        <v>398</v>
      </c>
      <c r="I55" s="1" t="s">
        <v>399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400</v>
      </c>
      <c r="B56" s="1">
        <v>0.0</v>
      </c>
      <c r="C56" s="1">
        <v>0.0</v>
      </c>
      <c r="D56" s="1" t="s">
        <v>394</v>
      </c>
      <c r="E56" s="1" t="s">
        <v>395</v>
      </c>
      <c r="F56" s="1" t="s">
        <v>396</v>
      </c>
      <c r="G56" s="1" t="s">
        <v>401</v>
      </c>
      <c r="H56" s="1" t="s">
        <v>402</v>
      </c>
      <c r="I56" s="1" t="s">
        <v>403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404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 t="s">
        <v>406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407</v>
      </c>
      <c r="B59" s="1">
        <v>0.0</v>
      </c>
      <c r="C59" s="1">
        <v>0.0</v>
      </c>
      <c r="D59" s="1" t="s">
        <v>408</v>
      </c>
      <c r="E59" s="1" t="s">
        <v>409</v>
      </c>
      <c r="F59" s="1" t="s">
        <v>410</v>
      </c>
      <c r="G59" s="1" t="s">
        <v>411</v>
      </c>
      <c r="H59" s="1" t="s">
        <v>412</v>
      </c>
      <c r="I59" s="1">
        <v>40.0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413</v>
      </c>
      <c r="B60" s="1">
        <v>0.0</v>
      </c>
      <c r="C60" s="1">
        <v>0.0</v>
      </c>
      <c r="D60" s="1" t="s">
        <v>414</v>
      </c>
      <c r="E60" s="1" t="s">
        <v>415</v>
      </c>
      <c r="F60" s="1" t="s">
        <v>416</v>
      </c>
      <c r="G60" s="1" t="s">
        <v>417</v>
      </c>
      <c r="H60" s="1" t="s">
        <v>418</v>
      </c>
      <c r="I60" s="1" t="s">
        <v>419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420</v>
      </c>
      <c r="B61" s="1">
        <v>0.0</v>
      </c>
      <c r="C61" s="1">
        <v>0.0</v>
      </c>
      <c r="D61" s="1" t="s">
        <v>414</v>
      </c>
      <c r="E61" s="1" t="s">
        <v>415</v>
      </c>
      <c r="F61" s="1" t="s">
        <v>416</v>
      </c>
      <c r="G61" s="1" t="s">
        <v>417</v>
      </c>
      <c r="H61" s="1" t="s">
        <v>418</v>
      </c>
      <c r="I61" s="1" t="s">
        <v>419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421</v>
      </c>
      <c r="B62" s="1">
        <v>0.0</v>
      </c>
      <c r="C62" s="1">
        <v>0.0</v>
      </c>
      <c r="D62" s="1" t="s">
        <v>422</v>
      </c>
      <c r="E62" s="1" t="s">
        <v>423</v>
      </c>
      <c r="F62" s="1" t="s">
        <v>424</v>
      </c>
      <c r="G62" s="1" t="s">
        <v>425</v>
      </c>
      <c r="H62" s="1" t="s">
        <v>426</v>
      </c>
      <c r="I62" s="1" t="s">
        <v>427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428</v>
      </c>
      <c r="B63" s="1">
        <v>0.0</v>
      </c>
      <c r="C63" s="1">
        <v>0.0</v>
      </c>
      <c r="D63" s="1" t="s">
        <v>422</v>
      </c>
      <c r="E63" s="1" t="s">
        <v>423</v>
      </c>
      <c r="F63" s="1" t="s">
        <v>424</v>
      </c>
      <c r="G63" s="1" t="s">
        <v>425</v>
      </c>
      <c r="H63" s="1" t="s">
        <v>426</v>
      </c>
      <c r="I63" s="1" t="s">
        <v>427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429</v>
      </c>
      <c r="B64" s="1">
        <v>0.0</v>
      </c>
      <c r="C64" s="1">
        <v>0.0</v>
      </c>
      <c r="D64" s="1" t="s">
        <v>422</v>
      </c>
      <c r="E64" s="1" t="s">
        <v>423</v>
      </c>
      <c r="F64" s="1" t="s">
        <v>424</v>
      </c>
      <c r="G64" s="1" t="s">
        <v>425</v>
      </c>
      <c r="H64" s="1" t="s">
        <v>426</v>
      </c>
      <c r="I64" s="1" t="s">
        <v>430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431</v>
      </c>
      <c r="B65" s="1">
        <v>0.0</v>
      </c>
      <c r="C65" s="1">
        <v>0.0</v>
      </c>
      <c r="D65" s="1" t="s">
        <v>432</v>
      </c>
      <c r="E65" s="1" t="s">
        <v>433</v>
      </c>
      <c r="F65" s="1" t="s">
        <v>434</v>
      </c>
      <c r="G65" s="1" t="s">
        <v>435</v>
      </c>
      <c r="H65" s="1" t="s">
        <v>436</v>
      </c>
      <c r="I65" s="1" t="s">
        <v>437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438</v>
      </c>
      <c r="B66" s="1">
        <v>0.0</v>
      </c>
      <c r="C66" s="1">
        <v>0.0</v>
      </c>
      <c r="D66" s="1" t="s">
        <v>439</v>
      </c>
      <c r="E66" s="1" t="s">
        <v>440</v>
      </c>
      <c r="F66" s="1" t="s">
        <v>441</v>
      </c>
      <c r="G66" s="1" t="s">
        <v>442</v>
      </c>
      <c r="H66" s="1" t="s">
        <v>443</v>
      </c>
      <c r="I66" s="1" t="s">
        <v>444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445</v>
      </c>
      <c r="B67" s="1">
        <v>0.0</v>
      </c>
      <c r="C67" s="1">
        <v>0.0</v>
      </c>
      <c r="D67" s="1" t="s">
        <v>446</v>
      </c>
      <c r="E67" s="1" t="s">
        <v>447</v>
      </c>
      <c r="F67" s="1" t="s">
        <v>448</v>
      </c>
      <c r="G67" s="1" t="s">
        <v>449</v>
      </c>
      <c r="H67" s="1" t="s">
        <v>450</v>
      </c>
      <c r="I67" s="1" t="s">
        <v>451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452</v>
      </c>
      <c r="B68" s="1">
        <v>0.0</v>
      </c>
      <c r="C68" s="1">
        <v>0.0</v>
      </c>
      <c r="D68" s="1" t="s">
        <v>453</v>
      </c>
      <c r="E68" s="1" t="s">
        <v>454</v>
      </c>
      <c r="F68" s="1" t="s">
        <v>455</v>
      </c>
      <c r="G68" s="1" t="s">
        <v>456</v>
      </c>
      <c r="H68" s="1" t="s">
        <v>457</v>
      </c>
      <c r="I68" s="1" t="s">
        <v>458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459</v>
      </c>
      <c r="B69" s="1">
        <v>0.0</v>
      </c>
      <c r="C69" s="1">
        <v>0.0</v>
      </c>
      <c r="D69" s="1" t="s">
        <v>453</v>
      </c>
      <c r="E69" s="1" t="s">
        <v>454</v>
      </c>
      <c r="F69" s="1" t="s">
        <v>455</v>
      </c>
      <c r="G69" s="1" t="s">
        <v>456</v>
      </c>
      <c r="H69" s="1" t="s">
        <v>457</v>
      </c>
      <c r="I69" s="1" t="s">
        <v>458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460</v>
      </c>
      <c r="B70" s="1">
        <v>0.0</v>
      </c>
      <c r="C70" s="1">
        <v>0.0</v>
      </c>
      <c r="D70" s="1" t="s">
        <v>461</v>
      </c>
      <c r="E70" s="1" t="s">
        <v>462</v>
      </c>
      <c r="F70" s="1" t="s">
        <v>463</v>
      </c>
      <c r="G70" s="1" t="s">
        <v>464</v>
      </c>
      <c r="H70" s="1" t="s">
        <v>465</v>
      </c>
      <c r="I70" s="1" t="s">
        <v>466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467</v>
      </c>
      <c r="B71" s="1">
        <v>0.0</v>
      </c>
      <c r="C71" s="1">
        <v>0.0</v>
      </c>
      <c r="D71" s="1" t="s">
        <v>468</v>
      </c>
      <c r="E71" s="1" t="s">
        <v>469</v>
      </c>
      <c r="F71" s="1" t="s">
        <v>470</v>
      </c>
      <c r="G71" s="1" t="s">
        <v>471</v>
      </c>
      <c r="H71" s="1" t="s">
        <v>472</v>
      </c>
      <c r="I71" s="1" t="s">
        <v>473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474</v>
      </c>
      <c r="B72" s="1">
        <v>0.0</v>
      </c>
      <c r="C72" s="1">
        <v>0.0</v>
      </c>
      <c r="D72" s="1">
        <v>0.0</v>
      </c>
      <c r="E72" s="1" t="s">
        <v>475</v>
      </c>
      <c r="F72" s="1" t="s">
        <v>476</v>
      </c>
      <c r="G72" s="1" t="s">
        <v>477</v>
      </c>
      <c r="H72" s="1" t="s">
        <v>478</v>
      </c>
      <c r="I72" s="1" t="s">
        <v>479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480</v>
      </c>
      <c r="B73" s="1">
        <v>0.0</v>
      </c>
      <c r="C73" s="1">
        <v>0.0</v>
      </c>
      <c r="D73" s="1">
        <v>0.0</v>
      </c>
      <c r="E73" s="1" t="s">
        <v>475</v>
      </c>
      <c r="F73" s="1" t="s">
        <v>476</v>
      </c>
      <c r="G73" s="1" t="s">
        <v>481</v>
      </c>
      <c r="H73" s="1" t="s">
        <v>482</v>
      </c>
      <c r="I73" s="1" t="s">
        <v>483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484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485</v>
      </c>
      <c r="B75" s="1">
        <v>0.0</v>
      </c>
      <c r="C75" s="1">
        <v>0.0</v>
      </c>
      <c r="D75" s="1">
        <v>0.0</v>
      </c>
      <c r="E75" s="1" t="s">
        <v>486</v>
      </c>
      <c r="F75" s="1" t="s">
        <v>487</v>
      </c>
      <c r="G75" s="1" t="s">
        <v>488</v>
      </c>
      <c r="H75" s="1" t="s">
        <v>489</v>
      </c>
      <c r="I75" s="1" t="s">
        <v>490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491</v>
      </c>
      <c r="B76" s="1">
        <v>0.0</v>
      </c>
      <c r="C76" s="1">
        <v>0.0</v>
      </c>
      <c r="D76" s="1">
        <v>0.0</v>
      </c>
      <c r="E76" s="1" t="s">
        <v>492</v>
      </c>
      <c r="F76" s="1" t="s">
        <v>493</v>
      </c>
      <c r="G76" s="1" t="s">
        <v>494</v>
      </c>
      <c r="H76" s="1" t="s">
        <v>495</v>
      </c>
      <c r="I76" s="1" t="s">
        <v>496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497</v>
      </c>
      <c r="B77" s="1">
        <v>0.0</v>
      </c>
      <c r="C77" s="1">
        <v>0.0</v>
      </c>
      <c r="D77" s="1">
        <v>0.0</v>
      </c>
      <c r="E77" s="1" t="s">
        <v>492</v>
      </c>
      <c r="F77" s="1" t="s">
        <v>493</v>
      </c>
      <c r="G77" s="1" t="s">
        <v>494</v>
      </c>
      <c r="H77" s="1" t="s">
        <v>495</v>
      </c>
      <c r="I77" s="1" t="s">
        <v>496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498</v>
      </c>
      <c r="B78" s="1">
        <v>0.0</v>
      </c>
      <c r="C78" s="1">
        <v>0.0</v>
      </c>
      <c r="D78" s="1">
        <v>0.0</v>
      </c>
      <c r="E78" s="1" t="s">
        <v>499</v>
      </c>
      <c r="F78" s="1" t="s">
        <v>500</v>
      </c>
      <c r="G78" s="1" t="s">
        <v>501</v>
      </c>
      <c r="H78" s="1" t="s">
        <v>502</v>
      </c>
      <c r="I78" s="1" t="s">
        <v>503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504</v>
      </c>
      <c r="B79" s="1">
        <v>0.0</v>
      </c>
      <c r="C79" s="1">
        <v>0.0</v>
      </c>
      <c r="D79" s="1">
        <v>0.0</v>
      </c>
      <c r="E79" s="1" t="s">
        <v>499</v>
      </c>
      <c r="F79" s="1" t="s">
        <v>500</v>
      </c>
      <c r="G79" s="1" t="s">
        <v>501</v>
      </c>
      <c r="H79" s="1" t="s">
        <v>502</v>
      </c>
      <c r="I79" s="1" t="s">
        <v>503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505</v>
      </c>
      <c r="B80" s="1">
        <v>0.0</v>
      </c>
      <c r="C80" s="1">
        <v>0.0</v>
      </c>
      <c r="D80" s="1">
        <v>0.0</v>
      </c>
      <c r="E80" s="1" t="s">
        <v>499</v>
      </c>
      <c r="F80" s="1" t="s">
        <v>500</v>
      </c>
      <c r="G80" s="1" t="s">
        <v>501</v>
      </c>
      <c r="H80" s="1" t="s">
        <v>502</v>
      </c>
      <c r="I80" s="1" t="s">
        <v>506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507</v>
      </c>
      <c r="B81" s="1">
        <v>0.0</v>
      </c>
      <c r="C81" s="1">
        <v>0.0</v>
      </c>
      <c r="D81" s="1">
        <v>0.0</v>
      </c>
      <c r="E81" s="1" t="s">
        <v>508</v>
      </c>
      <c r="F81" s="1" t="s">
        <v>509</v>
      </c>
      <c r="G81" s="1" t="s">
        <v>510</v>
      </c>
      <c r="H81" s="1" t="s">
        <v>511</v>
      </c>
      <c r="I81" s="1" t="s">
        <v>512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513</v>
      </c>
      <c r="B82" s="1">
        <v>0.0</v>
      </c>
      <c r="C82" s="1">
        <v>0.0</v>
      </c>
      <c r="D82" s="1">
        <v>0.0</v>
      </c>
      <c r="E82" s="1" t="s">
        <v>514</v>
      </c>
      <c r="F82" s="1" t="s">
        <v>515</v>
      </c>
      <c r="G82" s="1" t="s">
        <v>516</v>
      </c>
      <c r="H82" s="1" t="s">
        <v>517</v>
      </c>
      <c r="I82" s="1" t="s">
        <v>518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519</v>
      </c>
      <c r="B83" s="1">
        <v>0.0</v>
      </c>
      <c r="C83" s="1">
        <v>0.0</v>
      </c>
      <c r="D83" s="1">
        <v>0.0</v>
      </c>
      <c r="E83" s="1" t="s">
        <v>520</v>
      </c>
      <c r="F83" s="1" t="s">
        <v>521</v>
      </c>
      <c r="G83" s="1" t="s">
        <v>522</v>
      </c>
      <c r="H83" s="1" t="s">
        <v>523</v>
      </c>
      <c r="I83" s="1" t="s">
        <v>524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525</v>
      </c>
      <c r="B84" s="1">
        <v>0.0</v>
      </c>
      <c r="C84" s="1">
        <v>0.0</v>
      </c>
      <c r="D84" s="1">
        <v>0.0</v>
      </c>
      <c r="E84" s="1" t="s">
        <v>526</v>
      </c>
      <c r="F84" s="1" t="s">
        <v>527</v>
      </c>
      <c r="G84" s="1" t="s">
        <v>528</v>
      </c>
      <c r="H84" s="1" t="s">
        <v>529</v>
      </c>
      <c r="I84" s="1" t="s">
        <v>530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531</v>
      </c>
      <c r="B85" s="1">
        <v>0.0</v>
      </c>
      <c r="C85" s="1">
        <v>0.0</v>
      </c>
      <c r="D85" s="1">
        <v>0.0</v>
      </c>
      <c r="E85" s="1" t="s">
        <v>526</v>
      </c>
      <c r="F85" s="1" t="s">
        <v>527</v>
      </c>
      <c r="G85" s="1" t="s">
        <v>528</v>
      </c>
      <c r="H85" s="1" t="s">
        <v>529</v>
      </c>
      <c r="I85" s="1" t="s">
        <v>530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532</v>
      </c>
      <c r="B86" s="1">
        <v>0.0</v>
      </c>
      <c r="C86" s="1">
        <v>0.0</v>
      </c>
      <c r="D86" s="1">
        <v>0.0</v>
      </c>
      <c r="E86" s="1" t="s">
        <v>533</v>
      </c>
      <c r="F86" s="1" t="s">
        <v>534</v>
      </c>
      <c r="G86" s="1" t="s">
        <v>535</v>
      </c>
      <c r="H86" s="1" t="s">
        <v>536</v>
      </c>
      <c r="I86" s="1" t="s">
        <v>537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538</v>
      </c>
      <c r="B87" s="1">
        <v>0.0</v>
      </c>
      <c r="C87" s="1">
        <v>0.0</v>
      </c>
      <c r="D87" s="1">
        <v>0.0</v>
      </c>
      <c r="E87" s="1" t="s">
        <v>539</v>
      </c>
      <c r="F87" s="1" t="s">
        <v>540</v>
      </c>
      <c r="G87" s="1" t="s">
        <v>541</v>
      </c>
      <c r="H87" s="1" t="s">
        <v>542</v>
      </c>
      <c r="I87" s="1" t="s">
        <v>543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544</v>
      </c>
      <c r="B88" s="1">
        <v>0.0</v>
      </c>
      <c r="C88" s="1">
        <v>0.0</v>
      </c>
      <c r="D88" s="1">
        <v>0.0</v>
      </c>
      <c r="E88" s="1">
        <v>0.0</v>
      </c>
      <c r="F88" s="1" t="s">
        <v>545</v>
      </c>
      <c r="G88" s="1" t="s">
        <v>546</v>
      </c>
      <c r="H88" s="1" t="s">
        <v>547</v>
      </c>
      <c r="I88" s="1" t="s">
        <v>548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549</v>
      </c>
      <c r="B89" s="1">
        <v>0.0</v>
      </c>
      <c r="C89" s="1">
        <v>0.0</v>
      </c>
      <c r="D89" s="1">
        <v>0.0</v>
      </c>
      <c r="E89" s="1">
        <v>0.0</v>
      </c>
      <c r="F89" s="1" t="s">
        <v>545</v>
      </c>
      <c r="G89" s="1" t="s">
        <v>550</v>
      </c>
      <c r="H89" s="1" t="s">
        <v>551</v>
      </c>
      <c r="I89" s="1" t="s">
        <v>552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553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554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555</v>
      </c>
      <c r="H91" s="1" t="s">
        <v>556</v>
      </c>
      <c r="I91" s="1" t="s">
        <v>557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558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559</v>
      </c>
      <c r="H92" s="1" t="s">
        <v>560</v>
      </c>
      <c r="I92" s="1" t="s">
        <v>561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562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559</v>
      </c>
      <c r="H93" s="1" t="s">
        <v>560</v>
      </c>
      <c r="I93" s="1" t="s">
        <v>561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563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564</v>
      </c>
      <c r="H94" s="1" t="s">
        <v>565</v>
      </c>
      <c r="I94" s="1" t="s">
        <v>566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564</v>
      </c>
      <c r="H95" s="1" t="s">
        <v>565</v>
      </c>
      <c r="I95" s="1" t="s">
        <v>566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564</v>
      </c>
      <c r="H96" s="1" t="s">
        <v>565</v>
      </c>
      <c r="I96" s="1" t="s">
        <v>569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570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571</v>
      </c>
      <c r="H97" s="1" t="s">
        <v>572</v>
      </c>
      <c r="I97" s="1" t="s">
        <v>573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575</v>
      </c>
      <c r="H98" s="1" t="s">
        <v>576</v>
      </c>
      <c r="I98" s="1" t="s">
        <v>577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579</v>
      </c>
      <c r="H99" s="1" t="s">
        <v>580</v>
      </c>
      <c r="I99" s="1" t="s">
        <v>581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582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583</v>
      </c>
      <c r="H100" s="1" t="s">
        <v>584</v>
      </c>
      <c r="I100" s="1" t="s">
        <v>585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583</v>
      </c>
      <c r="H101" s="1" t="s">
        <v>584</v>
      </c>
      <c r="I101" s="1" t="s">
        <v>585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588</v>
      </c>
      <c r="H102" s="1" t="s">
        <v>589</v>
      </c>
      <c r="I102" s="1" t="s">
        <v>479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590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591</v>
      </c>
      <c r="H103" s="1" t="s">
        <v>592</v>
      </c>
      <c r="I103" s="1" t="s">
        <v>593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594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595</v>
      </c>
      <c r="I104" s="1" t="s">
        <v>596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597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598</v>
      </c>
      <c r="I105" s="1" t="s">
        <v>599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600</v>
      </c>
      <c r="C1" s="1" t="s">
        <v>601</v>
      </c>
      <c r="D1" s="1" t="s">
        <v>602</v>
      </c>
      <c r="E1" s="1" t="s">
        <v>603</v>
      </c>
      <c r="F1" s="1" t="s">
        <v>604</v>
      </c>
      <c r="G1" s="1" t="s">
        <v>605</v>
      </c>
      <c r="H1" s="1" t="s">
        <v>606</v>
      </c>
      <c r="I1" s="1" t="s">
        <v>607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608</v>
      </c>
      <c r="B2" s="1" t="s">
        <v>609</v>
      </c>
      <c r="C2" s="1" t="s">
        <v>610</v>
      </c>
      <c r="D2" s="1" t="s">
        <v>611</v>
      </c>
      <c r="E2" s="1" t="s">
        <v>612</v>
      </c>
      <c r="F2" s="1" t="s">
        <v>613</v>
      </c>
      <c r="G2" s="1" t="s">
        <v>614</v>
      </c>
      <c r="H2" s="1" t="s">
        <v>614</v>
      </c>
      <c r="I2" s="1" t="s">
        <v>615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616</v>
      </c>
      <c r="B3" s="1" t="s">
        <v>615</v>
      </c>
      <c r="C3" s="1" t="s">
        <v>617</v>
      </c>
      <c r="D3" s="1" t="s">
        <v>618</v>
      </c>
      <c r="E3" s="1" t="s">
        <v>619</v>
      </c>
      <c r="F3" s="1" t="s">
        <v>620</v>
      </c>
      <c r="G3" s="1" t="s">
        <v>621</v>
      </c>
      <c r="H3" s="1" t="s">
        <v>622</v>
      </c>
      <c r="I3" s="1" t="s">
        <v>615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623</v>
      </c>
      <c r="B4" s="1" t="s">
        <v>609</v>
      </c>
      <c r="C4" s="1" t="s">
        <v>610</v>
      </c>
      <c r="D4" s="1" t="s">
        <v>611</v>
      </c>
      <c r="E4" s="1" t="s">
        <v>612</v>
      </c>
      <c r="F4" s="1" t="s">
        <v>613</v>
      </c>
      <c r="G4" s="1" t="s">
        <v>614</v>
      </c>
      <c r="H4" s="1" t="s">
        <v>614</v>
      </c>
      <c r="I4" s="1" t="s">
        <v>614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616</v>
      </c>
      <c r="B5" s="1" t="s">
        <v>615</v>
      </c>
      <c r="C5" s="1" t="s">
        <v>617</v>
      </c>
      <c r="D5" s="1" t="s">
        <v>618</v>
      </c>
      <c r="E5" s="1" t="s">
        <v>619</v>
      </c>
      <c r="F5" s="1" t="s">
        <v>620</v>
      </c>
      <c r="G5" s="1" t="s">
        <v>621</v>
      </c>
      <c r="H5" s="1" t="s">
        <v>622</v>
      </c>
      <c r="I5" s="1" t="s">
        <v>622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624</v>
      </c>
      <c r="B6" s="1" t="s">
        <v>625</v>
      </c>
      <c r="C6" s="1" t="s">
        <v>626</v>
      </c>
      <c r="D6" s="1" t="s">
        <v>627</v>
      </c>
      <c r="E6" s="1" t="s">
        <v>628</v>
      </c>
      <c r="F6" s="1" t="s">
        <v>629</v>
      </c>
      <c r="G6" s="1" t="s">
        <v>630</v>
      </c>
      <c r="H6" s="1" t="s">
        <v>629</v>
      </c>
      <c r="I6" s="1" t="s">
        <v>631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632</v>
      </c>
      <c r="B7" s="1" t="s">
        <v>615</v>
      </c>
      <c r="C7" s="1" t="s">
        <v>615</v>
      </c>
      <c r="D7" s="1" t="s">
        <v>615</v>
      </c>
      <c r="E7" s="1" t="s">
        <v>615</v>
      </c>
      <c r="F7" s="1" t="s">
        <v>615</v>
      </c>
      <c r="G7" s="1" t="s">
        <v>615</v>
      </c>
      <c r="H7" s="1" t="s">
        <v>615</v>
      </c>
      <c r="I7" s="1" t="s">
        <v>615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633</v>
      </c>
      <c r="B8" s="1" t="s">
        <v>615</v>
      </c>
      <c r="C8" s="1" t="s">
        <v>634</v>
      </c>
      <c r="D8" s="1" t="s">
        <v>635</v>
      </c>
      <c r="E8" s="1" t="s">
        <v>636</v>
      </c>
      <c r="F8" s="1" t="s">
        <v>637</v>
      </c>
      <c r="G8" s="1" t="s">
        <v>638</v>
      </c>
      <c r="H8" s="1" t="s">
        <v>637</v>
      </c>
      <c r="I8" s="1" t="s">
        <v>638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639</v>
      </c>
      <c r="B9" s="1" t="s">
        <v>615</v>
      </c>
      <c r="C9" s="1" t="s">
        <v>615</v>
      </c>
      <c r="D9" s="1" t="s">
        <v>615</v>
      </c>
      <c r="E9" s="1" t="s">
        <v>615</v>
      </c>
      <c r="F9" s="1" t="s">
        <v>640</v>
      </c>
      <c r="G9" s="1" t="s">
        <v>615</v>
      </c>
      <c r="H9" s="1" t="s">
        <v>615</v>
      </c>
      <c r="I9" s="1" t="s">
        <v>615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641</v>
      </c>
      <c r="B10" s="1" t="s">
        <v>615</v>
      </c>
      <c r="C10" s="1" t="s">
        <v>615</v>
      </c>
      <c r="D10" s="1" t="s">
        <v>615</v>
      </c>
      <c r="E10" s="1" t="s">
        <v>615</v>
      </c>
      <c r="F10" s="1" t="s">
        <v>638</v>
      </c>
      <c r="G10" s="1" t="s">
        <v>615</v>
      </c>
      <c r="H10" s="1" t="s">
        <v>615</v>
      </c>
      <c r="I10" s="1" t="s">
        <v>615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642</v>
      </c>
      <c r="B11" s="1" t="s">
        <v>615</v>
      </c>
      <c r="C11" s="1" t="s">
        <v>615</v>
      </c>
      <c r="D11" s="1" t="s">
        <v>615</v>
      </c>
      <c r="E11" s="1" t="s">
        <v>615</v>
      </c>
      <c r="F11" s="1" t="s">
        <v>615</v>
      </c>
      <c r="G11" s="1" t="s">
        <v>615</v>
      </c>
      <c r="H11" s="1" t="s">
        <v>615</v>
      </c>
      <c r="I11" s="1" t="s">
        <v>615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643</v>
      </c>
      <c r="B12" s="1" t="s">
        <v>637</v>
      </c>
      <c r="C12" s="1" t="s">
        <v>637</v>
      </c>
      <c r="D12" s="1" t="s">
        <v>637</v>
      </c>
      <c r="E12" s="1" t="s">
        <v>637</v>
      </c>
      <c r="F12" s="1" t="s">
        <v>637</v>
      </c>
      <c r="G12" s="1" t="s">
        <v>644</v>
      </c>
      <c r="H12" s="1" t="s">
        <v>645</v>
      </c>
      <c r="I12" s="1" t="s">
        <v>646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647</v>
      </c>
      <c r="B13" s="1" t="s">
        <v>615</v>
      </c>
      <c r="C13" s="1" t="s">
        <v>615</v>
      </c>
      <c r="D13" s="1" t="s">
        <v>615</v>
      </c>
      <c r="E13" s="1" t="s">
        <v>615</v>
      </c>
      <c r="F13" s="1" t="s">
        <v>615</v>
      </c>
      <c r="G13" s="1" t="s">
        <v>615</v>
      </c>
      <c r="H13" s="1" t="s">
        <v>615</v>
      </c>
      <c r="I13" s="1" t="s">
        <v>615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648</v>
      </c>
      <c r="B14" s="1" t="s">
        <v>615</v>
      </c>
      <c r="C14" s="1" t="s">
        <v>615</v>
      </c>
      <c r="D14" s="1" t="s">
        <v>615</v>
      </c>
      <c r="E14" s="1" t="s">
        <v>615</v>
      </c>
      <c r="F14" s="1" t="s">
        <v>615</v>
      </c>
      <c r="G14" s="1" t="s">
        <v>615</v>
      </c>
      <c r="H14" s="1" t="s">
        <v>615</v>
      </c>
      <c r="I14" s="1" t="s">
        <v>615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649</v>
      </c>
      <c r="B15" s="1" t="s">
        <v>615</v>
      </c>
      <c r="C15" s="1" t="s">
        <v>615</v>
      </c>
      <c r="D15" s="1" t="s">
        <v>615</v>
      </c>
      <c r="E15" s="1" t="s">
        <v>615</v>
      </c>
      <c r="F15" s="1" t="s">
        <v>615</v>
      </c>
      <c r="G15" s="1" t="s">
        <v>615</v>
      </c>
      <c r="H15" s="1" t="s">
        <v>615</v>
      </c>
      <c r="I15" s="1" t="s">
        <v>615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650</v>
      </c>
      <c r="B16" s="1" t="s">
        <v>615</v>
      </c>
      <c r="C16" s="1" t="s">
        <v>615</v>
      </c>
      <c r="D16" s="1" t="s">
        <v>615</v>
      </c>
      <c r="E16" s="1" t="s">
        <v>615</v>
      </c>
      <c r="F16" s="1" t="s">
        <v>615</v>
      </c>
      <c r="G16" s="1" t="s">
        <v>615</v>
      </c>
      <c r="H16" s="1" t="s">
        <v>615</v>
      </c>
      <c r="I16" s="1" t="s">
        <v>615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651</v>
      </c>
      <c r="B17" s="1" t="s">
        <v>652</v>
      </c>
      <c r="C17" s="1" t="s">
        <v>653</v>
      </c>
      <c r="D17" s="1" t="s">
        <v>654</v>
      </c>
      <c r="E17" s="1" t="s">
        <v>655</v>
      </c>
      <c r="F17" s="1" t="s">
        <v>656</v>
      </c>
      <c r="G17" s="1" t="s">
        <v>657</v>
      </c>
      <c r="H17" s="1" t="s">
        <v>658</v>
      </c>
      <c r="I17" s="1" t="s">
        <v>659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660</v>
      </c>
      <c r="B18" s="1" t="s">
        <v>615</v>
      </c>
      <c r="C18" s="1" t="s">
        <v>615</v>
      </c>
      <c r="D18" s="1" t="s">
        <v>615</v>
      </c>
      <c r="E18" s="1" t="s">
        <v>615</v>
      </c>
      <c r="F18" s="1" t="s">
        <v>615</v>
      </c>
      <c r="G18" s="1" t="s">
        <v>615</v>
      </c>
      <c r="H18" s="1" t="s">
        <v>615</v>
      </c>
      <c r="I18" s="1" t="s">
        <v>615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661</v>
      </c>
      <c r="B19" s="1" t="s">
        <v>615</v>
      </c>
      <c r="C19" s="1" t="s">
        <v>615</v>
      </c>
      <c r="D19" s="1" t="s">
        <v>615</v>
      </c>
      <c r="E19" s="1" t="s">
        <v>615</v>
      </c>
      <c r="F19" s="1" t="s">
        <v>662</v>
      </c>
      <c r="G19" s="1" t="s">
        <v>615</v>
      </c>
      <c r="H19" s="1" t="s">
        <v>615</v>
      </c>
      <c r="I19" s="1" t="s">
        <v>615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 t="s">
        <v>615</v>
      </c>
      <c r="C20" s="1" t="s">
        <v>615</v>
      </c>
      <c r="D20" s="1" t="s">
        <v>615</v>
      </c>
      <c r="E20" s="1" t="s">
        <v>615</v>
      </c>
      <c r="F20" s="1" t="s">
        <v>615</v>
      </c>
      <c r="G20" s="1" t="s">
        <v>615</v>
      </c>
      <c r="H20" s="1" t="s">
        <v>615</v>
      </c>
      <c r="I20" s="1" t="s">
        <v>615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663</v>
      </c>
      <c r="B21" s="1" t="s">
        <v>664</v>
      </c>
      <c r="C21" s="1" t="s">
        <v>665</v>
      </c>
      <c r="D21" s="1" t="s">
        <v>666</v>
      </c>
      <c r="E21" s="1" t="s">
        <v>667</v>
      </c>
      <c r="F21" s="1" t="s">
        <v>668</v>
      </c>
      <c r="G21" s="1" t="s">
        <v>669</v>
      </c>
      <c r="H21" s="1" t="s">
        <v>670</v>
      </c>
      <c r="I21" s="1" t="s">
        <v>671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672</v>
      </c>
      <c r="B22" s="1" t="s">
        <v>673</v>
      </c>
      <c r="C22" s="1" t="s">
        <v>674</v>
      </c>
      <c r="D22" s="1" t="s">
        <v>675</v>
      </c>
      <c r="E22" s="1" t="s">
        <v>676</v>
      </c>
      <c r="F22" s="1" t="s">
        <v>677</v>
      </c>
      <c r="G22" s="1" t="s">
        <v>678</v>
      </c>
      <c r="H22" s="1" t="s">
        <v>679</v>
      </c>
      <c r="I22" s="1" t="s">
        <v>680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615</v>
      </c>
      <c r="C23" s="1" t="s">
        <v>615</v>
      </c>
      <c r="D23" s="1" t="s">
        <v>615</v>
      </c>
      <c r="E23" s="1" t="s">
        <v>615</v>
      </c>
      <c r="F23" s="1" t="s">
        <v>615</v>
      </c>
      <c r="G23" s="1" t="s">
        <v>615</v>
      </c>
      <c r="H23" s="1" t="s">
        <v>615</v>
      </c>
      <c r="I23" s="1" t="s">
        <v>615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681</v>
      </c>
      <c r="B24" s="1" t="s">
        <v>682</v>
      </c>
      <c r="C24" s="1" t="s">
        <v>683</v>
      </c>
      <c r="D24" s="1" t="s">
        <v>684</v>
      </c>
      <c r="E24" s="1" t="s">
        <v>685</v>
      </c>
      <c r="F24" s="1" t="s">
        <v>686</v>
      </c>
      <c r="G24" s="1" t="s">
        <v>687</v>
      </c>
      <c r="H24" s="1" t="s">
        <v>687</v>
      </c>
      <c r="I24" s="1" t="s">
        <v>687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688</v>
      </c>
      <c r="B25" s="1" t="s">
        <v>689</v>
      </c>
      <c r="C25" s="1" t="s">
        <v>690</v>
      </c>
      <c r="D25" s="1" t="s">
        <v>691</v>
      </c>
      <c r="E25" s="1" t="s">
        <v>692</v>
      </c>
      <c r="F25" s="1" t="s">
        <v>693</v>
      </c>
      <c r="G25" s="1" t="s">
        <v>694</v>
      </c>
      <c r="H25" s="1" t="s">
        <v>694</v>
      </c>
      <c r="I25" s="1" t="s">
        <v>615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695</v>
      </c>
      <c r="B26" s="1" t="s">
        <v>696</v>
      </c>
      <c r="C26" s="1" t="s">
        <v>697</v>
      </c>
      <c r="D26" s="1" t="s">
        <v>698</v>
      </c>
      <c r="E26" s="1" t="s">
        <v>699</v>
      </c>
      <c r="F26" s="1" t="s">
        <v>700</v>
      </c>
      <c r="G26" s="1" t="s">
        <v>615</v>
      </c>
      <c r="H26" s="1" t="s">
        <v>615</v>
      </c>
      <c r="I26" s="1" t="s">
        <v>615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701</v>
      </c>
      <c r="B2" s="1" t="s">
        <v>702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703</v>
      </c>
      <c r="B3" s="1" t="s">
        <v>704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705</v>
      </c>
      <c r="B4" s="1" t="s">
        <v>706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707</v>
      </c>
      <c r="B5" s="1" t="s">
        <v>708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709</v>
      </c>
      <c r="B6" s="1" t="s">
        <v>710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711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712</v>
      </c>
      <c r="B8" s="1" t="s">
        <v>713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714</v>
      </c>
      <c r="B9" s="4" t="s">
        <v>715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716</v>
      </c>
      <c r="B10" s="1" t="s">
        <v>717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718</v>
      </c>
      <c r="B11" s="1" t="s">
        <v>719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720</v>
      </c>
      <c r="B12" s="1" t="s">
        <v>717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721</v>
      </c>
      <c r="B13" s="1" t="s">
        <v>722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723</v>
      </c>
      <c r="B14" s="1" t="s">
        <v>724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725</v>
      </c>
      <c r="B15" s="1" t="s">
        <v>722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726</v>
      </c>
      <c r="B16" s="1" t="s">
        <v>727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728</v>
      </c>
      <c r="B17" s="1">
        <v>58.0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729</v>
      </c>
      <c r="B18" s="1" t="s">
        <v>730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731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732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733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734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735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736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737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738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739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740</v>
      </c>
      <c r="B28" s="1">
        <v>6.58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741</v>
      </c>
      <c r="B29" s="1">
        <v>6.51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742</v>
      </c>
      <c r="B30" s="1">
        <v>6.5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743</v>
      </c>
      <c r="B31" s="1">
        <v>6.7733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744</v>
      </c>
      <c r="B32" s="1">
        <v>6.58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745</v>
      </c>
      <c r="B33" s="1">
        <v>6.51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746</v>
      </c>
      <c r="B34" s="1">
        <v>6.5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747</v>
      </c>
      <c r="B35" s="1">
        <v>6.7733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748</v>
      </c>
      <c r="B36" s="1">
        <v>0.217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749</v>
      </c>
      <c r="B37" s="1">
        <v>-0.7010048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750</v>
      </c>
      <c r="B38" s="1">
        <v>21361.0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751</v>
      </c>
      <c r="B39" s="1">
        <v>21361.0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752</v>
      </c>
      <c r="B40" s="1">
        <v>55858.0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753</v>
      </c>
      <c r="B41" s="1">
        <v>35850.0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754</v>
      </c>
      <c r="B42" s="1">
        <v>35850.0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755</v>
      </c>
      <c r="B43" s="1">
        <v>4.81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756</v>
      </c>
      <c r="B44" s="1">
        <v>8.38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757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758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759</v>
      </c>
      <c r="B47" s="1">
        <v>4.7498392E7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760</v>
      </c>
      <c r="B48" s="1">
        <v>5.2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761</v>
      </c>
      <c r="B49" s="1">
        <v>11.4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762</v>
      </c>
      <c r="B50" s="1">
        <v>6.785485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763</v>
      </c>
      <c r="B51" s="1">
        <v>7.0696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764</v>
      </c>
      <c r="B52" s="1">
        <v>7.0409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765</v>
      </c>
      <c r="B53" s="1" t="s">
        <v>766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767</v>
      </c>
      <c r="B54" s="1">
        <v>-9.1923296E7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768</v>
      </c>
      <c r="B55" s="1">
        <v>4544087.0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769</v>
      </c>
      <c r="B56" s="1">
        <v>7296220.0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770</v>
      </c>
      <c r="B57" s="1">
        <v>177961.0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771</v>
      </c>
      <c r="B58" s="1">
        <v>98290.0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772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773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774</v>
      </c>
      <c r="B61" s="1">
        <v>0.024400001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775</v>
      </c>
      <c r="B62" s="1">
        <v>0.14795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776</v>
      </c>
      <c r="B63" s="1">
        <v>0.63899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777</v>
      </c>
      <c r="B64" s="1">
        <v>0.93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778</v>
      </c>
      <c r="B65" s="1">
        <v>0.025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779</v>
      </c>
      <c r="B66" s="1">
        <v>7374680.0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780</v>
      </c>
      <c r="B67" s="1">
        <v>25.773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781</v>
      </c>
      <c r="B68" s="1">
        <v>0.2525899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782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783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784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785</v>
      </c>
      <c r="B72" s="1">
        <v>-9.8568E7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786</v>
      </c>
      <c r="B73" s="1">
        <v>-13.12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787</v>
      </c>
      <c r="B74" s="1">
        <v>-10.47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788</v>
      </c>
      <c r="B75" s="1" t="s">
        <v>789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790</v>
      </c>
      <c r="B76" s="1">
        <v>1.7302464E9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791</v>
      </c>
      <c r="B77" s="1">
        <v>-13.132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792</v>
      </c>
      <c r="B78" s="1">
        <v>0.934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793</v>
      </c>
      <c r="B79" s="1">
        <v>-0.2685393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794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795</v>
      </c>
      <c r="B81" s="1" t="s">
        <v>796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797</v>
      </c>
      <c r="B82" s="1" t="s">
        <v>798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799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800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801</v>
      </c>
      <c r="B85" s="1" t="s">
        <v>802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803</v>
      </c>
      <c r="B86" s="1" t="s">
        <v>802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804</v>
      </c>
      <c r="B87" s="1">
        <v>1.5295878E9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805</v>
      </c>
      <c r="B88" s="1" t="s">
        <v>806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807</v>
      </c>
      <c r="B89" s="1" t="s">
        <v>808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809</v>
      </c>
      <c r="B90" s="1" t="s">
        <v>810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811</v>
      </c>
      <c r="B91" s="1" t="s">
        <v>812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813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814</v>
      </c>
      <c r="B93" s="1">
        <v>6.51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815</v>
      </c>
      <c r="B94" s="1">
        <v>18.0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816</v>
      </c>
      <c r="B95" s="1">
        <v>9.0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817</v>
      </c>
      <c r="B96" s="1">
        <v>13.5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818</v>
      </c>
      <c r="B97" s="1">
        <v>13.5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819</v>
      </c>
      <c r="B98" s="1" t="s">
        <v>820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821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822</v>
      </c>
      <c r="B100" s="1">
        <v>1.64182E8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823</v>
      </c>
      <c r="B101" s="1">
        <v>22.502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824</v>
      </c>
      <c r="B102" s="1">
        <v>-9.8462E7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825</v>
      </c>
      <c r="B103" s="1">
        <v>1.761E7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826</v>
      </c>
      <c r="B104" s="1">
        <v>9.481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827</v>
      </c>
      <c r="B105" s="1">
        <v>9.581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828</v>
      </c>
      <c r="B106" s="1">
        <v>7000000.0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829</v>
      </c>
      <c r="B107" s="1">
        <v>11.687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830</v>
      </c>
      <c r="B108" s="1">
        <v>0.962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831</v>
      </c>
      <c r="B109" s="1">
        <v>-0.28068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832</v>
      </c>
      <c r="B110" s="1">
        <v>-0.51477003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833</v>
      </c>
      <c r="B111" s="1">
        <v>-4.1498624E7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834</v>
      </c>
      <c r="B112" s="1">
        <v>-7.9078E7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835</v>
      </c>
      <c r="B113" s="1">
        <v>-14.22014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836</v>
      </c>
      <c r="B114" s="1" t="s">
        <v>766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837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-5.0</v>
      </c>
      <c r="D3" s="1">
        <v>-13.0</v>
      </c>
      <c r="E3" s="1">
        <v>-17.0</v>
      </c>
      <c r="F3" s="1">
        <v>-21.0</v>
      </c>
      <c r="G3" s="1">
        <v>-22.0</v>
      </c>
      <c r="H3" s="1">
        <v>-35.0</v>
      </c>
      <c r="I3" s="1">
        <v>-38.0</v>
      </c>
      <c r="J3" s="1">
        <f>IF(I3*FORECAST(J2,B3:I3,B2:I2)&gt;0,FORECAST(J2,B3:I3,B2:I2),I3)*$X$1</f>
        <v>-42.82142857</v>
      </c>
      <c r="K3" s="1">
        <f>IF(J3*FORECAST(K2,B3:J3,B2:J2)&gt;0,FORECAST(K2,B3:J3,B2:J2),J3)*$X$1</f>
        <v>-48.14285714</v>
      </c>
      <c r="L3" s="1">
        <f>IF(K3*FORECAST(L2,B3:K3,B2:K2)&gt;0,FORECAST(L2,B3:K3,B2:K2),K3)*$X$1</f>
        <v>-53.46428571</v>
      </c>
      <c r="M3" s="1">
        <f>IF(L3*FORECAST(M2,B3:L3,B2:L2)&gt;0,FORECAST(M2,B3:L3,B2:L2),L3)*$X$1</f>
        <v>-58.78571429</v>
      </c>
      <c r="N3" s="1">
        <f>IF(M3*FORECAST(N2,B3:M3,B2:M2)&gt;0,FORECAST(N2,B3:M3,B2:M2),M3)*$X$1</f>
        <v>-64.10714286</v>
      </c>
      <c r="O3" s="1">
        <f>IF(N3*FORECAST(O2,B3:N3,B2:N2)&gt;0,FORECAST(O2,B3:N3,B2:N2),N3)*$X$1</f>
        <v>-69.42857143</v>
      </c>
      <c r="P3" s="1">
        <f>IF(O3*FORECAST(P2,B3:O3,B2:O2)&gt;0,FORECAST(P2,B3:O3,B2:O2),O3)*$X$1</f>
        <v>-74.75</v>
      </c>
      <c r="Q3" s="5">
        <f>IF(P3*FORECAST(Q2,B3:P3,B2:P2)&gt;0,FORECAST(Q2,B3:P3,B2:P2),P3)*$X$1</f>
        <v>-80.07142857</v>
      </c>
      <c r="R3" s="5">
        <f>IF(Q3*FORECAST(R2,B3:Q3,B2:Q2)&gt;0,FORECAST(R2,B3:Q3,B2:Q2),Q3)*$X$1</f>
        <v>-85.39285714</v>
      </c>
      <c r="S3" s="5">
        <f>IF(R3*FORECAST(S2,B3:R3,B2:R2)&gt;0,FORECAST(S2,B3:R3,B2:R2),R3)*$X$1</f>
        <v>-90.71428571</v>
      </c>
      <c r="T3" s="5">
        <f>IF(S3*FORECAST(T2,B3:S3,B2:S2)&gt;0,FORECAST(T2,B3:S3,B2:S2),S3)*$X$1</f>
        <v>-96.03571429</v>
      </c>
      <c r="U3" s="5">
        <f>IF(T3*FORECAST(U2,B3:T3,B2:T2)&gt;0,FORECAST(U2,B3:T3,B2:T2),T3)*$X$1</f>
        <v>-101.3571429</v>
      </c>
      <c r="V3" s="2"/>
      <c r="W3" s="2"/>
      <c r="X3" s="2"/>
      <c r="Y3" s="2"/>
      <c r="Z3" s="2"/>
    </row>
    <row r="4">
      <c r="A4" s="3" t="s">
        <v>100</v>
      </c>
      <c r="B4" s="1">
        <v>-9.0</v>
      </c>
      <c r="C4" s="1">
        <v>-51.0</v>
      </c>
      <c r="D4" s="1">
        <v>-107.0</v>
      </c>
      <c r="E4" s="1">
        <v>-71.0</v>
      </c>
      <c r="F4" s="1">
        <v>-135.0</v>
      </c>
      <c r="G4" s="1">
        <v>-194.0</v>
      </c>
      <c r="H4" s="1">
        <v>-255.0</v>
      </c>
      <c r="I4" s="1">
        <v>-182.0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838</v>
      </c>
      <c r="B5" s="1">
        <v>3.0</v>
      </c>
      <c r="C5" s="1">
        <v>5.0</v>
      </c>
      <c r="D5" s="1">
        <v>1.0</v>
      </c>
      <c r="E5" s="1">
        <v>1.0</v>
      </c>
      <c r="F5" s="1">
        <v>4.0</v>
      </c>
      <c r="G5" s="1">
        <v>5.0</v>
      </c>
      <c r="H5" s="1">
        <v>6.0</v>
      </c>
      <c r="I5" s="1">
        <v>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839</v>
      </c>
      <c r="L7" s="1">
        <f>IF(U3*FORECAST(U2,B3:U3,B2:U2)&gt;0,FORECAST(U2,B3:U3,B2:U2),T3)*$X$1 * (1+0.02)/(0.0874-0.02)</f>
        <v>-1533.891479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840</v>
      </c>
      <c r="L8" s="6">
        <f t="array" ref="L8">NPV(0.0874,K3:U3)</f>
        <v>-484.7087191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841</v>
      </c>
      <c r="L9" s="6">
        <f t="array" ref="L9">NPV(0.0874,K16:U16)</f>
        <v>-610.2559461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842</v>
      </c>
      <c r="L10" s="6">
        <f>L8 + L9</f>
        <v>-1094.964665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843</v>
      </c>
      <c r="L12" s="6">
        <f>L10 - L11</f>
        <v>-912.9646652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844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-130.4235236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-1533.891479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24</v>
      </c>
      <c r="B3" s="1">
        <v>-8.0</v>
      </c>
      <c r="C3" s="1">
        <v>-8.0</v>
      </c>
      <c r="D3" s="1">
        <v>-23.0</v>
      </c>
      <c r="E3" s="1">
        <v>-35.0</v>
      </c>
      <c r="F3" s="1">
        <v>-41.0</v>
      </c>
      <c r="G3" s="1">
        <v>-54.0</v>
      </c>
      <c r="H3" s="1">
        <v>-68.0</v>
      </c>
      <c r="I3" s="1">
        <v>-102.0</v>
      </c>
      <c r="J3" s="1">
        <f>IF(I3*FORECAST(J2,B3:I3,B2:I2)&gt;0,FORECAST(J2,B3:I3,B2:I2),I3)*$X$1</f>
        <v>-99</v>
      </c>
      <c r="K3" s="1">
        <f>IF(J3*FORECAST(K2,B3:J3,B2:J2)&gt;0,FORECAST(K2,B3:J3,B2:J2),J3)*$X$1</f>
        <v>-111.5833333</v>
      </c>
      <c r="L3" s="1">
        <f>IF(K3*FORECAST(L2,B3:K3,B2:K2)&gt;0,FORECAST(L2,B3:K3,B2:K2),K3)*$X$1</f>
        <v>-124.1666667</v>
      </c>
      <c r="M3" s="1">
        <f>IF(L3*FORECAST(M2,B3:L3,B2:L2)&gt;0,FORECAST(M2,B3:L3,B2:L2),L3)*$X$1</f>
        <v>-136.75</v>
      </c>
      <c r="N3" s="1">
        <f>IF(M3*FORECAST(N2,B3:M3,B2:M2)&gt;0,FORECAST(N2,B3:M3,B2:M2),M3)*$X$1</f>
        <v>-149.3333333</v>
      </c>
      <c r="O3" s="1">
        <f>IF(N3*FORECAST(O2,B3:N3,B2:N2)&gt;0,FORECAST(O2,B3:N3,B2:N2),N3)*$X$1</f>
        <v>-161.9166667</v>
      </c>
      <c r="P3" s="1">
        <f>IF(O3*FORECAST(P2,B3:O3,B2:O2)&gt;0,FORECAST(P2,B3:O3,B2:O2),O3)*$X$1</f>
        <v>-174.5</v>
      </c>
      <c r="Q3" s="5">
        <f>IF(P3*FORECAST(Q2,B3:P3,B2:P2)&gt;0,FORECAST(Q2,B3:P3,B2:P2),P3)*$X$1</f>
        <v>-187.0833333</v>
      </c>
      <c r="R3" s="5">
        <f>IF(Q3*FORECAST(R2,B3:Q3,B2:Q2)&gt;0,FORECAST(R2,B3:Q3,B2:Q2),Q3)*$X$1</f>
        <v>-199.6666667</v>
      </c>
      <c r="S3" s="5">
        <f>IF(R3*FORECAST(S2,B3:R3,B2:R2)&gt;0,FORECAST(S2,B3:R3,B2:R2),R3)*$X$1</f>
        <v>-212.25</v>
      </c>
      <c r="T3" s="5">
        <f>IF(S3*FORECAST(T2,B3:S3,B2:S2)&gt;0,FORECAST(T2,B3:S3,B2:S2),S3)*$X$1</f>
        <v>-224.8333333</v>
      </c>
      <c r="U3" s="5">
        <f>IF(T3*FORECAST(U2,B3:T3,B2:T2)&gt;0,FORECAST(U2,B3:T3,B2:T2),T3)*$X$1</f>
        <v>-237.4166667</v>
      </c>
      <c r="V3" s="2"/>
      <c r="W3" s="2"/>
      <c r="X3" s="2"/>
      <c r="Y3" s="2"/>
      <c r="Z3" s="2"/>
    </row>
    <row r="4">
      <c r="A4" s="3" t="s">
        <v>100</v>
      </c>
      <c r="B4" s="1">
        <v>-9.0</v>
      </c>
      <c r="C4" s="1">
        <v>-51.0</v>
      </c>
      <c r="D4" s="1">
        <v>-107.0</v>
      </c>
      <c r="E4" s="1">
        <v>-71.0</v>
      </c>
      <c r="F4" s="1">
        <v>-135.0</v>
      </c>
      <c r="G4" s="1">
        <v>-194.0</v>
      </c>
      <c r="H4" s="1">
        <v>-255.0</v>
      </c>
      <c r="I4" s="1">
        <v>-182.0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838</v>
      </c>
      <c r="B5" s="1">
        <v>3.0</v>
      </c>
      <c r="C5" s="1">
        <v>5.0</v>
      </c>
      <c r="D5" s="1">
        <v>1.0</v>
      </c>
      <c r="E5" s="1">
        <v>1.0</v>
      </c>
      <c r="F5" s="1">
        <v>4.0</v>
      </c>
      <c r="G5" s="1">
        <v>5.0</v>
      </c>
      <c r="H5" s="1">
        <v>6.0</v>
      </c>
      <c r="I5" s="1">
        <v>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839</v>
      </c>
      <c r="L7" s="1">
        <f>IF(U3*FORECAST(U2,B3:U3,B2:U2)&gt;0,FORECAST(U2,B3:U3,B2:U2),T3)*$X$1 * (1+0.02)/(0.0874-0.02)</f>
        <v>-3592.952522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840</v>
      </c>
      <c r="L8" s="6">
        <f t="array" ref="L8">NPV(0.0874,K3:U3)</f>
        <v>-1130.61248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841</v>
      </c>
      <c r="L9" s="6">
        <f t="array" ref="L9">NPV(0.0874,K16:U16)</f>
        <v>-1429.449651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842</v>
      </c>
      <c r="L10" s="6">
        <f>L8 + L9</f>
        <v>-2560.062131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843</v>
      </c>
      <c r="L12" s="6">
        <f>L10 - L11</f>
        <v>-2378.062131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844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-339.7231616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-3592.952522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