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ta" sheetId="1" r:id="rId4"/>
    <sheet state="visible" name="Cash Flow Statement" sheetId="2" r:id="rId5"/>
    <sheet state="visible" name="Balance Sheet" sheetId="3" r:id="rId6"/>
    <sheet state="visible" name="Financial" sheetId="4" r:id="rId7"/>
    <sheet state="visible" name="Ratios" sheetId="5" r:id="rId8"/>
    <sheet state="visible" name="Valuation" sheetId="6" r:id="rId9"/>
    <sheet state="visible" name="Complementary" sheetId="7" r:id="rId10"/>
    <sheet state="visible" name="DCF" sheetId="8" r:id="rId11"/>
    <sheet state="visible" name="DCF-NET" sheetId="9" r:id="rId12"/>
  </sheets>
  <definedNames/>
  <calcPr/>
</workbook>
</file>

<file path=xl/sharedStrings.xml><?xml version="1.0" encoding="utf-8"?>
<sst xmlns="http://schemas.openxmlformats.org/spreadsheetml/2006/main" count="1065" uniqueCount="887">
  <si>
    <t>ticker</t>
  </si>
  <si>
    <t>KYMR</t>
  </si>
  <si>
    <t>nombre</t>
  </si>
  <si>
    <t>KYMERA THERAPEUTICS INC</t>
  </si>
  <si>
    <t>empresa</t>
  </si>
  <si>
    <t>Biotechnology &amp; Medical Research</t>
  </si>
  <si>
    <t>Open</t>
  </si>
  <si>
    <t>Target Price</t>
  </si>
  <si>
    <t>Upside</t>
  </si>
  <si>
    <t>-327.93%</t>
  </si>
  <si>
    <t>Country</t>
  </si>
  <si>
    <t>United States</t>
  </si>
  <si>
    <t>Market Cap</t>
  </si>
  <si>
    <t>Book Value</t>
  </si>
  <si>
    <t>Pe ratio</t>
  </si>
  <si>
    <t>Dividend Ratio</t>
  </si>
  <si>
    <t>No encontrado</t>
  </si>
  <si>
    <t>Net Debt Growth</t>
  </si>
  <si>
    <t>-42.86%</t>
  </si>
  <si>
    <t>Total Assets Growth</t>
  </si>
  <si>
    <t>-62.39%</t>
  </si>
  <si>
    <t>Net Property, Plant and Equipment Growth</t>
  </si>
  <si>
    <t>-90.91%</t>
  </si>
  <si>
    <t>EBITDA Growth</t>
  </si>
  <si>
    <t>475.66%</t>
  </si>
  <si>
    <t>Fiscal Period: December</t>
  </si>
  <si>
    <t>Net Income</t>
  </si>
  <si>
    <t>Depreciation &amp; Amortization - CF</t>
  </si>
  <si>
    <t>Depreciation &amp; Amortization, Total</t>
  </si>
  <si>
    <t>(Gain) Loss From Sale Of Asset</t>
  </si>
  <si>
    <t>(Gain) Loss on Sale of Investments - (CF)</t>
  </si>
  <si>
    <t>Asset Writedown &amp; Restructuring Costs</t>
  </si>
  <si>
    <t>Stock-Based Compensation (CF)</t>
  </si>
  <si>
    <t>Change In Accounts Receivable</t>
  </si>
  <si>
    <t>Change In Accounts Payable</t>
  </si>
  <si>
    <t>Change in Unearned Revenues</t>
  </si>
  <si>
    <t>Change in Other Net Operating Assets</t>
  </si>
  <si>
    <t>Cash from Operations</t>
  </si>
  <si>
    <t>Capital Expenditure</t>
  </si>
  <si>
    <t>Investment in Marketable and Equity Securities, Total</t>
  </si>
  <si>
    <t>Cash from Investing</t>
  </si>
  <si>
    <t>Long-Term Debt Repaid, Total</t>
  </si>
  <si>
    <t>Total Debt Repaid</t>
  </si>
  <si>
    <t>Issuance of Common Stock</t>
  </si>
  <si>
    <t>Issuance of Preferred Stock</t>
  </si>
  <si>
    <t>Other Financing Activities, Total</t>
  </si>
  <si>
    <t>Cash from Financing</t>
  </si>
  <si>
    <t>Net Change in Cash</t>
  </si>
  <si>
    <t>Supplemental Items</t>
  </si>
  <si>
    <t>Cash Interest Paid</t>
  </si>
  <si>
    <t>Levered Free Cash Flow</t>
  </si>
  <si>
    <t>Unlevered Free Cash Flow</t>
  </si>
  <si>
    <t>Change In Net Working Capital</t>
  </si>
  <si>
    <t>Net Debt Issued / Repaid</t>
  </si>
  <si>
    <t>Assets</t>
  </si>
  <si>
    <t>Cash And Equivalents</t>
  </si>
  <si>
    <t>Short Term Investments</t>
  </si>
  <si>
    <t>Total Cash And Short Term Investments</t>
  </si>
  <si>
    <t>Accounts Receivable, Total</t>
  </si>
  <si>
    <t>Other Receivables</t>
  </si>
  <si>
    <t>Total Receivables</t>
  </si>
  <si>
    <t>Prepaid Expenses</t>
  </si>
  <si>
    <t>Total Current Assets</t>
  </si>
  <si>
    <t>Gross Property Plant And Equipment</t>
  </si>
  <si>
    <t>Accumulated Depreciation</t>
  </si>
  <si>
    <t>Net Property Plant And Equipment</t>
  </si>
  <si>
    <t>Long-term Investments</t>
  </si>
  <si>
    <t>Other Long-Term Assets, Total</t>
  </si>
  <si>
    <t>Total Assets</t>
  </si>
  <si>
    <t>Liabilities</t>
  </si>
  <si>
    <t>Accounts Payable, Total</t>
  </si>
  <si>
    <t>Accrued Expenses, Total</t>
  </si>
  <si>
    <t>Current Portion of Leases</t>
  </si>
  <si>
    <t>Unearned Revenue Current, Total</t>
  </si>
  <si>
    <t>Other Current Liabilities</t>
  </si>
  <si>
    <t>Total Current Liabilities</t>
  </si>
  <si>
    <t>Long-Term Leases</t>
  </si>
  <si>
    <t>Unearned Revenue Non Current</t>
  </si>
  <si>
    <t>Other Non Current Liabilities</t>
  </si>
  <si>
    <t>Total Liabilities</t>
  </si>
  <si>
    <t>Preferred Stock Convertible</t>
  </si>
  <si>
    <t>Total Preferred Equity</t>
  </si>
  <si>
    <t>Common Stock, Total</t>
  </si>
  <si>
    <t>Additional Paid In Capital</t>
  </si>
  <si>
    <t>Retained Earnings</t>
  </si>
  <si>
    <t>Comprehensive Income and Other</t>
  </si>
  <si>
    <t>Total Common Equity</t>
  </si>
  <si>
    <t>Total Equity</t>
  </si>
  <si>
    <t>Total Liabilities And Equity</t>
  </si>
  <si>
    <t>ECS Total Shares Outstanding on Filing Date</t>
  </si>
  <si>
    <t>ECS Total Common Shares Outstanding</t>
  </si>
  <si>
    <t>Book Value / Share</t>
  </si>
  <si>
    <t>-29.28</t>
  </si>
  <si>
    <t>-38.56</t>
  </si>
  <si>
    <t>6.38</t>
  </si>
  <si>
    <t>8.93</t>
  </si>
  <si>
    <t>8.91</t>
  </si>
  <si>
    <t>7.11</t>
  </si>
  <si>
    <t>Tangible Book Value</t>
  </si>
  <si>
    <t>Tangible Book Value Per Share</t>
  </si>
  <si>
    <t>Total Debt</t>
  </si>
  <si>
    <t>Net Debt</t>
  </si>
  <si>
    <t>Debt Equivalent Oper. Leases</t>
  </si>
  <si>
    <t>Account Code - Inventory Valuation</t>
  </si>
  <si>
    <t>Machinery, Total</t>
  </si>
  <si>
    <t>Full Time Employees</t>
  </si>
  <si>
    <t>Assets under Capital Lease - Gross</t>
  </si>
  <si>
    <t>Assets under Capital Lease - Accumulated Depreciation</t>
  </si>
  <si>
    <t>Revenues</t>
  </si>
  <si>
    <t>Total Revenues</t>
  </si>
  <si>
    <t>Cost of Goods Sold, Total</t>
  </si>
  <si>
    <t>Gross Profit</t>
  </si>
  <si>
    <t>Selling General &amp; Admin Expenses, Total</t>
  </si>
  <si>
    <t>Other Operating Expenses, Total</t>
  </si>
  <si>
    <t>Operating Income</t>
  </si>
  <si>
    <t>Interest Expense, Total</t>
  </si>
  <si>
    <t>Interest And Investment Income</t>
  </si>
  <si>
    <t>Net Interest Expenses</t>
  </si>
  <si>
    <t>EBT, Excl. Unusual Items</t>
  </si>
  <si>
    <t>EBT, Incl. Unusual Items</t>
  </si>
  <si>
    <t>Earnings From Continuing Operations</t>
  </si>
  <si>
    <t>Net Income to Company</t>
  </si>
  <si>
    <t>Net Income - (IS)</t>
  </si>
  <si>
    <t>Preferred Dividend and Other Adjustments</t>
  </si>
  <si>
    <t>Net Income to Common Incl Extra Items</t>
  </si>
  <si>
    <t>Net Income to Common Excl. Extra Items</t>
  </si>
  <si>
    <t>Per Share Items</t>
  </si>
  <si>
    <t>Net EPS - Basic</t>
  </si>
  <si>
    <t>-18.26</t>
  </si>
  <si>
    <t>-24.28</t>
  </si>
  <si>
    <t>-3.15</t>
  </si>
  <si>
    <t>-2.09</t>
  </si>
  <si>
    <t>-2.87</t>
  </si>
  <si>
    <t>-2.52</t>
  </si>
  <si>
    <t>Basic EPS - Continuing Operations</t>
  </si>
  <si>
    <t>Basic Weighted Average Shares Outstanding</t>
  </si>
  <si>
    <t>Net EPS - Diluted</t>
  </si>
  <si>
    <t>Diluted EPS - Continuing Operations</t>
  </si>
  <si>
    <t>Diluted Weighted Average Shares Outstanding</t>
  </si>
  <si>
    <t>Normalized Basic EPS</t>
  </si>
  <si>
    <t>-11.41</t>
  </si>
  <si>
    <t>-15.18</t>
  </si>
  <si>
    <t>-1.64</t>
  </si>
  <si>
    <t>-1.31</t>
  </si>
  <si>
    <t>-1.79</t>
  </si>
  <si>
    <t>-1.57</t>
  </si>
  <si>
    <t>Normalized Diluted EPS</t>
  </si>
  <si>
    <t>EBITDA</t>
  </si>
  <si>
    <t>EBITA</t>
  </si>
  <si>
    <t>EBIT</t>
  </si>
  <si>
    <t>EBITDAR</t>
  </si>
  <si>
    <t>Normalized Net Income</t>
  </si>
  <si>
    <t>Interest on Long-Term Debt</t>
  </si>
  <si>
    <t>Supplemental Operating Expense Items</t>
  </si>
  <si>
    <t>General and Administrative Expenses</t>
  </si>
  <si>
    <t>Research And Development Expense From Footnotes</t>
  </si>
  <si>
    <t>Net Rental Expense, Total</t>
  </si>
  <si>
    <t>Imputed Operating Lease Interest Expense</t>
  </si>
  <si>
    <t>Imputed Operating Lease Depreciation</t>
  </si>
  <si>
    <t>Stock-Based Comp., COGS (Total)</t>
  </si>
  <si>
    <t>Stock-Based Comp., G&amp;A Exp. (Total)</t>
  </si>
  <si>
    <t>Total Stock-Based Compensation</t>
  </si>
  <si>
    <t>Profitability</t>
  </si>
  <si>
    <t>Return on Assets</t>
  </si>
  <si>
    <t>-32.78</t>
  </si>
  <si>
    <t>-9.58</t>
  </si>
  <si>
    <t>-11.5</t>
  </si>
  <si>
    <t>-16.67</t>
  </si>
  <si>
    <t>-17.55</t>
  </si>
  <si>
    <t>Return on Total Capital</t>
  </si>
  <si>
    <t>-55.21</t>
  </si>
  <si>
    <t>-16.18</t>
  </si>
  <si>
    <t>-16.12</t>
  </si>
  <si>
    <t>-20.46</t>
  </si>
  <si>
    <t>-20.96</t>
  </si>
  <si>
    <t>Return On Equity %</t>
  </si>
  <si>
    <t>-111.98</t>
  </si>
  <si>
    <t>-28.62</t>
  </si>
  <si>
    <t>-26.96</t>
  </si>
  <si>
    <t>-32.6</t>
  </si>
  <si>
    <t>-33.21</t>
  </si>
  <si>
    <t>Return on Common Equity</t>
  </si>
  <si>
    <t>75.79</t>
  </si>
  <si>
    <t>-52.17</t>
  </si>
  <si>
    <t>Margin Analysis</t>
  </si>
  <si>
    <t>Gross Profit Margin %</t>
  </si>
  <si>
    <t>-82.48</t>
  </si>
  <si>
    <t>-88.13</t>
  </si>
  <si>
    <t>-250.76</t>
  </si>
  <si>
    <t>-140.59</t>
  </si>
  <si>
    <t>SG&amp;A Margin</t>
  </si>
  <si>
    <t>272.02</t>
  </si>
  <si>
    <t>53.57</t>
  </si>
  <si>
    <t>49.9</t>
  </si>
  <si>
    <t>93.61</t>
  </si>
  <si>
    <t>70.03</t>
  </si>
  <si>
    <t>EBITDA Margin %</t>
  </si>
  <si>
    <t>-132.93</t>
  </si>
  <si>
    <t>-135.97</t>
  </si>
  <si>
    <t>-340.58</t>
  </si>
  <si>
    <t>-207.99</t>
  </si>
  <si>
    <t>EBITA Margin %</t>
  </si>
  <si>
    <t>-136.05</t>
  </si>
  <si>
    <t>-138.03</t>
  </si>
  <si>
    <t>-344.37</t>
  </si>
  <si>
    <t>-210.62</t>
  </si>
  <si>
    <t>EBIT Margin %</t>
  </si>
  <si>
    <t>Income From Continuing Operations Margin %</t>
  </si>
  <si>
    <t>-133.96</t>
  </si>
  <si>
    <t>-137.6</t>
  </si>
  <si>
    <t>-330.6</t>
  </si>
  <si>
    <t>-186.99</t>
  </si>
  <si>
    <t>Net Income Margin %</t>
  </si>
  <si>
    <t>Net Avail. For Common Margin %</t>
  </si>
  <si>
    <t>-160.55</t>
  </si>
  <si>
    <t>Normalized Net Income Margin</t>
  </si>
  <si>
    <t>-878.62</t>
  </si>
  <si>
    <t>-83.73</t>
  </si>
  <si>
    <t>-206.63</t>
  </si>
  <si>
    <t>-116.87</t>
  </si>
  <si>
    <t>Levered Free Cash Flow Margin</t>
  </si>
  <si>
    <t>52.22</t>
  </si>
  <si>
    <t>116.82</t>
  </si>
  <si>
    <t>-80.05</t>
  </si>
  <si>
    <t>-192.65</t>
  </si>
  <si>
    <t>-124.21</t>
  </si>
  <si>
    <t>Unlevered Free Cash Flow Margin</t>
  </si>
  <si>
    <t>53.2</t>
  </si>
  <si>
    <t>117.03</t>
  </si>
  <si>
    <t>-79.9</t>
  </si>
  <si>
    <t>-192.42</t>
  </si>
  <si>
    <t>-124.05</t>
  </si>
  <si>
    <t>Asset Turnover</t>
  </si>
  <si>
    <t>0.04</t>
  </si>
  <si>
    <t>0.11</t>
  </si>
  <si>
    <t>0.13</t>
  </si>
  <si>
    <t>0.08</t>
  </si>
  <si>
    <t>Fixed Assets Turnover</t>
  </si>
  <si>
    <t>0.24</t>
  </si>
  <si>
    <t>1.59</t>
  </si>
  <si>
    <t>3.47</t>
  </si>
  <si>
    <t>2.15</t>
  </si>
  <si>
    <t>1.27</t>
  </si>
  <si>
    <t>Receivables Turnover (Average Receivables)</t>
  </si>
  <si>
    <t>92.9</t>
  </si>
  <si>
    <t>35.05</t>
  </si>
  <si>
    <t>7.38</t>
  </si>
  <si>
    <t>Short Term Liquidity</t>
  </si>
  <si>
    <t>Current Ratio</t>
  </si>
  <si>
    <t>8.92</t>
  </si>
  <si>
    <t>2.69</t>
  </si>
  <si>
    <t>2.73</t>
  </si>
  <si>
    <t>4.88</t>
  </si>
  <si>
    <t>5.88</t>
  </si>
  <si>
    <t>4.73</t>
  </si>
  <si>
    <t>Quick Ratio</t>
  </si>
  <si>
    <t>8.83</t>
  </si>
  <si>
    <t>2.66</t>
  </si>
  <si>
    <t>4.78</t>
  </si>
  <si>
    <t>5.74</t>
  </si>
  <si>
    <t>4.59</t>
  </si>
  <si>
    <t>Operating Cash Flow to Current Liabilities</t>
  </si>
  <si>
    <t>-3.81</t>
  </si>
  <si>
    <t>0.52</t>
  </si>
  <si>
    <t>0.8</t>
  </si>
  <si>
    <t>-1.39</t>
  </si>
  <si>
    <t>-2.15</t>
  </si>
  <si>
    <t>-1.2</t>
  </si>
  <si>
    <t>Days Sales Outstanding (Average Receivables)</t>
  </si>
  <si>
    <t>3.93</t>
  </si>
  <si>
    <t>10.41</t>
  </si>
  <si>
    <t>49.46</t>
  </si>
  <si>
    <t>Average Days Payable Outstanding</t>
  </si>
  <si>
    <t>26.19</t>
  </si>
  <si>
    <t>22.52</t>
  </si>
  <si>
    <t>11.15</t>
  </si>
  <si>
    <t>9.27</t>
  </si>
  <si>
    <t>11.01</t>
  </si>
  <si>
    <t>Long Term Solvency</t>
  </si>
  <si>
    <t>Total Debt/Equity</t>
  </si>
  <si>
    <t>1.78</t>
  </si>
  <si>
    <t>61.12</t>
  </si>
  <si>
    <t>6.34</t>
  </si>
  <si>
    <t>3.91</t>
  </si>
  <si>
    <t>3.54</t>
  </si>
  <si>
    <t>21.44</t>
  </si>
  <si>
    <t>Total Debt / Total Capital</t>
  </si>
  <si>
    <t>1.75</t>
  </si>
  <si>
    <t>37.93</t>
  </si>
  <si>
    <t>5.96</t>
  </si>
  <si>
    <t>3.76</t>
  </si>
  <si>
    <t>3.42</t>
  </si>
  <si>
    <t>17.65</t>
  </si>
  <si>
    <t>LT Debt/Equity</t>
  </si>
  <si>
    <t>1.01</t>
  </si>
  <si>
    <t>51.38</t>
  </si>
  <si>
    <t>5.19</t>
  </si>
  <si>
    <t>3.12</t>
  </si>
  <si>
    <t>19.83</t>
  </si>
  <si>
    <t>Long-Term Debt / Total Capital</t>
  </si>
  <si>
    <t>0.99</t>
  </si>
  <si>
    <t>31.89</t>
  </si>
  <si>
    <t>3.01</t>
  </si>
  <si>
    <t>2.64</t>
  </si>
  <si>
    <t>16.33</t>
  </si>
  <si>
    <t>Total Liabilities / Total Assets</t>
  </si>
  <si>
    <t>11.84</t>
  </si>
  <si>
    <t>70.29</t>
  </si>
  <si>
    <t>41.73</t>
  </si>
  <si>
    <t>24.14</t>
  </si>
  <si>
    <t>18.73</t>
  </si>
  <si>
    <t>31.4</t>
  </si>
  <si>
    <t>EBIT / Interest Expense</t>
  </si>
  <si>
    <t>-917.5</t>
  </si>
  <si>
    <t>-402.64</t>
  </si>
  <si>
    <t>-574.46</t>
  </si>
  <si>
    <t>-916.23</t>
  </si>
  <si>
    <t>-844.54</t>
  </si>
  <si>
    <t>EBITDA / Interest Expense</t>
  </si>
  <si>
    <t>-866.15</t>
  </si>
  <si>
    <t>-364.36</t>
  </si>
  <si>
    <t>-548.13</t>
  </si>
  <si>
    <t>-887.45</t>
  </si>
  <si>
    <t>-778.56</t>
  </si>
  <si>
    <t>(EBITDA - Capex) / Interest Expense</t>
  </si>
  <si>
    <t>-877.72</t>
  </si>
  <si>
    <t>-443.45</t>
  </si>
  <si>
    <t>-557.26</t>
  </si>
  <si>
    <t>-903.57</t>
  </si>
  <si>
    <t>-954.47</t>
  </si>
  <si>
    <t>Total Debt / EBITDA</t>
  </si>
  <si>
    <t>-0.03</t>
  </si>
  <si>
    <t>-0.53</t>
  </si>
  <si>
    <t>-0.43</t>
  </si>
  <si>
    <t>-0.19</t>
  </si>
  <si>
    <t>-0.11</t>
  </si>
  <si>
    <t>-0.55</t>
  </si>
  <si>
    <t>Net Debt / EBITDA</t>
  </si>
  <si>
    <t>1.91</t>
  </si>
  <si>
    <t>10.52</t>
  </si>
  <si>
    <t>5.73</t>
  </si>
  <si>
    <t>2.3</t>
  </si>
  <si>
    <t>Total Debt / (EBITDA - Capex)</t>
  </si>
  <si>
    <t>-0.52</t>
  </si>
  <si>
    <t>-0.35</t>
  </si>
  <si>
    <t>-0.18</t>
  </si>
  <si>
    <t>-0.45</t>
  </si>
  <si>
    <t>Net Debt / (EBITDA - Capex)</t>
  </si>
  <si>
    <t>1.79</t>
  </si>
  <si>
    <t>8.64</t>
  </si>
  <si>
    <t>5.64</t>
  </si>
  <si>
    <t>3.41</t>
  </si>
  <si>
    <t>1.88</t>
  </si>
  <si>
    <t>Growth Over Prior Year</t>
  </si>
  <si>
    <t>Total Revenues, 1 Yr. Growth %</t>
  </si>
  <si>
    <t>-35.71</t>
  </si>
  <si>
    <t>67.84</t>
  </si>
  <si>
    <t>Gross Profit, 1 Yr. Growth %</t>
  </si>
  <si>
    <t>93.59</t>
  </si>
  <si>
    <t>-17.98</t>
  </si>
  <si>
    <t>128.65</t>
  </si>
  <si>
    <t>82.94</t>
  </si>
  <si>
    <t>-5.9</t>
  </si>
  <si>
    <t>EBITDA, 1 Yr. Growth %</t>
  </si>
  <si>
    <t>96.65</t>
  </si>
  <si>
    <t>8.28</t>
  </si>
  <si>
    <t>118.9</t>
  </si>
  <si>
    <t>61.04</t>
  </si>
  <si>
    <t>2.5</t>
  </si>
  <si>
    <t>EBITA, 1 Yr. Growth %</t>
  </si>
  <si>
    <t>96.75</t>
  </si>
  <si>
    <t>9.71</t>
  </si>
  <si>
    <t>117.11</t>
  </si>
  <si>
    <t>60.41</t>
  </si>
  <si>
    <t>2.65</t>
  </si>
  <si>
    <t>EBIT, 1 Yr. Growth %</t>
  </si>
  <si>
    <t>Earnings From Cont. Operations, 1 Yr. Growth %</t>
  </si>
  <si>
    <t>92.14</t>
  </si>
  <si>
    <t>10.54</t>
  </si>
  <si>
    <t>119.81</t>
  </si>
  <si>
    <t>54.47</t>
  </si>
  <si>
    <t>-5.07</t>
  </si>
  <si>
    <t>Net Income, 1 Yr. Growth %</t>
  </si>
  <si>
    <t>Normalized Net Income, 1 Yr. Growth %</t>
  </si>
  <si>
    <t>Diluted EPS Before Extra, 1 Yr. Growth %</t>
  </si>
  <si>
    <t>33.02</t>
  </si>
  <si>
    <t>-87.03</t>
  </si>
  <si>
    <t>-33.69</t>
  </si>
  <si>
    <t>37.45</t>
  </si>
  <si>
    <t>-12.28</t>
  </si>
  <si>
    <t>Accounts Receivable, 1 Yr. Growth %</t>
  </si>
  <si>
    <t>-90.58</t>
  </si>
  <si>
    <t>639.53</t>
  </si>
  <si>
    <t>Net Property, Plant and Equip., 1 Yr. Growth %</t>
  </si>
  <si>
    <t>884.97</t>
  </si>
  <si>
    <t>-6.33</t>
  </si>
  <si>
    <t>4.39</t>
  </si>
  <si>
    <t>354.43</t>
  </si>
  <si>
    <t>Total Assets, 1 Yr. Growth %</t>
  </si>
  <si>
    <t>163.85</t>
  </si>
  <si>
    <t>317.45</t>
  </si>
  <si>
    <t>24.37</t>
  </si>
  <si>
    <t>-0.46</t>
  </si>
  <si>
    <t>-4.54</t>
  </si>
  <si>
    <t>Tangible Book Value, 1 Yr. Growth %</t>
  </si>
  <si>
    <t>116.07</t>
  </si>
  <si>
    <t>-481.54</t>
  </si>
  <si>
    <t>61.91</t>
  </si>
  <si>
    <t>6.64</t>
  </si>
  <si>
    <t>-19.42</t>
  </si>
  <si>
    <t>Common Equity, 1 Yr. Growth %</t>
  </si>
  <si>
    <t>Cash From Operations, 1 Yr. Growth %</t>
  </si>
  <si>
    <t>-200.24</t>
  </si>
  <si>
    <t>392.21</t>
  </si>
  <si>
    <t>-246.31</t>
  </si>
  <si>
    <t>18.72</t>
  </si>
  <si>
    <t>-32.83</t>
  </si>
  <si>
    <t>Capital Expenditures, 1 Yr. Growth %</t>
  </si>
  <si>
    <t>-60.77</t>
  </si>
  <si>
    <t>-82.44</t>
  </si>
  <si>
    <t>77.58</t>
  </si>
  <si>
    <t>Levered Free Cash Flow, 1 Yr. Growth %</t>
  </si>
  <si>
    <t>-246.63</t>
  </si>
  <si>
    <t>54.74</t>
  </si>
  <si>
    <t>8.21</t>
  </si>
  <si>
    <t>Unlevered Free Cash Flow, 1 Yr. Growth %</t>
  </si>
  <si>
    <t>-246.09</t>
  </si>
  <si>
    <t>54.84</t>
  </si>
  <si>
    <t>8.2</t>
  </si>
  <si>
    <t>Compound Annual Growth Rate Over Two Years</t>
  </si>
  <si>
    <t>Total Revenues, 2 Yr. CAGR %</t>
  </si>
  <si>
    <t>398.23</t>
  </si>
  <si>
    <t>17.3</t>
  </si>
  <si>
    <t>3.88</t>
  </si>
  <si>
    <t>Gross Profit, 2 Yr. CAGR %</t>
  </si>
  <si>
    <t>26.01</t>
  </si>
  <si>
    <t>36.95</t>
  </si>
  <si>
    <t>104.52</t>
  </si>
  <si>
    <t>31.2</t>
  </si>
  <si>
    <t>EBITDA, 2 Yr. CAGR %</t>
  </si>
  <si>
    <t>45.92</t>
  </si>
  <si>
    <t>53.96</t>
  </si>
  <si>
    <t>87.75</t>
  </si>
  <si>
    <t>28.48</t>
  </si>
  <si>
    <t>EBITA, 2 Yr. CAGR %</t>
  </si>
  <si>
    <t>46.92</t>
  </si>
  <si>
    <t>54.34</t>
  </si>
  <si>
    <t>86.62</t>
  </si>
  <si>
    <t>28.32</t>
  </si>
  <si>
    <t>EBIT, 2 Yr. CAGR %</t>
  </si>
  <si>
    <t>Earnings From Cont. Operations, 2 Yr. CAGR %</t>
  </si>
  <si>
    <t>45.73</t>
  </si>
  <si>
    <t>55.88</t>
  </si>
  <si>
    <t>84.27</t>
  </si>
  <si>
    <t>21.1</t>
  </si>
  <si>
    <t>Net Income, 2 Yr. CAGR %</t>
  </si>
  <si>
    <t>Normalized Net Income, 2 Yr. CAGR %</t>
  </si>
  <si>
    <t>Diluted EPS Before Extra, 2 Yr. CAGR %</t>
  </si>
  <si>
    <t>-58.46</t>
  </si>
  <si>
    <t>-70.67</t>
  </si>
  <si>
    <t>-4.53</t>
  </si>
  <si>
    <t>9.81</t>
  </si>
  <si>
    <t>Accounts Receivable, 2 Yr. CAGR %</t>
  </si>
  <si>
    <t>33.06</t>
  </si>
  <si>
    <t>Net Property, Plant and Equip., 2 Yr. CAGR %</t>
  </si>
  <si>
    <t>203.75</t>
  </si>
  <si>
    <t>-1.77</t>
  </si>
  <si>
    <t>3.7</t>
  </si>
  <si>
    <t>117.81</t>
  </si>
  <si>
    <t>Total Assets, 2 Yr. CAGR %</t>
  </si>
  <si>
    <t>231.88</t>
  </si>
  <si>
    <t>127.86</t>
  </si>
  <si>
    <t>11.27</t>
  </si>
  <si>
    <t>Tangible Book Value, 2 Yr. CAGR %</t>
  </si>
  <si>
    <t>187.12</t>
  </si>
  <si>
    <t>148.54</t>
  </si>
  <si>
    <t>-7.3</t>
  </si>
  <si>
    <t>Common Equity, 2 Yr. CAGR %</t>
  </si>
  <si>
    <t>Cash From Operations, 2 Yr. CAGR %</t>
  </si>
  <si>
    <t>122.12</t>
  </si>
  <si>
    <t>168.36</t>
  </si>
  <si>
    <t>31.8</t>
  </si>
  <si>
    <t>-10.7</t>
  </si>
  <si>
    <t>Capital Expenditures, 2 Yr. CAGR %</t>
  </si>
  <si>
    <t>73.26</t>
  </si>
  <si>
    <t>-44.16</t>
  </si>
  <si>
    <t>364.66</t>
  </si>
  <si>
    <t>Levered Free Cash Flow, 2 Yr. CAGR %</t>
  </si>
  <si>
    <t>516.86</t>
  </si>
  <si>
    <t>50.63</t>
  </si>
  <si>
    <t>29.4</t>
  </si>
  <si>
    <t>Unlevered Free Cash Flow, 2 Yr. CAGR %</t>
  </si>
  <si>
    <t>510.58</t>
  </si>
  <si>
    <t>50.4</t>
  </si>
  <si>
    <t>29.44</t>
  </si>
  <si>
    <t>Compound Annual Growth Rate Over Three Years</t>
  </si>
  <si>
    <t>Total Revenues, 3 Yr. CAGR %</t>
  </si>
  <si>
    <t>151.77</t>
  </si>
  <si>
    <t>32.18</t>
  </si>
  <si>
    <t>Gross Profit, 3 Yr. CAGR %</t>
  </si>
  <si>
    <t>53.69</t>
  </si>
  <si>
    <t>50.82</t>
  </si>
  <si>
    <t>57.89</t>
  </si>
  <si>
    <t>EBITDA, 3 Yr. CAGR %</t>
  </si>
  <si>
    <t>67.05</t>
  </si>
  <si>
    <t>56.28</t>
  </si>
  <si>
    <t>53.45</t>
  </si>
  <si>
    <t>EBITA, 3 Yr. CAGR %</t>
  </si>
  <si>
    <t>67.35</t>
  </si>
  <si>
    <t>56.33</t>
  </si>
  <si>
    <t>52.9</t>
  </si>
  <si>
    <t>EBIT, 3 Yr. CAGR %</t>
  </si>
  <si>
    <t>Earnings From Cont. Operations, 3 Yr. CAGR %</t>
  </si>
  <si>
    <t>67.13</t>
  </si>
  <si>
    <t>55.41</t>
  </si>
  <si>
    <t>47.72</t>
  </si>
  <si>
    <t>Net Income, 3 Yr. CAGR %</t>
  </si>
  <si>
    <t>Normalized Net Income, 3 Yr. CAGR %</t>
  </si>
  <si>
    <t>Diluted EPS Before Extra, 3 Yr. CAGR %</t>
  </si>
  <si>
    <t>-51.46</t>
  </si>
  <si>
    <t>-50.92</t>
  </si>
  <si>
    <t>-7.19</t>
  </si>
  <si>
    <t>Accounts Receivable, 3 Yr. CAGR %</t>
  </si>
  <si>
    <t>135.69</t>
  </si>
  <si>
    <t>Net Property, Plant and Equip., 3 Yr. CAGR %</t>
  </si>
  <si>
    <t>111.82</t>
  </si>
  <si>
    <t>69.69</t>
  </si>
  <si>
    <t>Total Assets, 3 Yr. CAGR %</t>
  </si>
  <si>
    <t>139.27</t>
  </si>
  <si>
    <t>72.89</t>
  </si>
  <si>
    <t>Tangible Book Value, 3 Yr. CAGR %</t>
  </si>
  <si>
    <t>137.21</t>
  </si>
  <si>
    <t>87.46</t>
  </si>
  <si>
    <t>11.64</t>
  </si>
  <si>
    <t>Common Equity, 3 Yr. CAGR %</t>
  </si>
  <si>
    <t>Cash From Operations, 3 Yr. CAGR %</t>
  </si>
  <si>
    <t>93.26</t>
  </si>
  <si>
    <t>104.48</t>
  </si>
  <si>
    <t>5.28</t>
  </si>
  <si>
    <t>Capital Expenditures, 3 Yr. CAGR %</t>
  </si>
  <si>
    <t>5.6</t>
  </si>
  <si>
    <t>74.69</t>
  </si>
  <si>
    <t>55.92</t>
  </si>
  <si>
    <t>Levered Free Cash Flow, 3 Yr. CAGR %</t>
  </si>
  <si>
    <t>289.04</t>
  </si>
  <si>
    <t>34.9</t>
  </si>
  <si>
    <t>Unlevered Free Cash Flow, 3 Yr. CAGR %</t>
  </si>
  <si>
    <t>286.48</t>
  </si>
  <si>
    <t>34.77</t>
  </si>
  <si>
    <t>Compound Annual Growth Rate Over Five Years</t>
  </si>
  <si>
    <t>Gross Profit, 5 Yr. CAGR %</t>
  </si>
  <si>
    <t>44.27</t>
  </si>
  <si>
    <t>EBITDA, 5 Yr. CAGR %</t>
  </si>
  <si>
    <t>50.39</t>
  </si>
  <si>
    <t>EBITA, 5 Yr. CAGR %</t>
  </si>
  <si>
    <t>50.48</t>
  </si>
  <si>
    <t>EBIT, 5 Yr. CAGR %</t>
  </si>
  <si>
    <t>Earnings From Cont. Operations, 5 Yr. CAGR %</t>
  </si>
  <si>
    <t>Net Income, 5 Yr. CAGR %</t>
  </si>
  <si>
    <t>Normalized Net Income, 5 Yr. CAGR %</t>
  </si>
  <si>
    <t>Diluted EPS Before Extra, 5 Yr. CAGR %</t>
  </si>
  <si>
    <t>-32.71</t>
  </si>
  <si>
    <t>Net Property, Plant and Equip., 5 Yr. CAGR %</t>
  </si>
  <si>
    <t>114.19</t>
  </si>
  <si>
    <t>Total Assets, 5 Yr. CAGR %</t>
  </si>
  <si>
    <t>67.07</t>
  </si>
  <si>
    <t>Tangible Book Value, 5 Yr. CAGR %</t>
  </si>
  <si>
    <t>62.9</t>
  </si>
  <si>
    <t>Common Equity, 5 Yr. CAGR %</t>
  </si>
  <si>
    <t>Cash From Operations, 5 Yr. CAGR %</t>
  </si>
  <si>
    <t>41.92</t>
  </si>
  <si>
    <t>Capital Expenditures, 5 Yr. CAGR %</t>
  </si>
  <si>
    <t>91.01</t>
  </si>
  <si>
    <t>2020</t>
  </si>
  <si>
    <t>2021</t>
  </si>
  <si>
    <t>2022</t>
  </si>
  <si>
    <t>2023</t>
  </si>
  <si>
    <t>2024</t>
  </si>
  <si>
    <t>2025</t>
  </si>
  <si>
    <t>2026</t>
  </si>
  <si>
    <t>Capitalization
                                    1</t>
  </si>
  <si>
    <t>2,748</t>
  </si>
  <si>
    <t>3,259</t>
  </si>
  <si>
    <t>1,369</t>
  </si>
  <si>
    <t>1,413</t>
  </si>
  <si>
    <t>2,472</t>
  </si>
  <si>
    <t>-</t>
  </si>
  <si>
    <t>Change</t>
  </si>
  <si>
    <t>18.59%</t>
  </si>
  <si>
    <t>-57.98%</t>
  </si>
  <si>
    <t>3.16%</t>
  </si>
  <si>
    <t>74.99%</t>
  </si>
  <si>
    <t>0%</t>
  </si>
  <si>
    <t>Enterprise Value (EV)
                                    1</t>
  </si>
  <si>
    <t>2,453</t>
  </si>
  <si>
    <t>2,819</t>
  </si>
  <si>
    <t>809.9</t>
  </si>
  <si>
    <t>976.4</t>
  </si>
  <si>
    <t>1,856</t>
  </si>
  <si>
    <t>1,858</t>
  </si>
  <si>
    <t>1,922</t>
  </si>
  <si>
    <t>14.9%</t>
  </si>
  <si>
    <t>-71.27%</t>
  </si>
  <si>
    <t>20.55%</t>
  </si>
  <si>
    <t>90.07%</t>
  </si>
  <si>
    <t>0.1%</t>
  </si>
  <si>
    <t>3.46%</t>
  </si>
  <si>
    <t>P/E ratio</t>
  </si>
  <si>
    <t>-19.7x</t>
  </si>
  <si>
    <t>-30.4x</t>
  </si>
  <si>
    <t>-8.7x</t>
  </si>
  <si>
    <t>-10.1x</t>
  </si>
  <si>
    <t>-13.4x</t>
  </si>
  <si>
    <t>-11.3x</t>
  </si>
  <si>
    <t>-10x</t>
  </si>
  <si>
    <t>PBR</t>
  </si>
  <si>
    <t>9.72x</t>
  </si>
  <si>
    <t>7.12x</t>
  </si>
  <si>
    <t>2.75x</t>
  </si>
  <si>
    <t>3.58x</t>
  </si>
  <si>
    <t>3.71x</t>
  </si>
  <si>
    <t>4.8x</t>
  </si>
  <si>
    <t>5.87x</t>
  </si>
  <si>
    <t>PEG</t>
  </si>
  <si>
    <t>0.9x</t>
  </si>
  <si>
    <t>-0.2x</t>
  </si>
  <si>
    <t>0.8x</t>
  </si>
  <si>
    <t>-1x</t>
  </si>
  <si>
    <t>-0.6x</t>
  </si>
  <si>
    <t>-0.8x</t>
  </si>
  <si>
    <t>Capitalization / Revenue</t>
  </si>
  <si>
    <t>80.7x</t>
  </si>
  <si>
    <t>44.7x</t>
  </si>
  <si>
    <t>29.2x</t>
  </si>
  <si>
    <t>18x</t>
  </si>
  <si>
    <t>45.9x</t>
  </si>
  <si>
    <t>35.7x</t>
  </si>
  <si>
    <t>40x</t>
  </si>
  <si>
    <t>EV / Revenue</t>
  </si>
  <si>
    <t>72.1x</t>
  </si>
  <si>
    <t>38.7x</t>
  </si>
  <si>
    <t>17.3x</t>
  </si>
  <si>
    <t>12.4x</t>
  </si>
  <si>
    <t>34.5x</t>
  </si>
  <si>
    <t>26.8x</t>
  </si>
  <si>
    <t>31.1x</t>
  </si>
  <si>
    <t>EV / EBITDA</t>
  </si>
  <si>
    <t>-55.1x</t>
  </si>
  <si>
    <t>-28.7x</t>
  </si>
  <si>
    <t>-5.12x</t>
  </si>
  <si>
    <t>-6.03x</t>
  </si>
  <si>
    <t>-8.11x</t>
  </si>
  <si>
    <t>-9.51x</t>
  </si>
  <si>
    <t>-7.5x</t>
  </si>
  <si>
    <t>EV / EBIT</t>
  </si>
  <si>
    <t>-53x</t>
  </si>
  <si>
    <t>-28x</t>
  </si>
  <si>
    <t>-5.02x</t>
  </si>
  <si>
    <t>-5.9x</t>
  </si>
  <si>
    <t>-7.58x</t>
  </si>
  <si>
    <t>-6.9x</t>
  </si>
  <si>
    <t>-6.14x</t>
  </si>
  <si>
    <t>EV / FCF</t>
  </si>
  <si>
    <t>31x</t>
  </si>
  <si>
    <t>-21.6x</t>
  </si>
  <si>
    <t>-5.19x</t>
  </si>
  <si>
    <t>-7.11x</t>
  </si>
  <si>
    <t>-8.39x</t>
  </si>
  <si>
    <t>-7.55x</t>
  </si>
  <si>
    <t>-9.22x</t>
  </si>
  <si>
    <t>FCF Yield</t>
  </si>
  <si>
    <t>3.22%</t>
  </si>
  <si>
    <t>-4.63%</t>
  </si>
  <si>
    <t>-19.3%</t>
  </si>
  <si>
    <t>-14.1%</t>
  </si>
  <si>
    <t>-11.9%</t>
  </si>
  <si>
    <t>-13.3%</t>
  </si>
  <si>
    <t>-10.8%</t>
  </si>
  <si>
    <t>Dividend per Share
                                    2</t>
  </si>
  <si>
    <t>Rate of return</t>
  </si>
  <si>
    <t>EPS
                                    2</t>
  </si>
  <si>
    <t>-2.844</t>
  </si>
  <si>
    <t>-3.367</t>
  </si>
  <si>
    <t>Distribution rate</t>
  </si>
  <si>
    <t>Net sales
                                    1</t>
  </si>
  <si>
    <t>34.03</t>
  </si>
  <si>
    <t>72.83</t>
  </si>
  <si>
    <t>46.83</t>
  </si>
  <si>
    <t>78.59</t>
  </si>
  <si>
    <t>53.83</t>
  </si>
  <si>
    <t>69.22</t>
  </si>
  <si>
    <t>61.83</t>
  </si>
  <si>
    <t>EBITDA
                                    1</t>
  </si>
  <si>
    <t>-44.54</t>
  </si>
  <si>
    <t>-98.13</t>
  </si>
  <si>
    <t>-158.3</t>
  </si>
  <si>
    <t>-162</t>
  </si>
  <si>
    <t>-228.9</t>
  </si>
  <si>
    <t>-195.3</t>
  </si>
  <si>
    <t>-256.4</t>
  </si>
  <si>
    <t>EBIT
                                    1</t>
  </si>
  <si>
    <t>-46.3</t>
  </si>
  <si>
    <t>-100.5</t>
  </si>
  <si>
    <t>-161.3</t>
  </si>
  <si>
    <t>-165.5</t>
  </si>
  <si>
    <t>-244.9</t>
  </si>
  <si>
    <t>-269.1</t>
  </si>
  <si>
    <t>-312.9</t>
  </si>
  <si>
    <t>Net income
                                    1</t>
  </si>
  <si>
    <t>-54.64</t>
  </si>
  <si>
    <t>-100.2</t>
  </si>
  <si>
    <t>-154.8</t>
  </si>
  <si>
    <t>-147</t>
  </si>
  <si>
    <t>-213</t>
  </si>
  <si>
    <t>-269.4</t>
  </si>
  <si>
    <t>-319.2</t>
  </si>
  <si>
    <t>Net Debt
                                    1</t>
  </si>
  <si>
    <t>-294.9</t>
  </si>
  <si>
    <t>-440.1</t>
  </si>
  <si>
    <t>-559.5</t>
  </si>
  <si>
    <t>-436.3</t>
  </si>
  <si>
    <t>-616.3</t>
  </si>
  <si>
    <t>-614.5</t>
  </si>
  <si>
    <t>-550.3</t>
  </si>
  <si>
    <t>Reference price
                                    2</t>
  </si>
  <si>
    <t>62.00</t>
  </si>
  <si>
    <t>63.49</t>
  </si>
  <si>
    <t>24.96</t>
  </si>
  <si>
    <t>25.46</t>
  </si>
  <si>
    <t>38.17</t>
  </si>
  <si>
    <t>Nbr of stocks (in thousands)</t>
  </si>
  <si>
    <t>44,326</t>
  </si>
  <si>
    <t>51,332</t>
  </si>
  <si>
    <t>54,865</t>
  </si>
  <si>
    <t>55,487</t>
  </si>
  <si>
    <t>64,765</t>
  </si>
  <si>
    <t>Announcement Date</t>
  </si>
  <si>
    <t>3/11/21</t>
  </si>
  <si>
    <t>2/24/22</t>
  </si>
  <si>
    <t>2/23/23</t>
  </si>
  <si>
    <t>2/22/24</t>
  </si>
  <si>
    <t>address1</t>
  </si>
  <si>
    <t>200 Arsenal Yards Boulevard</t>
  </si>
  <si>
    <t>address2</t>
  </si>
  <si>
    <t>Suite 230</t>
  </si>
  <si>
    <t>city</t>
  </si>
  <si>
    <t>Watertown</t>
  </si>
  <si>
    <t>state</t>
  </si>
  <si>
    <t>MA</t>
  </si>
  <si>
    <t>zip</t>
  </si>
  <si>
    <t>02472</t>
  </si>
  <si>
    <t>country</t>
  </si>
  <si>
    <t>phone</t>
  </si>
  <si>
    <t>857 285 5300</t>
  </si>
  <si>
    <t>website</t>
  </si>
  <si>
    <t>https://www.kymeratx.com</t>
  </si>
  <si>
    <t>industry</t>
  </si>
  <si>
    <t>Biotechnology</t>
  </si>
  <si>
    <t>industryKey</t>
  </si>
  <si>
    <t>biotechnology</t>
  </si>
  <si>
    <t>industryDisp</t>
  </si>
  <si>
    <t>sector</t>
  </si>
  <si>
    <t>Healthcare</t>
  </si>
  <si>
    <t>sectorKey</t>
  </si>
  <si>
    <t>healthcare</t>
  </si>
  <si>
    <t>sectorDisp</t>
  </si>
  <si>
    <t>longBusinessSummary</t>
  </si>
  <si>
    <t>Kymera Therapeutics, Inc., a biopharmaceutical company, focuses on discovering and developing novel small molecule therapeutics that selectively degrade disease-causing proteins by harnessing the body's own natural protein degradation system. It engages in developing IRAK4 program, which is in Phase II clinical trial for the treatment of immunology-inflammation diseases, including hidradenitis suppurativa, atopic dermatitis; STAT3 program for the treatment of hematologic malignancies and solid tumors, as well as autoimmune diseases and fibrosis; and MDM2 program to treat hematological malignancies and solid tumors. The company develops STAT6, a Type 2 inflammation in allergic diseases; and TYK2, a treatment for inflammatory bowel disease, psoriasis, psoriatic arthritis, and lupus. The company was incorporated in 2015 and is headquartered in Watertown, Massachusetts.</t>
  </si>
  <si>
    <t>fullTimeEmployees</t>
  </si>
  <si>
    <t>companyOfficers</t>
  </si>
  <si>
    <t>[{'maxAge': 1, 'name': 'Dr. Bruce L. Booth DPHIL, Ph.D.', 'age': 50, 'title': 'Co-Founder &amp; Independent Chairman', 'yearBorn': 1974, 'fiscalYear': 2023, 'totalPay': 75000, 'exercisedValue': 0, 'unexercisedValue': 0}, {'maxAge': 1, 'name': 'Dr. Nello  Mainolfi M.D., Ph.D.', 'age': 45, 'title': 'Co-Founder, President, CEO &amp; Director', 'yearBorn': 1979, 'fiscalYear': 2023, 'totalPay': 1075600, 'exercisedValue': 457971, 'unexercisedValue': 20455824}, {'maxAge': 1, 'name': 'Mr. Bruce N. Jacobs CFA', 'title': 'Chief Financial Officer', 'fiscalYear': 2023, 'totalPay': 671200, 'exercisedValue': 249766, 'unexercisedValue': 5641756}, {'maxAge': 1, 'name': 'Dr. Jeremy G. Chadwick Ph.D.', 'age': 61, 'title': 'Chief Operating Officer', 'yearBorn': 1963, 'fiscalYear': 2023, 'totalPay': 614498, 'exercisedValue': 0, 'unexercisedValue': 0}, {'maxAge': 1, 'name': 'Ms. Ellen V. Chiniara Esq., J.D.', 'age': 65, 'title': 'Chief Legal Officer &amp; Corporate Secretary', 'yearBorn': 1959, 'fiscalYear': 2023, 'totalPay': 640345, 'exercisedValue': 0, 'unexercisedValue': 0}, {'maxAge': 1, 'name': 'Dr. Jared A. Gollob M.D.', 'age': 59, 'title': 'Chief Medical Officer', 'yearBorn': 1965, 'fiscalYear': 2023, 'totalPay': 723600, 'exercisedValue': 0, 'unexercisedValue': 4995031}, {'maxAge': 1, 'name': 'Ms. Karen  Weisbach', 'title': 'Head of People &amp; Culture', 'fiscalYear': 2023, 'exercisedValue': 0, 'unexercisedValue': 0}, {'maxAge': 1, 'name': 'Dr. Juliet  Williams B.A Ph.D.', 'title': 'Head of Research', 'fiscalYear': 2023, 'exercisedValue': 0, 'unexercisedValue': 0}]</t>
  </si>
  <si>
    <t>auditRisk</t>
  </si>
  <si>
    <t>boardRisk</t>
  </si>
  <si>
    <t>compensationRisk</t>
  </si>
  <si>
    <t>shareHolderRightsRisk</t>
  </si>
  <si>
    <t>overallRisk</t>
  </si>
  <si>
    <t>governanceEpochDate</t>
  </si>
  <si>
    <t>compensationAsOfEpochDate</t>
  </si>
  <si>
    <t>maxAge</t>
  </si>
  <si>
    <t>priceHint</t>
  </si>
  <si>
    <t>previousClose</t>
  </si>
  <si>
    <t>open</t>
  </si>
  <si>
    <t>dayLow</t>
  </si>
  <si>
    <t>dayHigh</t>
  </si>
  <si>
    <t>regularMarketPreviousClose</t>
  </si>
  <si>
    <t>regularMarketOpen</t>
  </si>
  <si>
    <t>regularMarketDayLow</t>
  </si>
  <si>
    <t>regularMarketDayHigh</t>
  </si>
  <si>
    <t>beta</t>
  </si>
  <si>
    <t>forwardPE</t>
  </si>
  <si>
    <t>volume</t>
  </si>
  <si>
    <t>regularMarketVolume</t>
  </si>
  <si>
    <t>averageVolume</t>
  </si>
  <si>
    <t>averageVolume10days</t>
  </si>
  <si>
    <t>averageDailyVolume10Day</t>
  </si>
  <si>
    <t>bid</t>
  </si>
  <si>
    <t>ask</t>
  </si>
  <si>
    <t>bidSize</t>
  </si>
  <si>
    <t>askSize</t>
  </si>
  <si>
    <t>marketCap</t>
  </si>
  <si>
    <t>fiftyTwoWeekLow</t>
  </si>
  <si>
    <t>fiftyTwoWeekHigh</t>
  </si>
  <si>
    <t>priceToSalesTrailing12Months</t>
  </si>
  <si>
    <t>fiftyDayAverage</t>
  </si>
  <si>
    <t>twoHundredDayAverage</t>
  </si>
  <si>
    <t>currency</t>
  </si>
  <si>
    <t>USD</t>
  </si>
  <si>
    <t>enterpriseValue</t>
  </si>
  <si>
    <t>profitMargins</t>
  </si>
  <si>
    <t>floatShares</t>
  </si>
  <si>
    <t>sharesOutstanding</t>
  </si>
  <si>
    <t>sharesShort</t>
  </si>
  <si>
    <t>sharesShortPriorMonth</t>
  </si>
  <si>
    <t>sharesShortPreviousMonthDate</t>
  </si>
  <si>
    <t>dateShortInterest</t>
  </si>
  <si>
    <t>sharesPercentSharesOut</t>
  </si>
  <si>
    <t>heldPercentInsiders</t>
  </si>
  <si>
    <t>heldPercentInstitutions</t>
  </si>
  <si>
    <t>shortRatio</t>
  </si>
  <si>
    <t>shortPercentOfFloat</t>
  </si>
  <si>
    <t>impliedSharesOutstanding</t>
  </si>
  <si>
    <t>bookValue</t>
  </si>
  <si>
    <t>priceToBook</t>
  </si>
  <si>
    <t>lastFiscalYearEnd</t>
  </si>
  <si>
    <t>nextFiscalYearEnd</t>
  </si>
  <si>
    <t>mostRecentQuarter</t>
  </si>
  <si>
    <t>netIncomeToCommon</t>
  </si>
  <si>
    <t>trailingEps</t>
  </si>
  <si>
    <t>forwardEps</t>
  </si>
  <si>
    <t>enterpriseToRevenue</t>
  </si>
  <si>
    <t>enterpriseToEbitda</t>
  </si>
  <si>
    <t>52WeekChange</t>
  </si>
  <si>
    <t>SandP52WeekChange</t>
  </si>
  <si>
    <t>exchange</t>
  </si>
  <si>
    <t>NGM</t>
  </si>
  <si>
    <t>quoteType</t>
  </si>
  <si>
    <t>EQUITY</t>
  </si>
  <si>
    <t>symbol</t>
  </si>
  <si>
    <t>underlyingSymbol</t>
  </si>
  <si>
    <t>shortName</t>
  </si>
  <si>
    <t>Kymera Therapeutics, Inc.</t>
  </si>
  <si>
    <t>longName</t>
  </si>
  <si>
    <t>firstTradeDateEpochUtc</t>
  </si>
  <si>
    <t>timeZoneFullName</t>
  </si>
  <si>
    <t>America/New_York</t>
  </si>
  <si>
    <t>timeZoneShortName</t>
  </si>
  <si>
    <t>EST</t>
  </si>
  <si>
    <t>uuid</t>
  </si>
  <si>
    <t>fe087242-38df-325c-aac8-26165faa63ce</t>
  </si>
  <si>
    <t>messageBoardId</t>
  </si>
  <si>
    <t>finmb_542085131</t>
  </si>
  <si>
    <t>gmtOffSetMilliseconds</t>
  </si>
  <si>
    <t>currentPrice</t>
  </si>
  <si>
    <t>targetHighPrice</t>
  </si>
  <si>
    <t>targetLowPrice</t>
  </si>
  <si>
    <t>targetMeanPrice</t>
  </si>
  <si>
    <t>targetMedianPrice</t>
  </si>
  <si>
    <t>recommendationMean</t>
  </si>
  <si>
    <t>recommendationKey</t>
  </si>
  <si>
    <t>buy</t>
  </si>
  <si>
    <t>numberOfAnalystOpinions</t>
  </si>
  <si>
    <t>totalCash</t>
  </si>
  <si>
    <t>totalCashPerShare</t>
  </si>
  <si>
    <t>ebitda</t>
  </si>
  <si>
    <t>totalDebt</t>
  </si>
  <si>
    <t>quickRatio</t>
  </si>
  <si>
    <t>currentRatio</t>
  </si>
  <si>
    <t>totalRevenue</t>
  </si>
  <si>
    <t>debtToEquity</t>
  </si>
  <si>
    <t>revenuePerShare</t>
  </si>
  <si>
    <t>returnOnAssets</t>
  </si>
  <si>
    <t>returnOnEquity</t>
  </si>
  <si>
    <t>freeCashflow</t>
  </si>
  <si>
    <t>operatingCashflow</t>
  </si>
  <si>
    <t>revenueGrowth</t>
  </si>
  <si>
    <t>grossMargins</t>
  </si>
  <si>
    <t>ebitdaMargins</t>
  </si>
  <si>
    <t>operatingMargins</t>
  </si>
  <si>
    <t>financialCurrency</t>
  </si>
  <si>
    <t>trailingPegRatio</t>
  </si>
  <si>
    <t>Diluted Shares Outstanding</t>
  </si>
  <si>
    <t>TERMINAL VALUE</t>
  </si>
  <si>
    <t>NPV of FCF</t>
  </si>
  <si>
    <t>NPV of TV</t>
  </si>
  <si>
    <t>Total EV</t>
  </si>
  <si>
    <t>Equity</t>
  </si>
  <si>
    <t>Shares Outstanding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</si>
</sst>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6">
    <font>
      <sz val="11.0"/>
      <color theme="1"/>
      <name val="Calibri"/>
      <scheme val="minor"/>
    </font>
    <font>
      <color theme="1"/>
      <name val="Calibri"/>
    </font>
    <font>
      <sz val="11.0"/>
      <color theme="1"/>
      <name val="Calibri"/>
    </font>
    <font>
      <b/>
      <sz val="11.0"/>
      <color theme="1"/>
      <name val="Calibri"/>
    </font>
    <font>
      <u/>
      <sz val="11.0"/>
      <color theme="10"/>
      <name val="Calibri"/>
    </font>
    <font>
      <color theme="1"/>
      <name val="Calibri"/>
      <scheme val="minor"/>
    </font>
  </fonts>
  <fills count="2">
    <fill>
      <patternFill patternType="none"/>
    </fill>
    <fill>
      <patternFill patternType="lightGray"/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7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1" fillId="0" fontId="3" numFmtId="0" xfId="0" applyAlignment="1" applyBorder="1" applyFont="1">
      <alignment horizontal="center" vertical="top"/>
    </xf>
    <xf borderId="0" fillId="0" fontId="4" numFmtId="0" xfId="0" applyFont="1"/>
    <xf borderId="0" fillId="0" fontId="5" numFmtId="0" xfId="0" applyFont="1"/>
    <xf borderId="0" fillId="0" fontId="1" numFmtId="164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schemas.openxmlformats.org/officeDocument/2006/relationships/worksheet" Target="worksheets/sheet9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hyperlink" Target="https://www.kymeratx.com/" TargetMode="External"/><Relationship Id="rId2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0</v>
      </c>
      <c r="B1" s="1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</v>
      </c>
      <c r="B2" s="1" t="s">
        <v>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</v>
      </c>
      <c r="B3" s="1" t="s">
        <v>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</v>
      </c>
      <c r="B4" s="1">
        <v>39.4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</v>
      </c>
      <c r="B5" s="1">
        <v>-89.8027445270909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8</v>
      </c>
      <c r="B6" s="1" t="s">
        <v>9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</v>
      </c>
      <c r="B8" s="1">
        <v>2.472091392E9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</v>
      </c>
      <c r="B9" s="1">
        <v>13.791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</v>
      </c>
      <c r="B10" s="1">
        <v>-11.877866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15</v>
      </c>
      <c r="B11" s="1" t="s">
        <v>16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17</v>
      </c>
      <c r="B12" s="1" t="s">
        <v>18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19</v>
      </c>
      <c r="B13" s="1" t="s">
        <v>20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21</v>
      </c>
      <c r="B14" s="1" t="s">
        <v>22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23</v>
      </c>
      <c r="B15" s="1" t="s">
        <v>24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7" width="9.14"/>
  </cols>
  <sheetData>
    <row r="1">
      <c r="A1" s="1" t="s">
        <v>25</v>
      </c>
      <c r="B1" s="1">
        <v>2018.0</v>
      </c>
      <c r="C1" s="1">
        <v>2019.0</v>
      </c>
      <c r="D1" s="1">
        <v>2020.0</v>
      </c>
      <c r="E1" s="1">
        <v>2021.0</v>
      </c>
      <c r="F1" s="1">
        <v>2022.0</v>
      </c>
      <c r="G1" s="1">
        <v>2023.0</v>
      </c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26</v>
      </c>
      <c r="B2" s="1">
        <v>-21.0</v>
      </c>
      <c r="C2" s="1">
        <v>-41.0</v>
      </c>
      <c r="D2" s="1">
        <v>-45.0</v>
      </c>
      <c r="E2" s="1">
        <v>-100.0</v>
      </c>
      <c r="F2" s="1">
        <v>-155.0</v>
      </c>
      <c r="G2" s="1">
        <v>-147.0</v>
      </c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27</v>
      </c>
      <c r="B3" s="1">
        <v>20.0</v>
      </c>
      <c r="C3" s="1">
        <v>82.0</v>
      </c>
      <c r="D3" s="1">
        <v>1.0</v>
      </c>
      <c r="E3" s="1">
        <v>2.0</v>
      </c>
      <c r="F3" s="1">
        <v>2.0</v>
      </c>
      <c r="G3" s="1">
        <v>3.0</v>
      </c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28</v>
      </c>
      <c r="B4" s="1">
        <v>20.0</v>
      </c>
      <c r="C4" s="1">
        <v>82.0</v>
      </c>
      <c r="D4" s="1">
        <v>1.0</v>
      </c>
      <c r="E4" s="1">
        <v>2.0</v>
      </c>
      <c r="F4" s="1">
        <v>2.0</v>
      </c>
      <c r="G4" s="1">
        <v>3.0</v>
      </c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29</v>
      </c>
      <c r="B5" s="1">
        <v>0.0</v>
      </c>
      <c r="C5" s="1">
        <v>0.0</v>
      </c>
      <c r="D5" s="1">
        <v>0.0</v>
      </c>
      <c r="E5" s="1">
        <v>1.0</v>
      </c>
      <c r="F5" s="1">
        <v>0.0</v>
      </c>
      <c r="G5" s="1">
        <v>0.0</v>
      </c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30</v>
      </c>
      <c r="B6" s="1">
        <v>0.0</v>
      </c>
      <c r="C6" s="1">
        <v>0.0</v>
      </c>
      <c r="D6" s="1">
        <v>1.0</v>
      </c>
      <c r="E6" s="1">
        <v>5.0</v>
      </c>
      <c r="F6" s="1">
        <v>88.0</v>
      </c>
      <c r="G6" s="1">
        <v>-5.0</v>
      </c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31</v>
      </c>
      <c r="B7" s="1">
        <v>44.0</v>
      </c>
      <c r="C7" s="1">
        <v>44.0</v>
      </c>
      <c r="D7" s="1">
        <v>33.0</v>
      </c>
      <c r="E7" s="1">
        <v>0.0</v>
      </c>
      <c r="F7" s="1">
        <v>0.0</v>
      </c>
      <c r="G7" s="1">
        <v>0.0</v>
      </c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32</v>
      </c>
      <c r="B8" s="1">
        <v>64.0</v>
      </c>
      <c r="C8" s="1">
        <v>1.0</v>
      </c>
      <c r="D8" s="1">
        <v>5.0</v>
      </c>
      <c r="E8" s="1">
        <v>24.0</v>
      </c>
      <c r="F8" s="1">
        <v>35.0</v>
      </c>
      <c r="G8" s="1">
        <v>43.0</v>
      </c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33</v>
      </c>
      <c r="B9" s="1">
        <v>-14.0</v>
      </c>
      <c r="C9" s="1">
        <v>14.0</v>
      </c>
      <c r="D9" s="1">
        <v>-1.0</v>
      </c>
      <c r="E9" s="1">
        <v>1.0</v>
      </c>
      <c r="F9" s="1">
        <v>-2.0</v>
      </c>
      <c r="G9" s="1">
        <v>-16.0</v>
      </c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34</v>
      </c>
      <c r="B10" s="1">
        <v>82.0</v>
      </c>
      <c r="C10" s="1">
        <v>90.0</v>
      </c>
      <c r="D10" s="1">
        <v>99.0</v>
      </c>
      <c r="E10" s="1">
        <v>5.0</v>
      </c>
      <c r="F10" s="1">
        <v>25.0</v>
      </c>
      <c r="G10" s="1">
        <v>2.0</v>
      </c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35</v>
      </c>
      <c r="B11" s="1">
        <v>0.0</v>
      </c>
      <c r="C11" s="1">
        <v>52.0</v>
      </c>
      <c r="D11" s="1">
        <v>117.0</v>
      </c>
      <c r="E11" s="1">
        <v>-69.0</v>
      </c>
      <c r="F11" s="1">
        <v>-37.0</v>
      </c>
      <c r="G11" s="1">
        <v>-8.0</v>
      </c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36</v>
      </c>
      <c r="B12" s="1">
        <v>1.0</v>
      </c>
      <c r="C12" s="1">
        <v>2.0</v>
      </c>
      <c r="D12" s="1">
        <v>7.0</v>
      </c>
      <c r="E12" s="1">
        <v>6.0</v>
      </c>
      <c r="F12" s="1">
        <v>2.0</v>
      </c>
      <c r="G12" s="1">
        <v>25.0</v>
      </c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37</v>
      </c>
      <c r="B13" s="1">
        <v>-17.0</v>
      </c>
      <c r="C13" s="1">
        <v>17.0</v>
      </c>
      <c r="D13" s="1">
        <v>88.0</v>
      </c>
      <c r="E13" s="1">
        <v>-129.0</v>
      </c>
      <c r="F13" s="1">
        <v>-153.0</v>
      </c>
      <c r="G13" s="1">
        <v>-103.0</v>
      </c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38</v>
      </c>
      <c r="B14" s="1">
        <v>-1.0</v>
      </c>
      <c r="C14" s="1">
        <v>-53.0</v>
      </c>
      <c r="D14" s="1">
        <v>-9.0</v>
      </c>
      <c r="E14" s="1">
        <v>-1.0</v>
      </c>
      <c r="F14" s="1">
        <v>-2.0</v>
      </c>
      <c r="G14" s="1">
        <v>-34.0</v>
      </c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39</v>
      </c>
      <c r="B15" s="1">
        <v>0.0</v>
      </c>
      <c r="C15" s="1">
        <v>-15.0</v>
      </c>
      <c r="D15" s="1">
        <v>-413.0</v>
      </c>
      <c r="E15" s="1">
        <v>-98.0</v>
      </c>
      <c r="F15" s="1">
        <v>23.0</v>
      </c>
      <c r="G15" s="1">
        <v>174.0</v>
      </c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40</v>
      </c>
      <c r="B16" s="1">
        <v>-1.0</v>
      </c>
      <c r="C16" s="1">
        <v>-16.0</v>
      </c>
      <c r="D16" s="1">
        <v>-423.0</v>
      </c>
      <c r="E16" s="1">
        <v>-99.0</v>
      </c>
      <c r="F16" s="1">
        <v>20.0</v>
      </c>
      <c r="G16" s="1">
        <v>140.0</v>
      </c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41</v>
      </c>
      <c r="B17" s="1">
        <v>-29.0</v>
      </c>
      <c r="C17" s="1">
        <v>-37.0</v>
      </c>
      <c r="D17" s="1">
        <v>-55.0</v>
      </c>
      <c r="E17" s="1">
        <v>-84.0</v>
      </c>
      <c r="F17" s="1">
        <v>-1.0</v>
      </c>
      <c r="G17" s="1">
        <v>-7.0</v>
      </c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42</v>
      </c>
      <c r="B18" s="1">
        <v>-29.0</v>
      </c>
      <c r="C18" s="1">
        <v>-37.0</v>
      </c>
      <c r="D18" s="1">
        <v>-55.0</v>
      </c>
      <c r="E18" s="1">
        <v>-84.0</v>
      </c>
      <c r="F18" s="1">
        <v>-1.0</v>
      </c>
      <c r="G18" s="1">
        <v>-7.0</v>
      </c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43</v>
      </c>
      <c r="B19" s="1">
        <v>0.0</v>
      </c>
      <c r="C19" s="1">
        <v>7.0</v>
      </c>
      <c r="D19" s="1">
        <v>197.0</v>
      </c>
      <c r="E19" s="1">
        <v>252.0</v>
      </c>
      <c r="F19" s="1">
        <v>154.0</v>
      </c>
      <c r="G19" s="1">
        <v>4.0</v>
      </c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44</v>
      </c>
      <c r="B20" s="1">
        <v>53.0</v>
      </c>
      <c r="C20" s="1">
        <v>35.0</v>
      </c>
      <c r="D20" s="1">
        <v>92.0</v>
      </c>
      <c r="E20" s="1">
        <v>0.0</v>
      </c>
      <c r="F20" s="1">
        <v>0.0</v>
      </c>
      <c r="G20" s="1">
        <v>0.0</v>
      </c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45</v>
      </c>
      <c r="B21" s="1">
        <v>0.0</v>
      </c>
      <c r="C21" s="1">
        <v>0.0</v>
      </c>
      <c r="D21" s="1">
        <v>0.0</v>
      </c>
      <c r="E21" s="1">
        <v>-39.0</v>
      </c>
      <c r="F21" s="1">
        <v>0.0</v>
      </c>
      <c r="G21" s="1">
        <v>0.0</v>
      </c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46</v>
      </c>
      <c r="B22" s="1">
        <v>52.0</v>
      </c>
      <c r="C22" s="1">
        <v>34.0</v>
      </c>
      <c r="D22" s="1">
        <v>289.0</v>
      </c>
      <c r="E22" s="1">
        <v>250.0</v>
      </c>
      <c r="F22" s="1">
        <v>153.0</v>
      </c>
      <c r="G22" s="1">
        <v>4.0</v>
      </c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47</v>
      </c>
      <c r="B23" s="1">
        <v>33.0</v>
      </c>
      <c r="C23" s="1">
        <v>36.0</v>
      </c>
      <c r="D23" s="1">
        <v>-45.0</v>
      </c>
      <c r="E23" s="1">
        <v>21.0</v>
      </c>
      <c r="F23" s="1">
        <v>20.0</v>
      </c>
      <c r="G23" s="1">
        <v>41.0</v>
      </c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48</v>
      </c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49</v>
      </c>
      <c r="B25" s="1">
        <v>1.0</v>
      </c>
      <c r="C25" s="1">
        <v>4.0</v>
      </c>
      <c r="D25" s="1">
        <v>11.0</v>
      </c>
      <c r="E25" s="1">
        <v>15.0</v>
      </c>
      <c r="F25" s="1">
        <v>17.0</v>
      </c>
      <c r="G25" s="1">
        <v>16.0</v>
      </c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50</v>
      </c>
      <c r="B26" s="1">
        <v>0.0</v>
      </c>
      <c r="C26" s="1">
        <v>1.0</v>
      </c>
      <c r="D26" s="1">
        <v>39.0</v>
      </c>
      <c r="E26" s="1">
        <v>-58.0</v>
      </c>
      <c r="F26" s="1">
        <v>-90.0</v>
      </c>
      <c r="G26" s="1">
        <v>-97.0</v>
      </c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51</v>
      </c>
      <c r="B27" s="1">
        <v>0.0</v>
      </c>
      <c r="C27" s="1">
        <v>1.0</v>
      </c>
      <c r="D27" s="1">
        <v>39.0</v>
      </c>
      <c r="E27" s="1">
        <v>-58.0</v>
      </c>
      <c r="F27" s="1">
        <v>-90.0</v>
      </c>
      <c r="G27" s="1">
        <v>-97.0</v>
      </c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52</v>
      </c>
      <c r="B28" s="1">
        <v>0.0</v>
      </c>
      <c r="C28" s="1">
        <v>-26.0</v>
      </c>
      <c r="D28" s="1">
        <v>-70.0</v>
      </c>
      <c r="E28" s="1">
        <v>21.0</v>
      </c>
      <c r="F28" s="1">
        <v>24.0</v>
      </c>
      <c r="G28" s="1">
        <v>6.0</v>
      </c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53</v>
      </c>
      <c r="B29" s="1">
        <v>-29.0</v>
      </c>
      <c r="C29" s="1">
        <v>-37.0</v>
      </c>
      <c r="D29" s="1">
        <v>-55.0</v>
      </c>
      <c r="E29" s="1">
        <v>-84.0</v>
      </c>
      <c r="F29" s="1">
        <v>-1.0</v>
      </c>
      <c r="G29" s="1">
        <v>-7.0</v>
      </c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7" width="9.14"/>
  </cols>
  <sheetData>
    <row r="1">
      <c r="A1" s="1" t="s">
        <v>25</v>
      </c>
      <c r="B1" s="1">
        <v>2018.0</v>
      </c>
      <c r="C1" s="1">
        <v>2019.0</v>
      </c>
      <c r="D1" s="1">
        <v>2020.0</v>
      </c>
      <c r="E1" s="1">
        <v>2021.0</v>
      </c>
      <c r="F1" s="1">
        <v>2022.0</v>
      </c>
      <c r="G1" s="1">
        <v>2023.0</v>
      </c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54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55</v>
      </c>
      <c r="B3" s="1">
        <v>41.0</v>
      </c>
      <c r="C3" s="1">
        <v>76.0</v>
      </c>
      <c r="D3" s="1">
        <v>31.0</v>
      </c>
      <c r="E3" s="1">
        <v>47.0</v>
      </c>
      <c r="F3" s="1">
        <v>68.0</v>
      </c>
      <c r="G3" s="1">
        <v>110.0</v>
      </c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56</v>
      </c>
      <c r="B4" s="1">
        <v>0.0</v>
      </c>
      <c r="C4" s="1">
        <v>15.0</v>
      </c>
      <c r="D4" s="1">
        <v>265.0</v>
      </c>
      <c r="E4" s="1">
        <v>394.0</v>
      </c>
      <c r="F4" s="1">
        <v>339.0</v>
      </c>
      <c r="G4" s="1">
        <v>265.0</v>
      </c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57</v>
      </c>
      <c r="B5" s="1">
        <v>41.0</v>
      </c>
      <c r="C5" s="1">
        <v>91.0</v>
      </c>
      <c r="D5" s="1">
        <v>296.0</v>
      </c>
      <c r="E5" s="1">
        <v>442.0</v>
      </c>
      <c r="F5" s="1">
        <v>407.0</v>
      </c>
      <c r="G5" s="1">
        <v>375.0</v>
      </c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58</v>
      </c>
      <c r="B6" s="1">
        <v>0.0</v>
      </c>
      <c r="C6" s="1">
        <v>0.0</v>
      </c>
      <c r="D6" s="1">
        <v>1.0</v>
      </c>
      <c r="E6" s="1">
        <v>13.0</v>
      </c>
      <c r="F6" s="1">
        <v>2.0</v>
      </c>
      <c r="G6" s="1">
        <v>18.0</v>
      </c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59</v>
      </c>
      <c r="B7" s="1">
        <v>14.0</v>
      </c>
      <c r="C7" s="1">
        <v>0.0</v>
      </c>
      <c r="D7" s="1">
        <v>0.0</v>
      </c>
      <c r="E7" s="1">
        <v>0.0</v>
      </c>
      <c r="F7" s="1">
        <v>0.0</v>
      </c>
      <c r="G7" s="1">
        <v>0.0</v>
      </c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60</v>
      </c>
      <c r="B8" s="1">
        <v>14.0</v>
      </c>
      <c r="C8" s="1">
        <v>0.0</v>
      </c>
      <c r="D8" s="1">
        <v>1.0</v>
      </c>
      <c r="E8" s="1">
        <v>13.0</v>
      </c>
      <c r="F8" s="1">
        <v>2.0</v>
      </c>
      <c r="G8" s="1">
        <v>18.0</v>
      </c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61</v>
      </c>
      <c r="B9" s="1">
        <v>38.0</v>
      </c>
      <c r="C9" s="1">
        <v>88.0</v>
      </c>
      <c r="D9" s="1">
        <v>4.0</v>
      </c>
      <c r="E9" s="1">
        <v>8.0</v>
      </c>
      <c r="F9" s="1">
        <v>9.0</v>
      </c>
      <c r="G9" s="1">
        <v>11.0</v>
      </c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62</v>
      </c>
      <c r="B10" s="1">
        <v>41.0</v>
      </c>
      <c r="C10" s="1">
        <v>92.0</v>
      </c>
      <c r="D10" s="1">
        <v>302.0</v>
      </c>
      <c r="E10" s="1">
        <v>451.0</v>
      </c>
      <c r="F10" s="1">
        <v>419.0</v>
      </c>
      <c r="G10" s="1">
        <v>405.0</v>
      </c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63</v>
      </c>
      <c r="B11" s="1">
        <v>2.0</v>
      </c>
      <c r="C11" s="1">
        <v>23.0</v>
      </c>
      <c r="D11" s="1">
        <v>22.0</v>
      </c>
      <c r="E11" s="1">
        <v>25.0</v>
      </c>
      <c r="F11" s="1">
        <v>29.0</v>
      </c>
      <c r="G11" s="1">
        <v>112.0</v>
      </c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64</v>
      </c>
      <c r="B12" s="1">
        <v>-22.0</v>
      </c>
      <c r="C12" s="1">
        <v>-1.0</v>
      </c>
      <c r="D12" s="1">
        <v>-2.0</v>
      </c>
      <c r="E12" s="1">
        <v>-3.0</v>
      </c>
      <c r="F12" s="1">
        <v>-6.0</v>
      </c>
      <c r="G12" s="1">
        <v>-10.0</v>
      </c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65</v>
      </c>
      <c r="B13" s="1">
        <v>2.0</v>
      </c>
      <c r="C13" s="1">
        <v>22.0</v>
      </c>
      <c r="D13" s="1">
        <v>20.0</v>
      </c>
      <c r="E13" s="1">
        <v>21.0</v>
      </c>
      <c r="F13" s="1">
        <v>22.0</v>
      </c>
      <c r="G13" s="1">
        <v>101.0</v>
      </c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66</v>
      </c>
      <c r="B14" s="1">
        <v>0.0</v>
      </c>
      <c r="C14" s="1">
        <v>0.0</v>
      </c>
      <c r="D14" s="1">
        <v>163.0</v>
      </c>
      <c r="E14" s="1">
        <v>125.0</v>
      </c>
      <c r="F14" s="1">
        <v>152.0</v>
      </c>
      <c r="G14" s="1">
        <v>61.0</v>
      </c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67</v>
      </c>
      <c r="B15" s="1">
        <v>19.0</v>
      </c>
      <c r="C15" s="1">
        <v>1.0</v>
      </c>
      <c r="D15" s="1">
        <v>1.0</v>
      </c>
      <c r="E15" s="1">
        <v>8.0</v>
      </c>
      <c r="F15" s="1">
        <v>9.0</v>
      </c>
      <c r="G15" s="1">
        <v>7.0</v>
      </c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68</v>
      </c>
      <c r="B16" s="1">
        <v>44.0</v>
      </c>
      <c r="C16" s="1">
        <v>117.0</v>
      </c>
      <c r="D16" s="1">
        <v>487.0</v>
      </c>
      <c r="E16" s="1">
        <v>606.0</v>
      </c>
      <c r="F16" s="1">
        <v>603.0</v>
      </c>
      <c r="G16" s="1">
        <v>576.0</v>
      </c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69</v>
      </c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70</v>
      </c>
      <c r="B18" s="1">
        <v>2.0</v>
      </c>
      <c r="C18" s="1">
        <v>3.0</v>
      </c>
      <c r="D18" s="1">
        <v>4.0</v>
      </c>
      <c r="E18" s="1">
        <v>4.0</v>
      </c>
      <c r="F18" s="1">
        <v>4.0</v>
      </c>
      <c r="G18" s="1">
        <v>7.0</v>
      </c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71</v>
      </c>
      <c r="B19" s="1">
        <v>2.0</v>
      </c>
      <c r="C19" s="1">
        <v>4.0</v>
      </c>
      <c r="D19" s="1">
        <v>10.0</v>
      </c>
      <c r="E19" s="1">
        <v>22.0</v>
      </c>
      <c r="F19" s="1">
        <v>27.0</v>
      </c>
      <c r="G19" s="1">
        <v>33.0</v>
      </c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72</v>
      </c>
      <c r="B20" s="1">
        <v>30.0</v>
      </c>
      <c r="C20" s="1">
        <v>3.0</v>
      </c>
      <c r="D20" s="1">
        <v>3.0</v>
      </c>
      <c r="E20" s="1">
        <v>3.0</v>
      </c>
      <c r="F20" s="1">
        <v>3.0</v>
      </c>
      <c r="G20" s="1">
        <v>6.0</v>
      </c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73</v>
      </c>
      <c r="B21" s="1">
        <v>0.0</v>
      </c>
      <c r="C21" s="1">
        <v>23.0</v>
      </c>
      <c r="D21" s="1">
        <v>92.0</v>
      </c>
      <c r="E21" s="1">
        <v>61.0</v>
      </c>
      <c r="F21" s="1">
        <v>35.0</v>
      </c>
      <c r="G21" s="1">
        <v>37.0</v>
      </c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74</v>
      </c>
      <c r="B22" s="1">
        <v>1.0</v>
      </c>
      <c r="C22" s="1">
        <v>0.0</v>
      </c>
      <c r="D22" s="1">
        <v>10.0</v>
      </c>
      <c r="E22" s="1">
        <v>22.0</v>
      </c>
      <c r="F22" s="1">
        <v>30.0</v>
      </c>
      <c r="G22" s="1">
        <v>52.0</v>
      </c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75</v>
      </c>
      <c r="B23" s="1">
        <v>4.0</v>
      </c>
      <c r="C23" s="1">
        <v>34.0</v>
      </c>
      <c r="D23" s="1">
        <v>111.0</v>
      </c>
      <c r="E23" s="1">
        <v>92.0</v>
      </c>
      <c r="F23" s="1">
        <v>71.0</v>
      </c>
      <c r="G23" s="1">
        <v>85.0</v>
      </c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76</v>
      </c>
      <c r="B24" s="1">
        <v>39.0</v>
      </c>
      <c r="C24" s="1">
        <v>17.0</v>
      </c>
      <c r="D24" s="1">
        <v>14.0</v>
      </c>
      <c r="E24" s="1">
        <v>14.0</v>
      </c>
      <c r="F24" s="1">
        <v>13.0</v>
      </c>
      <c r="G24" s="1">
        <v>78.0</v>
      </c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77</v>
      </c>
      <c r="B25" s="1">
        <v>0.0</v>
      </c>
      <c r="C25" s="1">
        <v>29.0</v>
      </c>
      <c r="D25" s="1">
        <v>77.0</v>
      </c>
      <c r="E25" s="1">
        <v>39.0</v>
      </c>
      <c r="F25" s="1">
        <v>28.0</v>
      </c>
      <c r="G25" s="1">
        <v>16.0</v>
      </c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78</v>
      </c>
      <c r="B26" s="1">
        <v>15.0</v>
      </c>
      <c r="C26" s="1">
        <v>0.0</v>
      </c>
      <c r="D26" s="1">
        <v>10.0</v>
      </c>
      <c r="E26" s="1">
        <v>6.0</v>
      </c>
      <c r="F26" s="1">
        <v>24.0</v>
      </c>
      <c r="G26" s="1">
        <v>0.0</v>
      </c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79</v>
      </c>
      <c r="B27" s="1">
        <v>5.0</v>
      </c>
      <c r="C27" s="1">
        <v>82.0</v>
      </c>
      <c r="D27" s="1">
        <v>203.0</v>
      </c>
      <c r="E27" s="1">
        <v>146.0</v>
      </c>
      <c r="F27" s="1">
        <v>113.0</v>
      </c>
      <c r="G27" s="1">
        <v>181.0</v>
      </c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80</v>
      </c>
      <c r="B28" s="1">
        <v>73.0</v>
      </c>
      <c r="C28" s="1">
        <v>109.0</v>
      </c>
      <c r="D28" s="1">
        <v>0.0</v>
      </c>
      <c r="E28" s="1">
        <v>0.0</v>
      </c>
      <c r="F28" s="1">
        <v>0.0</v>
      </c>
      <c r="G28" s="1">
        <v>0.0</v>
      </c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81</v>
      </c>
      <c r="B29" s="1">
        <v>73.0</v>
      </c>
      <c r="C29" s="1">
        <v>109.0</v>
      </c>
      <c r="D29" s="1">
        <v>0.0</v>
      </c>
      <c r="E29" s="1">
        <v>0.0</v>
      </c>
      <c r="F29" s="1">
        <v>0.0</v>
      </c>
      <c r="G29" s="1">
        <v>0.0</v>
      </c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82</v>
      </c>
      <c r="B30" s="1">
        <v>0.0</v>
      </c>
      <c r="C30" s="1">
        <v>0.0</v>
      </c>
      <c r="D30" s="1">
        <v>0.0</v>
      </c>
      <c r="E30" s="1">
        <v>0.0</v>
      </c>
      <c r="F30" s="1">
        <v>0.0</v>
      </c>
      <c r="G30" s="1">
        <v>0.0</v>
      </c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83</v>
      </c>
      <c r="B31" s="1">
        <v>77.0</v>
      </c>
      <c r="C31" s="1">
        <v>2.0</v>
      </c>
      <c r="D31" s="1">
        <v>413.0</v>
      </c>
      <c r="E31" s="1">
        <v>689.0</v>
      </c>
      <c r="F31" s="1">
        <v>879.0</v>
      </c>
      <c r="G31" s="1">
        <v>926.0</v>
      </c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84</v>
      </c>
      <c r="B32" s="1">
        <v>-35.0</v>
      </c>
      <c r="C32" s="1">
        <v>-76.0</v>
      </c>
      <c r="D32" s="1">
        <v>-129.0</v>
      </c>
      <c r="E32" s="1">
        <v>-229.0</v>
      </c>
      <c r="F32" s="1">
        <v>-384.0</v>
      </c>
      <c r="G32" s="1">
        <v>-531.0</v>
      </c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85</v>
      </c>
      <c r="B33" s="1">
        <v>0.0</v>
      </c>
      <c r="C33" s="1">
        <v>0.0</v>
      </c>
      <c r="D33" s="1">
        <v>-12.0</v>
      </c>
      <c r="E33" s="1">
        <v>-66.0</v>
      </c>
      <c r="F33" s="1">
        <v>-4.0</v>
      </c>
      <c r="G33" s="1">
        <v>-55.0</v>
      </c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86</v>
      </c>
      <c r="B34" s="1">
        <v>-34.0</v>
      </c>
      <c r="C34" s="1">
        <v>-74.0</v>
      </c>
      <c r="D34" s="1">
        <v>284.0</v>
      </c>
      <c r="E34" s="1">
        <v>460.0</v>
      </c>
      <c r="F34" s="1">
        <v>490.0</v>
      </c>
      <c r="G34" s="1">
        <v>395.0</v>
      </c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87</v>
      </c>
      <c r="B35" s="1">
        <v>38.0</v>
      </c>
      <c r="C35" s="1">
        <v>34.0</v>
      </c>
      <c r="D35" s="1">
        <v>284.0</v>
      </c>
      <c r="E35" s="1">
        <v>460.0</v>
      </c>
      <c r="F35" s="1">
        <v>490.0</v>
      </c>
      <c r="G35" s="1">
        <v>395.0</v>
      </c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88</v>
      </c>
      <c r="B36" s="1">
        <v>44.0</v>
      </c>
      <c r="C36" s="1">
        <v>117.0</v>
      </c>
      <c r="D36" s="1">
        <v>487.0</v>
      </c>
      <c r="E36" s="1">
        <v>606.0</v>
      </c>
      <c r="F36" s="1">
        <v>603.0</v>
      </c>
      <c r="G36" s="1">
        <v>576.0</v>
      </c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48</v>
      </c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89</v>
      </c>
      <c r="B38" s="1">
        <v>1.0</v>
      </c>
      <c r="C38" s="1">
        <v>1.0</v>
      </c>
      <c r="D38" s="1">
        <v>44.0</v>
      </c>
      <c r="E38" s="1">
        <v>51.0</v>
      </c>
      <c r="F38" s="1">
        <v>55.0</v>
      </c>
      <c r="G38" s="1">
        <v>61.0</v>
      </c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90</v>
      </c>
      <c r="B39" s="1">
        <v>1.0</v>
      </c>
      <c r="C39" s="1">
        <v>1.0</v>
      </c>
      <c r="D39" s="1">
        <v>44.0</v>
      </c>
      <c r="E39" s="1">
        <v>51.0</v>
      </c>
      <c r="F39" s="1">
        <v>55.0</v>
      </c>
      <c r="G39" s="1">
        <v>55.0</v>
      </c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91</v>
      </c>
      <c r="B40" s="1" t="s">
        <v>92</v>
      </c>
      <c r="C40" s="1" t="s">
        <v>93</v>
      </c>
      <c r="D40" s="1" t="s">
        <v>94</v>
      </c>
      <c r="E40" s="1" t="s">
        <v>95</v>
      </c>
      <c r="F40" s="1" t="s">
        <v>96</v>
      </c>
      <c r="G40" s="1" t="s">
        <v>97</v>
      </c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98</v>
      </c>
      <c r="B41" s="1">
        <v>-34.0</v>
      </c>
      <c r="C41" s="1">
        <v>-74.0</v>
      </c>
      <c r="D41" s="1">
        <v>284.0</v>
      </c>
      <c r="E41" s="1">
        <v>460.0</v>
      </c>
      <c r="F41" s="1">
        <v>490.0</v>
      </c>
      <c r="G41" s="1">
        <v>395.0</v>
      </c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99</v>
      </c>
      <c r="B42" s="1" t="s">
        <v>92</v>
      </c>
      <c r="C42" s="1" t="s">
        <v>93</v>
      </c>
      <c r="D42" s="1" t="s">
        <v>94</v>
      </c>
      <c r="E42" s="1" t="s">
        <v>95</v>
      </c>
      <c r="F42" s="1" t="s">
        <v>96</v>
      </c>
      <c r="G42" s="1" t="s">
        <v>97</v>
      </c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100</v>
      </c>
      <c r="B43" s="1">
        <v>69.0</v>
      </c>
      <c r="C43" s="1">
        <v>21.0</v>
      </c>
      <c r="D43" s="1">
        <v>17.0</v>
      </c>
      <c r="E43" s="1">
        <v>17.0</v>
      </c>
      <c r="F43" s="1">
        <v>17.0</v>
      </c>
      <c r="G43" s="1">
        <v>84.0</v>
      </c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101</v>
      </c>
      <c r="B44" s="1">
        <v>-40.0</v>
      </c>
      <c r="C44" s="1">
        <v>-70.0</v>
      </c>
      <c r="D44" s="1">
        <v>-441.0</v>
      </c>
      <c r="E44" s="1">
        <v>-550.0</v>
      </c>
      <c r="F44" s="1">
        <v>-542.0</v>
      </c>
      <c r="G44" s="1">
        <v>-352.0</v>
      </c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102</v>
      </c>
      <c r="B45" s="1">
        <v>4.0</v>
      </c>
      <c r="C45" s="1">
        <v>15.0</v>
      </c>
      <c r="D45" s="1">
        <v>26.0</v>
      </c>
      <c r="E45" s="1">
        <v>24.0</v>
      </c>
      <c r="F45" s="1">
        <v>26.0</v>
      </c>
      <c r="G45" s="1">
        <v>86.0</v>
      </c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103</v>
      </c>
      <c r="B46" s="1">
        <v>3.0</v>
      </c>
      <c r="C46" s="1">
        <v>3.0</v>
      </c>
      <c r="D46" s="1">
        <v>3.0</v>
      </c>
      <c r="E46" s="1">
        <v>3.0</v>
      </c>
      <c r="F46" s="1">
        <v>3.0</v>
      </c>
      <c r="G46" s="1">
        <v>3.0</v>
      </c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104</v>
      </c>
      <c r="B47" s="1">
        <v>81.0</v>
      </c>
      <c r="C47" s="1">
        <v>1.0</v>
      </c>
      <c r="D47" s="1">
        <v>2.0</v>
      </c>
      <c r="E47" s="1">
        <v>4.0</v>
      </c>
      <c r="F47" s="1">
        <v>5.0</v>
      </c>
      <c r="G47" s="1">
        <v>6.0</v>
      </c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105</v>
      </c>
      <c r="B48" s="1">
        <v>0.0</v>
      </c>
      <c r="C48" s="1">
        <v>0.0</v>
      </c>
      <c r="D48" s="1">
        <v>75.0</v>
      </c>
      <c r="E48" s="1">
        <v>141.0</v>
      </c>
      <c r="F48" s="1">
        <v>167.0</v>
      </c>
      <c r="G48" s="1">
        <v>187.0</v>
      </c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106</v>
      </c>
      <c r="B49" s="1">
        <v>1.0</v>
      </c>
      <c r="C49" s="1">
        <v>0.0</v>
      </c>
      <c r="D49" s="1">
        <v>0.0</v>
      </c>
      <c r="E49" s="1">
        <v>0.0</v>
      </c>
      <c r="F49" s="1">
        <v>0.0</v>
      </c>
      <c r="G49" s="1">
        <v>0.0</v>
      </c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107</v>
      </c>
      <c r="B50" s="1">
        <v>-10.0</v>
      </c>
      <c r="C50" s="1">
        <v>0.0</v>
      </c>
      <c r="D50" s="1">
        <v>0.0</v>
      </c>
      <c r="E50" s="1">
        <v>0.0</v>
      </c>
      <c r="F50" s="1">
        <v>0.0</v>
      </c>
      <c r="G50" s="1">
        <v>0.0</v>
      </c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7" width="9.14"/>
  </cols>
  <sheetData>
    <row r="1">
      <c r="A1" s="1" t="s">
        <v>25</v>
      </c>
      <c r="B1" s="1">
        <v>2018.0</v>
      </c>
      <c r="C1" s="1">
        <v>2019.0</v>
      </c>
      <c r="D1" s="1">
        <v>2020.0</v>
      </c>
      <c r="E1" s="1">
        <v>2021.0</v>
      </c>
      <c r="F1" s="1">
        <v>2022.0</v>
      </c>
      <c r="G1" s="1">
        <v>2023.0</v>
      </c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108</v>
      </c>
      <c r="B2" s="1">
        <v>0.0</v>
      </c>
      <c r="C2" s="1">
        <v>2.0</v>
      </c>
      <c r="D2" s="1">
        <v>34.0</v>
      </c>
      <c r="E2" s="1">
        <v>72.0</v>
      </c>
      <c r="F2" s="1">
        <v>46.0</v>
      </c>
      <c r="G2" s="1">
        <v>78.0</v>
      </c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109</v>
      </c>
      <c r="B3" s="1">
        <v>0.0</v>
      </c>
      <c r="C3" s="1">
        <v>2.0</v>
      </c>
      <c r="D3" s="1">
        <v>34.0</v>
      </c>
      <c r="E3" s="1">
        <v>72.0</v>
      </c>
      <c r="F3" s="1">
        <v>46.0</v>
      </c>
      <c r="G3" s="1">
        <v>78.0</v>
      </c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110</v>
      </c>
      <c r="B4" s="1">
        <v>17.0</v>
      </c>
      <c r="C4" s="1">
        <v>37.0</v>
      </c>
      <c r="D4" s="1">
        <v>62.0</v>
      </c>
      <c r="E4" s="1">
        <v>137.0</v>
      </c>
      <c r="F4" s="1">
        <v>164.0</v>
      </c>
      <c r="G4" s="1">
        <v>189.0</v>
      </c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111</v>
      </c>
      <c r="B5" s="1">
        <v>-17.0</v>
      </c>
      <c r="C5" s="1">
        <v>-34.0</v>
      </c>
      <c r="D5" s="1">
        <v>-28.0</v>
      </c>
      <c r="E5" s="1">
        <v>-64.0</v>
      </c>
      <c r="F5" s="1">
        <v>-117.0</v>
      </c>
      <c r="G5" s="1">
        <v>-110.0</v>
      </c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112</v>
      </c>
      <c r="B6" s="1">
        <v>3.0</v>
      </c>
      <c r="C6" s="1">
        <v>7.0</v>
      </c>
      <c r="D6" s="1">
        <v>18.0</v>
      </c>
      <c r="E6" s="1">
        <v>36.0</v>
      </c>
      <c r="F6" s="1">
        <v>43.0</v>
      </c>
      <c r="G6" s="1">
        <v>55.0</v>
      </c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113</v>
      </c>
      <c r="B7" s="1">
        <v>3.0</v>
      </c>
      <c r="C7" s="1">
        <v>7.0</v>
      </c>
      <c r="D7" s="1">
        <v>18.0</v>
      </c>
      <c r="E7" s="1">
        <v>36.0</v>
      </c>
      <c r="F7" s="1">
        <v>43.0</v>
      </c>
      <c r="G7" s="1">
        <v>55.0</v>
      </c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114</v>
      </c>
      <c r="B8" s="1">
        <v>-21.0</v>
      </c>
      <c r="C8" s="1">
        <v>-42.0</v>
      </c>
      <c r="D8" s="1">
        <v>-46.0</v>
      </c>
      <c r="E8" s="1">
        <v>-101.0</v>
      </c>
      <c r="F8" s="1">
        <v>-161.0</v>
      </c>
      <c r="G8" s="1">
        <v>-166.0</v>
      </c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115</v>
      </c>
      <c r="B9" s="1">
        <v>-1.0</v>
      </c>
      <c r="C9" s="1">
        <v>-4.0</v>
      </c>
      <c r="D9" s="1">
        <v>-11.0</v>
      </c>
      <c r="E9" s="1">
        <v>-17.0</v>
      </c>
      <c r="F9" s="1">
        <v>-17.0</v>
      </c>
      <c r="G9" s="1">
        <v>-19.0</v>
      </c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116</v>
      </c>
      <c r="B10" s="1">
        <v>0.0</v>
      </c>
      <c r="C10" s="1">
        <v>1.0</v>
      </c>
      <c r="D10" s="1">
        <v>82.0</v>
      </c>
      <c r="E10" s="1">
        <v>48.0</v>
      </c>
      <c r="F10" s="1">
        <v>6.0</v>
      </c>
      <c r="G10" s="1">
        <v>18.0</v>
      </c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117</v>
      </c>
      <c r="B11" s="1">
        <v>-1.0</v>
      </c>
      <c r="C11" s="1">
        <v>95.0</v>
      </c>
      <c r="D11" s="1">
        <v>71.0</v>
      </c>
      <c r="E11" s="1">
        <v>31.0</v>
      </c>
      <c r="F11" s="1">
        <v>6.0</v>
      </c>
      <c r="G11" s="1">
        <v>18.0</v>
      </c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118</v>
      </c>
      <c r="B12" s="1">
        <v>-21.0</v>
      </c>
      <c r="C12" s="1">
        <v>-41.0</v>
      </c>
      <c r="D12" s="1">
        <v>-45.0</v>
      </c>
      <c r="E12" s="1">
        <v>-100.0</v>
      </c>
      <c r="F12" s="1">
        <v>-155.0</v>
      </c>
      <c r="G12" s="1">
        <v>-147.0</v>
      </c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119</v>
      </c>
      <c r="B13" s="1">
        <v>-21.0</v>
      </c>
      <c r="C13" s="1">
        <v>-41.0</v>
      </c>
      <c r="D13" s="1">
        <v>-45.0</v>
      </c>
      <c r="E13" s="1">
        <v>-100.0</v>
      </c>
      <c r="F13" s="1">
        <v>-155.0</v>
      </c>
      <c r="G13" s="1">
        <v>-147.0</v>
      </c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120</v>
      </c>
      <c r="B14" s="1">
        <v>-21.0</v>
      </c>
      <c r="C14" s="1">
        <v>-41.0</v>
      </c>
      <c r="D14" s="1">
        <v>-45.0</v>
      </c>
      <c r="E14" s="1">
        <v>-100.0</v>
      </c>
      <c r="F14" s="1">
        <v>-155.0</v>
      </c>
      <c r="G14" s="1">
        <v>-147.0</v>
      </c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121</v>
      </c>
      <c r="B15" s="1">
        <v>-21.0</v>
      </c>
      <c r="C15" s="1">
        <v>-41.0</v>
      </c>
      <c r="D15" s="1">
        <v>-45.0</v>
      </c>
      <c r="E15" s="1">
        <v>-100.0</v>
      </c>
      <c r="F15" s="1">
        <v>-155.0</v>
      </c>
      <c r="G15" s="1">
        <v>-147.0</v>
      </c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122</v>
      </c>
      <c r="B16" s="1">
        <v>-21.0</v>
      </c>
      <c r="C16" s="1">
        <v>-41.0</v>
      </c>
      <c r="D16" s="1">
        <v>-45.0</v>
      </c>
      <c r="E16" s="1">
        <v>-100.0</v>
      </c>
      <c r="F16" s="1">
        <v>-155.0</v>
      </c>
      <c r="G16" s="1">
        <v>-147.0</v>
      </c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123</v>
      </c>
      <c r="B17" s="1">
        <v>0.0</v>
      </c>
      <c r="C17" s="1">
        <v>0.0</v>
      </c>
      <c r="D17" s="1">
        <v>9.0</v>
      </c>
      <c r="E17" s="1">
        <v>0.0</v>
      </c>
      <c r="F17" s="1">
        <v>0.0</v>
      </c>
      <c r="G17" s="1">
        <v>0.0</v>
      </c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124</v>
      </c>
      <c r="B18" s="1">
        <v>-21.0</v>
      </c>
      <c r="C18" s="1">
        <v>-41.0</v>
      </c>
      <c r="D18" s="1">
        <v>-54.0</v>
      </c>
      <c r="E18" s="1">
        <v>-100.0</v>
      </c>
      <c r="F18" s="1">
        <v>-155.0</v>
      </c>
      <c r="G18" s="1">
        <v>-147.0</v>
      </c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125</v>
      </c>
      <c r="B19" s="1">
        <v>-21.0</v>
      </c>
      <c r="C19" s="1">
        <v>-41.0</v>
      </c>
      <c r="D19" s="1">
        <v>-54.0</v>
      </c>
      <c r="E19" s="1">
        <v>-100.0</v>
      </c>
      <c r="F19" s="1">
        <v>-155.0</v>
      </c>
      <c r="G19" s="1">
        <v>-147.0</v>
      </c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126</v>
      </c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127</v>
      </c>
      <c r="B21" s="1" t="s">
        <v>128</v>
      </c>
      <c r="C21" s="1" t="s">
        <v>129</v>
      </c>
      <c r="D21" s="1" t="s">
        <v>130</v>
      </c>
      <c r="E21" s="1" t="s">
        <v>131</v>
      </c>
      <c r="F21" s="1" t="s">
        <v>132</v>
      </c>
      <c r="G21" s="1" t="s">
        <v>133</v>
      </c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134</v>
      </c>
      <c r="B22" s="1" t="s">
        <v>128</v>
      </c>
      <c r="C22" s="1" t="s">
        <v>129</v>
      </c>
      <c r="D22" s="1" t="s">
        <v>130</v>
      </c>
      <c r="E22" s="1" t="s">
        <v>131</v>
      </c>
      <c r="F22" s="1" t="s">
        <v>132</v>
      </c>
      <c r="G22" s="1" t="s">
        <v>133</v>
      </c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135</v>
      </c>
      <c r="B23" s="1">
        <v>1.0</v>
      </c>
      <c r="C23" s="1">
        <v>1.0</v>
      </c>
      <c r="D23" s="1">
        <v>17.0</v>
      </c>
      <c r="E23" s="1">
        <v>47.0</v>
      </c>
      <c r="F23" s="1">
        <v>53.0</v>
      </c>
      <c r="G23" s="1">
        <v>58.0</v>
      </c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136</v>
      </c>
      <c r="B24" s="1" t="s">
        <v>128</v>
      </c>
      <c r="C24" s="1" t="s">
        <v>129</v>
      </c>
      <c r="D24" s="1" t="s">
        <v>130</v>
      </c>
      <c r="E24" s="1" t="s">
        <v>131</v>
      </c>
      <c r="F24" s="1" t="s">
        <v>132</v>
      </c>
      <c r="G24" s="1" t="s">
        <v>133</v>
      </c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137</v>
      </c>
      <c r="B25" s="1" t="s">
        <v>128</v>
      </c>
      <c r="C25" s="1" t="s">
        <v>129</v>
      </c>
      <c r="D25" s="1" t="s">
        <v>130</v>
      </c>
      <c r="E25" s="1" t="s">
        <v>131</v>
      </c>
      <c r="F25" s="1" t="s">
        <v>132</v>
      </c>
      <c r="G25" s="1" t="s">
        <v>133</v>
      </c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138</v>
      </c>
      <c r="B26" s="1">
        <v>1.0</v>
      </c>
      <c r="C26" s="1">
        <v>1.0</v>
      </c>
      <c r="D26" s="1">
        <v>17.0</v>
      </c>
      <c r="E26" s="1">
        <v>47.0</v>
      </c>
      <c r="F26" s="1">
        <v>53.0</v>
      </c>
      <c r="G26" s="1">
        <v>58.0</v>
      </c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139</v>
      </c>
      <c r="B27" s="1" t="s">
        <v>140</v>
      </c>
      <c r="C27" s="1" t="s">
        <v>141</v>
      </c>
      <c r="D27" s="1" t="s">
        <v>142</v>
      </c>
      <c r="E27" s="1" t="s">
        <v>143</v>
      </c>
      <c r="F27" s="1" t="s">
        <v>144</v>
      </c>
      <c r="G27" s="1" t="s">
        <v>145</v>
      </c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146</v>
      </c>
      <c r="B28" s="1" t="s">
        <v>140</v>
      </c>
      <c r="C28" s="1" t="s">
        <v>141</v>
      </c>
      <c r="D28" s="1" t="s">
        <v>142</v>
      </c>
      <c r="E28" s="1" t="s">
        <v>143</v>
      </c>
      <c r="F28" s="1" t="s">
        <v>144</v>
      </c>
      <c r="G28" s="1" t="s">
        <v>145</v>
      </c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48</v>
      </c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147</v>
      </c>
      <c r="B30" s="1">
        <v>-21.0</v>
      </c>
      <c r="C30" s="1">
        <v>-41.0</v>
      </c>
      <c r="D30" s="1">
        <v>-45.0</v>
      </c>
      <c r="E30" s="1">
        <v>-99.0</v>
      </c>
      <c r="F30" s="1">
        <v>-159.0</v>
      </c>
      <c r="G30" s="1">
        <v>-163.0</v>
      </c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148</v>
      </c>
      <c r="B31" s="1">
        <v>-21.0</v>
      </c>
      <c r="C31" s="1">
        <v>-42.0</v>
      </c>
      <c r="D31" s="1">
        <v>-46.0</v>
      </c>
      <c r="E31" s="1">
        <v>-101.0</v>
      </c>
      <c r="F31" s="1">
        <v>-161.0</v>
      </c>
      <c r="G31" s="1">
        <v>-166.0</v>
      </c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149</v>
      </c>
      <c r="B32" s="1">
        <v>-21.0</v>
      </c>
      <c r="C32" s="1">
        <v>-42.0</v>
      </c>
      <c r="D32" s="1">
        <v>-46.0</v>
      </c>
      <c r="E32" s="1">
        <v>-101.0</v>
      </c>
      <c r="F32" s="1">
        <v>-161.0</v>
      </c>
      <c r="G32" s="1">
        <v>-166.0</v>
      </c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150</v>
      </c>
      <c r="B33" s="1">
        <v>-20.0</v>
      </c>
      <c r="C33" s="1">
        <v>-39.0</v>
      </c>
      <c r="D33" s="1">
        <v>-41.0</v>
      </c>
      <c r="E33" s="1">
        <v>-95.0</v>
      </c>
      <c r="F33" s="1">
        <v>-156.0</v>
      </c>
      <c r="G33" s="1">
        <v>-153.0</v>
      </c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151</v>
      </c>
      <c r="B34" s="1">
        <v>-13.0</v>
      </c>
      <c r="C34" s="1">
        <v>-25.0</v>
      </c>
      <c r="D34" s="1">
        <v>-28.0</v>
      </c>
      <c r="E34" s="1">
        <v>-62.0</v>
      </c>
      <c r="F34" s="1">
        <v>-96.0</v>
      </c>
      <c r="G34" s="1">
        <v>-91.0</v>
      </c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152</v>
      </c>
      <c r="B35" s="1">
        <v>0.0</v>
      </c>
      <c r="C35" s="1">
        <v>4.0</v>
      </c>
      <c r="D35" s="1">
        <v>12.0</v>
      </c>
      <c r="E35" s="1">
        <v>15.0</v>
      </c>
      <c r="F35" s="1">
        <v>17.0</v>
      </c>
      <c r="G35" s="1">
        <v>18.0</v>
      </c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153</v>
      </c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154</v>
      </c>
      <c r="B37" s="1">
        <v>3.0</v>
      </c>
      <c r="C37" s="1">
        <v>7.0</v>
      </c>
      <c r="D37" s="1">
        <v>18.0</v>
      </c>
      <c r="E37" s="1">
        <v>36.0</v>
      </c>
      <c r="F37" s="1">
        <v>43.0</v>
      </c>
      <c r="G37" s="1">
        <v>55.0</v>
      </c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155</v>
      </c>
      <c r="B38" s="1">
        <v>17.0</v>
      </c>
      <c r="C38" s="1">
        <v>37.0</v>
      </c>
      <c r="D38" s="1">
        <v>62.0</v>
      </c>
      <c r="E38" s="1">
        <v>137.0</v>
      </c>
      <c r="F38" s="1">
        <v>164.0</v>
      </c>
      <c r="G38" s="1">
        <v>189.0</v>
      </c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156</v>
      </c>
      <c r="B39" s="1">
        <v>50.0</v>
      </c>
      <c r="C39" s="1">
        <v>1.0</v>
      </c>
      <c r="D39" s="1">
        <v>3.0</v>
      </c>
      <c r="E39" s="1">
        <v>3.0</v>
      </c>
      <c r="F39" s="1">
        <v>3.0</v>
      </c>
      <c r="G39" s="1">
        <v>10.0</v>
      </c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157</v>
      </c>
      <c r="B40" s="1">
        <v>0.0</v>
      </c>
      <c r="C40" s="1">
        <v>6.0</v>
      </c>
      <c r="D40" s="1">
        <v>15.0</v>
      </c>
      <c r="E40" s="1">
        <v>24.0</v>
      </c>
      <c r="F40" s="1">
        <v>26.0</v>
      </c>
      <c r="G40" s="1">
        <v>33.0</v>
      </c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158</v>
      </c>
      <c r="B41" s="1">
        <v>0.0</v>
      </c>
      <c r="C41" s="1">
        <v>1.0</v>
      </c>
      <c r="D41" s="1">
        <v>3.0</v>
      </c>
      <c r="E41" s="1">
        <v>2.0</v>
      </c>
      <c r="F41" s="1">
        <v>3.0</v>
      </c>
      <c r="G41" s="1">
        <v>10.0</v>
      </c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159</v>
      </c>
      <c r="B42" s="1">
        <v>27.0</v>
      </c>
      <c r="C42" s="1">
        <v>68.0</v>
      </c>
      <c r="D42" s="1">
        <v>2.0</v>
      </c>
      <c r="E42" s="1">
        <v>11.0</v>
      </c>
      <c r="F42" s="1">
        <v>18.0</v>
      </c>
      <c r="G42" s="1">
        <v>21.0</v>
      </c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160</v>
      </c>
      <c r="B43" s="1">
        <v>37.0</v>
      </c>
      <c r="C43" s="1">
        <v>50.0</v>
      </c>
      <c r="D43" s="1">
        <v>2.0</v>
      </c>
      <c r="E43" s="1">
        <v>13.0</v>
      </c>
      <c r="F43" s="1">
        <v>17.0</v>
      </c>
      <c r="G43" s="1">
        <v>21.0</v>
      </c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161</v>
      </c>
      <c r="B44" s="1">
        <v>64.0</v>
      </c>
      <c r="C44" s="1">
        <v>1.0</v>
      </c>
      <c r="D44" s="1">
        <v>5.0</v>
      </c>
      <c r="E44" s="1">
        <v>24.0</v>
      </c>
      <c r="F44" s="1">
        <v>35.0</v>
      </c>
      <c r="G44" s="1">
        <v>43.0</v>
      </c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7" width="9.14"/>
  </cols>
  <sheetData>
    <row r="1">
      <c r="A1" s="1" t="s">
        <v>25</v>
      </c>
      <c r="B1" s="1">
        <v>2018.0</v>
      </c>
      <c r="C1" s="1">
        <v>2019.0</v>
      </c>
      <c r="D1" s="1">
        <v>2020.0</v>
      </c>
      <c r="E1" s="1">
        <v>2021.0</v>
      </c>
      <c r="F1" s="1">
        <v>2022.0</v>
      </c>
      <c r="G1" s="1">
        <v>2023.0</v>
      </c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162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163</v>
      </c>
      <c r="B3" s="1">
        <v>0.0</v>
      </c>
      <c r="C3" s="1" t="s">
        <v>164</v>
      </c>
      <c r="D3" s="1" t="s">
        <v>165</v>
      </c>
      <c r="E3" s="1" t="s">
        <v>166</v>
      </c>
      <c r="F3" s="1" t="s">
        <v>167</v>
      </c>
      <c r="G3" s="1" t="s">
        <v>168</v>
      </c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169</v>
      </c>
      <c r="B4" s="1">
        <v>0.0</v>
      </c>
      <c r="C4" s="1" t="s">
        <v>170</v>
      </c>
      <c r="D4" s="1" t="s">
        <v>171</v>
      </c>
      <c r="E4" s="1" t="s">
        <v>172</v>
      </c>
      <c r="F4" s="1" t="s">
        <v>173</v>
      </c>
      <c r="G4" s="1" t="s">
        <v>174</v>
      </c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175</v>
      </c>
      <c r="B5" s="1">
        <v>0.0</v>
      </c>
      <c r="C5" s="1" t="s">
        <v>176</v>
      </c>
      <c r="D5" s="1" t="s">
        <v>177</v>
      </c>
      <c r="E5" s="1" t="s">
        <v>178</v>
      </c>
      <c r="F5" s="1" t="s">
        <v>179</v>
      </c>
      <c r="G5" s="1" t="s">
        <v>180</v>
      </c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181</v>
      </c>
      <c r="B6" s="1">
        <v>0.0</v>
      </c>
      <c r="C6" s="1" t="s">
        <v>182</v>
      </c>
      <c r="D6" s="1" t="s">
        <v>183</v>
      </c>
      <c r="E6" s="1" t="s">
        <v>178</v>
      </c>
      <c r="F6" s="1" t="s">
        <v>179</v>
      </c>
      <c r="G6" s="1" t="s">
        <v>180</v>
      </c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184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185</v>
      </c>
      <c r="B8" s="1">
        <v>0.0</v>
      </c>
      <c r="C8" s="1">
        <v>0.0</v>
      </c>
      <c r="D8" s="1" t="s">
        <v>186</v>
      </c>
      <c r="E8" s="1" t="s">
        <v>187</v>
      </c>
      <c r="F8" s="1" t="s">
        <v>188</v>
      </c>
      <c r="G8" s="1" t="s">
        <v>189</v>
      </c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190</v>
      </c>
      <c r="B9" s="1">
        <v>0.0</v>
      </c>
      <c r="C9" s="1" t="s">
        <v>191</v>
      </c>
      <c r="D9" s="1" t="s">
        <v>192</v>
      </c>
      <c r="E9" s="1" t="s">
        <v>193</v>
      </c>
      <c r="F9" s="1" t="s">
        <v>194</v>
      </c>
      <c r="G9" s="1" t="s">
        <v>195</v>
      </c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196</v>
      </c>
      <c r="B10" s="1">
        <v>0.0</v>
      </c>
      <c r="C10" s="1">
        <v>0.0</v>
      </c>
      <c r="D10" s="1" t="s">
        <v>197</v>
      </c>
      <c r="E10" s="1" t="s">
        <v>198</v>
      </c>
      <c r="F10" s="1" t="s">
        <v>199</v>
      </c>
      <c r="G10" s="1" t="s">
        <v>200</v>
      </c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201</v>
      </c>
      <c r="B11" s="1">
        <v>0.0</v>
      </c>
      <c r="C11" s="1">
        <v>0.0</v>
      </c>
      <c r="D11" s="1" t="s">
        <v>202</v>
      </c>
      <c r="E11" s="1" t="s">
        <v>203</v>
      </c>
      <c r="F11" s="1" t="s">
        <v>204</v>
      </c>
      <c r="G11" s="1" t="s">
        <v>205</v>
      </c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206</v>
      </c>
      <c r="B12" s="1">
        <v>0.0</v>
      </c>
      <c r="C12" s="1">
        <v>0.0</v>
      </c>
      <c r="D12" s="1" t="s">
        <v>202</v>
      </c>
      <c r="E12" s="1" t="s">
        <v>203</v>
      </c>
      <c r="F12" s="1" t="s">
        <v>204</v>
      </c>
      <c r="G12" s="1" t="s">
        <v>205</v>
      </c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207</v>
      </c>
      <c r="B13" s="1">
        <v>0.0</v>
      </c>
      <c r="C13" s="1">
        <v>0.0</v>
      </c>
      <c r="D13" s="1" t="s">
        <v>208</v>
      </c>
      <c r="E13" s="1" t="s">
        <v>209</v>
      </c>
      <c r="F13" s="1" t="s">
        <v>210</v>
      </c>
      <c r="G13" s="1" t="s">
        <v>211</v>
      </c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212</v>
      </c>
      <c r="B14" s="1">
        <v>0.0</v>
      </c>
      <c r="C14" s="1">
        <v>0.0</v>
      </c>
      <c r="D14" s="1" t="s">
        <v>208</v>
      </c>
      <c r="E14" s="1" t="s">
        <v>209</v>
      </c>
      <c r="F14" s="1" t="s">
        <v>210</v>
      </c>
      <c r="G14" s="1" t="s">
        <v>211</v>
      </c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213</v>
      </c>
      <c r="B15" s="1">
        <v>0.0</v>
      </c>
      <c r="C15" s="1">
        <v>0.0</v>
      </c>
      <c r="D15" s="1" t="s">
        <v>214</v>
      </c>
      <c r="E15" s="1" t="s">
        <v>209</v>
      </c>
      <c r="F15" s="1" t="s">
        <v>210</v>
      </c>
      <c r="G15" s="1" t="s">
        <v>211</v>
      </c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215</v>
      </c>
      <c r="B16" s="1">
        <v>0.0</v>
      </c>
      <c r="C16" s="1" t="s">
        <v>216</v>
      </c>
      <c r="D16" s="1" t="s">
        <v>217</v>
      </c>
      <c r="E16" s="1">
        <v>-86.0</v>
      </c>
      <c r="F16" s="1" t="s">
        <v>218</v>
      </c>
      <c r="G16" s="1" t="s">
        <v>219</v>
      </c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220</v>
      </c>
      <c r="B17" s="1">
        <v>0.0</v>
      </c>
      <c r="C17" s="1" t="s">
        <v>221</v>
      </c>
      <c r="D17" s="1" t="s">
        <v>222</v>
      </c>
      <c r="E17" s="1" t="s">
        <v>223</v>
      </c>
      <c r="F17" s="1" t="s">
        <v>224</v>
      </c>
      <c r="G17" s="1" t="s">
        <v>225</v>
      </c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226</v>
      </c>
      <c r="B18" s="1">
        <v>0.0</v>
      </c>
      <c r="C18" s="1" t="s">
        <v>227</v>
      </c>
      <c r="D18" s="1" t="s">
        <v>228</v>
      </c>
      <c r="E18" s="1" t="s">
        <v>229</v>
      </c>
      <c r="F18" s="1" t="s">
        <v>230</v>
      </c>
      <c r="G18" s="1" t="s">
        <v>231</v>
      </c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232</v>
      </c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232</v>
      </c>
      <c r="B20" s="1">
        <v>0.0</v>
      </c>
      <c r="C20" s="1" t="s">
        <v>233</v>
      </c>
      <c r="D20" s="1" t="s">
        <v>234</v>
      </c>
      <c r="E20" s="1" t="s">
        <v>235</v>
      </c>
      <c r="F20" s="1" t="s">
        <v>236</v>
      </c>
      <c r="G20" s="1" t="s">
        <v>235</v>
      </c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237</v>
      </c>
      <c r="B21" s="1">
        <v>0.0</v>
      </c>
      <c r="C21" s="1" t="s">
        <v>238</v>
      </c>
      <c r="D21" s="1" t="s">
        <v>239</v>
      </c>
      <c r="E21" s="1" t="s">
        <v>240</v>
      </c>
      <c r="F21" s="1" t="s">
        <v>241</v>
      </c>
      <c r="G21" s="1" t="s">
        <v>242</v>
      </c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243</v>
      </c>
      <c r="B22" s="1">
        <v>0.0</v>
      </c>
      <c r="C22" s="1">
        <v>0.0</v>
      </c>
      <c r="D22" s="1">
        <v>0.0</v>
      </c>
      <c r="E22" s="1" t="s">
        <v>244</v>
      </c>
      <c r="F22" s="1" t="s">
        <v>245</v>
      </c>
      <c r="G22" s="1" t="s">
        <v>246</v>
      </c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247</v>
      </c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248</v>
      </c>
      <c r="B24" s="1" t="s">
        <v>249</v>
      </c>
      <c r="C24" s="1" t="s">
        <v>250</v>
      </c>
      <c r="D24" s="1" t="s">
        <v>251</v>
      </c>
      <c r="E24" s="1" t="s">
        <v>252</v>
      </c>
      <c r="F24" s="1" t="s">
        <v>253</v>
      </c>
      <c r="G24" s="1" t="s">
        <v>254</v>
      </c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255</v>
      </c>
      <c r="B25" s="1" t="s">
        <v>256</v>
      </c>
      <c r="C25" s="1" t="s">
        <v>257</v>
      </c>
      <c r="D25" s="1" t="s">
        <v>250</v>
      </c>
      <c r="E25" s="1" t="s">
        <v>258</v>
      </c>
      <c r="F25" s="1" t="s">
        <v>259</v>
      </c>
      <c r="G25" s="1" t="s">
        <v>260</v>
      </c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261</v>
      </c>
      <c r="B26" s="1" t="s">
        <v>262</v>
      </c>
      <c r="C26" s="1" t="s">
        <v>263</v>
      </c>
      <c r="D26" s="1" t="s">
        <v>264</v>
      </c>
      <c r="E26" s="1" t="s">
        <v>265</v>
      </c>
      <c r="F26" s="1" t="s">
        <v>266</v>
      </c>
      <c r="G26" s="1" t="s">
        <v>267</v>
      </c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268</v>
      </c>
      <c r="B27" s="1">
        <v>0.0</v>
      </c>
      <c r="C27" s="1">
        <v>0.0</v>
      </c>
      <c r="D27" s="1">
        <v>0.0</v>
      </c>
      <c r="E27" s="1" t="s">
        <v>269</v>
      </c>
      <c r="F27" s="1" t="s">
        <v>270</v>
      </c>
      <c r="G27" s="1" t="s">
        <v>271</v>
      </c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272</v>
      </c>
      <c r="B28" s="1">
        <v>0.0</v>
      </c>
      <c r="C28" s="1" t="s">
        <v>273</v>
      </c>
      <c r="D28" s="1" t="s">
        <v>274</v>
      </c>
      <c r="E28" s="1" t="s">
        <v>275</v>
      </c>
      <c r="F28" s="1" t="s">
        <v>276</v>
      </c>
      <c r="G28" s="1" t="s">
        <v>277</v>
      </c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278</v>
      </c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279</v>
      </c>
      <c r="B30" s="1" t="s">
        <v>280</v>
      </c>
      <c r="C30" s="1" t="s">
        <v>281</v>
      </c>
      <c r="D30" s="1" t="s">
        <v>282</v>
      </c>
      <c r="E30" s="1" t="s">
        <v>283</v>
      </c>
      <c r="F30" s="1" t="s">
        <v>284</v>
      </c>
      <c r="G30" s="1" t="s">
        <v>285</v>
      </c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286</v>
      </c>
      <c r="B31" s="1" t="s">
        <v>287</v>
      </c>
      <c r="C31" s="1" t="s">
        <v>288</v>
      </c>
      <c r="D31" s="1" t="s">
        <v>289</v>
      </c>
      <c r="E31" s="1" t="s">
        <v>290</v>
      </c>
      <c r="F31" s="1" t="s">
        <v>291</v>
      </c>
      <c r="G31" s="1" t="s">
        <v>292</v>
      </c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293</v>
      </c>
      <c r="B32" s="1" t="s">
        <v>294</v>
      </c>
      <c r="C32" s="1" t="s">
        <v>295</v>
      </c>
      <c r="D32" s="1" t="s">
        <v>296</v>
      </c>
      <c r="E32" s="1" t="s">
        <v>297</v>
      </c>
      <c r="F32" s="1" t="s">
        <v>251</v>
      </c>
      <c r="G32" s="1" t="s">
        <v>298</v>
      </c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299</v>
      </c>
      <c r="B33" s="1" t="s">
        <v>300</v>
      </c>
      <c r="C33" s="1" t="s">
        <v>301</v>
      </c>
      <c r="D33" s="1" t="s">
        <v>252</v>
      </c>
      <c r="E33" s="1" t="s">
        <v>302</v>
      </c>
      <c r="F33" s="1" t="s">
        <v>303</v>
      </c>
      <c r="G33" s="1" t="s">
        <v>304</v>
      </c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305</v>
      </c>
      <c r="B34" s="1" t="s">
        <v>306</v>
      </c>
      <c r="C34" s="1" t="s">
        <v>307</v>
      </c>
      <c r="D34" s="1" t="s">
        <v>308</v>
      </c>
      <c r="E34" s="1" t="s">
        <v>309</v>
      </c>
      <c r="F34" s="1" t="s">
        <v>310</v>
      </c>
      <c r="G34" s="1" t="s">
        <v>311</v>
      </c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312</v>
      </c>
      <c r="B35" s="1">
        <v>0.0</v>
      </c>
      <c r="C35" s="1" t="s">
        <v>313</v>
      </c>
      <c r="D35" s="1" t="s">
        <v>314</v>
      </c>
      <c r="E35" s="1" t="s">
        <v>315</v>
      </c>
      <c r="F35" s="1" t="s">
        <v>316</v>
      </c>
      <c r="G35" s="1" t="s">
        <v>317</v>
      </c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318</v>
      </c>
      <c r="B36" s="1">
        <v>0.0</v>
      </c>
      <c r="C36" s="1" t="s">
        <v>319</v>
      </c>
      <c r="D36" s="1" t="s">
        <v>320</v>
      </c>
      <c r="E36" s="1" t="s">
        <v>321</v>
      </c>
      <c r="F36" s="1" t="s">
        <v>322</v>
      </c>
      <c r="G36" s="1" t="s">
        <v>323</v>
      </c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324</v>
      </c>
      <c r="B37" s="1">
        <v>0.0</v>
      </c>
      <c r="C37" s="1" t="s">
        <v>325</v>
      </c>
      <c r="D37" s="1" t="s">
        <v>326</v>
      </c>
      <c r="E37" s="1" t="s">
        <v>327</v>
      </c>
      <c r="F37" s="1" t="s">
        <v>328</v>
      </c>
      <c r="G37" s="1" t="s">
        <v>329</v>
      </c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330</v>
      </c>
      <c r="B38" s="1" t="s">
        <v>331</v>
      </c>
      <c r="C38" s="1" t="s">
        <v>332</v>
      </c>
      <c r="D38" s="1" t="s">
        <v>333</v>
      </c>
      <c r="E38" s="1" t="s">
        <v>334</v>
      </c>
      <c r="F38" s="1" t="s">
        <v>335</v>
      </c>
      <c r="G38" s="1" t="s">
        <v>336</v>
      </c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337</v>
      </c>
      <c r="B39" s="1" t="s">
        <v>338</v>
      </c>
      <c r="C39" s="1" t="s">
        <v>280</v>
      </c>
      <c r="D39" s="1" t="s">
        <v>339</v>
      </c>
      <c r="E39" s="1" t="s">
        <v>340</v>
      </c>
      <c r="F39" s="1" t="s">
        <v>240</v>
      </c>
      <c r="G39" s="1" t="s">
        <v>341</v>
      </c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342</v>
      </c>
      <c r="B40" s="1" t="s">
        <v>331</v>
      </c>
      <c r="C40" s="1" t="s">
        <v>343</v>
      </c>
      <c r="D40" s="1" t="s">
        <v>344</v>
      </c>
      <c r="E40" s="1" t="s">
        <v>345</v>
      </c>
      <c r="F40" s="1" t="s">
        <v>335</v>
      </c>
      <c r="G40" s="1" t="s">
        <v>346</v>
      </c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347</v>
      </c>
      <c r="B41" s="1" t="s">
        <v>348</v>
      </c>
      <c r="C41" s="1" t="s">
        <v>287</v>
      </c>
      <c r="D41" s="1" t="s">
        <v>349</v>
      </c>
      <c r="E41" s="1" t="s">
        <v>350</v>
      </c>
      <c r="F41" s="1" t="s">
        <v>351</v>
      </c>
      <c r="G41" s="1" t="s">
        <v>352</v>
      </c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353</v>
      </c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354</v>
      </c>
      <c r="B43" s="1">
        <v>0.0</v>
      </c>
      <c r="C43" s="1">
        <v>0.0</v>
      </c>
      <c r="D43" s="1">
        <v>0.0</v>
      </c>
      <c r="E43" s="1">
        <v>114.0</v>
      </c>
      <c r="F43" s="1" t="s">
        <v>355</v>
      </c>
      <c r="G43" s="1" t="s">
        <v>356</v>
      </c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357</v>
      </c>
      <c r="B44" s="1">
        <v>0.0</v>
      </c>
      <c r="C44" s="1" t="s">
        <v>358</v>
      </c>
      <c r="D44" s="1" t="s">
        <v>359</v>
      </c>
      <c r="E44" s="1" t="s">
        <v>360</v>
      </c>
      <c r="F44" s="1" t="s">
        <v>361</v>
      </c>
      <c r="G44" s="1" t="s">
        <v>362</v>
      </c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363</v>
      </c>
      <c r="B45" s="1">
        <v>0.0</v>
      </c>
      <c r="C45" s="1" t="s">
        <v>364</v>
      </c>
      <c r="D45" s="1" t="s">
        <v>365</v>
      </c>
      <c r="E45" s="1" t="s">
        <v>366</v>
      </c>
      <c r="F45" s="1" t="s">
        <v>367</v>
      </c>
      <c r="G45" s="1" t="s">
        <v>368</v>
      </c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369</v>
      </c>
      <c r="B46" s="1">
        <v>0.0</v>
      </c>
      <c r="C46" s="1" t="s">
        <v>370</v>
      </c>
      <c r="D46" s="1" t="s">
        <v>371</v>
      </c>
      <c r="E46" s="1" t="s">
        <v>372</v>
      </c>
      <c r="F46" s="1" t="s">
        <v>373</v>
      </c>
      <c r="G46" s="1" t="s">
        <v>374</v>
      </c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375</v>
      </c>
      <c r="B47" s="1">
        <v>0.0</v>
      </c>
      <c r="C47" s="1" t="s">
        <v>370</v>
      </c>
      <c r="D47" s="1" t="s">
        <v>371</v>
      </c>
      <c r="E47" s="1" t="s">
        <v>372</v>
      </c>
      <c r="F47" s="1" t="s">
        <v>373</v>
      </c>
      <c r="G47" s="1" t="s">
        <v>374</v>
      </c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376</v>
      </c>
      <c r="B48" s="1">
        <v>0.0</v>
      </c>
      <c r="C48" s="1" t="s">
        <v>377</v>
      </c>
      <c r="D48" s="1" t="s">
        <v>378</v>
      </c>
      <c r="E48" s="1" t="s">
        <v>379</v>
      </c>
      <c r="F48" s="1" t="s">
        <v>380</v>
      </c>
      <c r="G48" s="1" t="s">
        <v>381</v>
      </c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382</v>
      </c>
      <c r="B49" s="1">
        <v>0.0</v>
      </c>
      <c r="C49" s="1" t="s">
        <v>377</v>
      </c>
      <c r="D49" s="1" t="s">
        <v>378</v>
      </c>
      <c r="E49" s="1" t="s">
        <v>379</v>
      </c>
      <c r="F49" s="1" t="s">
        <v>380</v>
      </c>
      <c r="G49" s="1" t="s">
        <v>381</v>
      </c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383</v>
      </c>
      <c r="B50" s="1">
        <v>0.0</v>
      </c>
      <c r="C50" s="1" t="s">
        <v>377</v>
      </c>
      <c r="D50" s="1" t="s">
        <v>378</v>
      </c>
      <c r="E50" s="1" t="s">
        <v>379</v>
      </c>
      <c r="F50" s="1" t="s">
        <v>380</v>
      </c>
      <c r="G50" s="1" t="s">
        <v>381</v>
      </c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384</v>
      </c>
      <c r="B51" s="1">
        <v>0.0</v>
      </c>
      <c r="C51" s="1" t="s">
        <v>385</v>
      </c>
      <c r="D51" s="1" t="s">
        <v>386</v>
      </c>
      <c r="E51" s="1" t="s">
        <v>387</v>
      </c>
      <c r="F51" s="1" t="s">
        <v>388</v>
      </c>
      <c r="G51" s="1" t="s">
        <v>389</v>
      </c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390</v>
      </c>
      <c r="B52" s="1">
        <v>0.0</v>
      </c>
      <c r="C52" s="1">
        <v>0.0</v>
      </c>
      <c r="D52" s="1">
        <v>0.0</v>
      </c>
      <c r="E52" s="1" t="s">
        <v>391</v>
      </c>
      <c r="F52" s="1">
        <v>0.0</v>
      </c>
      <c r="G52" s="1" t="s">
        <v>392</v>
      </c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393</v>
      </c>
      <c r="B53" s="1">
        <v>0.0</v>
      </c>
      <c r="C53" s="1" t="s">
        <v>394</v>
      </c>
      <c r="D53" s="1" t="s">
        <v>395</v>
      </c>
      <c r="E53" s="1">
        <v>3.0</v>
      </c>
      <c r="F53" s="1" t="s">
        <v>396</v>
      </c>
      <c r="G53" s="1" t="s">
        <v>397</v>
      </c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398</v>
      </c>
      <c r="B54" s="1">
        <v>0.0</v>
      </c>
      <c r="C54" s="1" t="s">
        <v>399</v>
      </c>
      <c r="D54" s="1" t="s">
        <v>400</v>
      </c>
      <c r="E54" s="1" t="s">
        <v>401</v>
      </c>
      <c r="F54" s="1" t="s">
        <v>402</v>
      </c>
      <c r="G54" s="1" t="s">
        <v>403</v>
      </c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404</v>
      </c>
      <c r="B55" s="1">
        <v>0.0</v>
      </c>
      <c r="C55" s="1" t="s">
        <v>405</v>
      </c>
      <c r="D55" s="1" t="s">
        <v>406</v>
      </c>
      <c r="E55" s="1" t="s">
        <v>407</v>
      </c>
      <c r="F55" s="1" t="s">
        <v>408</v>
      </c>
      <c r="G55" s="1" t="s">
        <v>409</v>
      </c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410</v>
      </c>
      <c r="B56" s="1">
        <v>0.0</v>
      </c>
      <c r="C56" s="1" t="s">
        <v>405</v>
      </c>
      <c r="D56" s="1" t="s">
        <v>406</v>
      </c>
      <c r="E56" s="1" t="s">
        <v>407</v>
      </c>
      <c r="F56" s="1" t="s">
        <v>408</v>
      </c>
      <c r="G56" s="1" t="s">
        <v>409</v>
      </c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411</v>
      </c>
      <c r="B57" s="1">
        <v>0.0</v>
      </c>
      <c r="C57" s="1" t="s">
        <v>412</v>
      </c>
      <c r="D57" s="1" t="s">
        <v>413</v>
      </c>
      <c r="E57" s="1" t="s">
        <v>414</v>
      </c>
      <c r="F57" s="1" t="s">
        <v>415</v>
      </c>
      <c r="G57" s="1" t="s">
        <v>416</v>
      </c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417</v>
      </c>
      <c r="B58" s="1">
        <v>0.0</v>
      </c>
      <c r="C58" s="1" t="s">
        <v>418</v>
      </c>
      <c r="D58" s="1">
        <v>0.0</v>
      </c>
      <c r="E58" s="1" t="s">
        <v>419</v>
      </c>
      <c r="F58" s="1" t="s">
        <v>420</v>
      </c>
      <c r="G58" s="1">
        <v>0.0</v>
      </c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421</v>
      </c>
      <c r="B59" s="1">
        <v>0.0</v>
      </c>
      <c r="C59" s="1">
        <v>0.0</v>
      </c>
      <c r="D59" s="1">
        <v>0.0</v>
      </c>
      <c r="E59" s="1" t="s">
        <v>422</v>
      </c>
      <c r="F59" s="1" t="s">
        <v>423</v>
      </c>
      <c r="G59" s="1" t="s">
        <v>424</v>
      </c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425</v>
      </c>
      <c r="B60" s="1">
        <v>0.0</v>
      </c>
      <c r="C60" s="1">
        <v>0.0</v>
      </c>
      <c r="D60" s="1">
        <v>0.0</v>
      </c>
      <c r="E60" s="1" t="s">
        <v>426</v>
      </c>
      <c r="F60" s="1" t="s">
        <v>427</v>
      </c>
      <c r="G60" s="1" t="s">
        <v>428</v>
      </c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429</v>
      </c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430</v>
      </c>
      <c r="B62" s="1">
        <v>0.0</v>
      </c>
      <c r="C62" s="1">
        <v>0.0</v>
      </c>
      <c r="D62" s="1">
        <v>0.0</v>
      </c>
      <c r="E62" s="1" t="s">
        <v>431</v>
      </c>
      <c r="F62" s="1" t="s">
        <v>432</v>
      </c>
      <c r="G62" s="1" t="s">
        <v>433</v>
      </c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434</v>
      </c>
      <c r="B63" s="1">
        <v>0.0</v>
      </c>
      <c r="C63" s="1">
        <v>0.0</v>
      </c>
      <c r="D63" s="1" t="s">
        <v>435</v>
      </c>
      <c r="E63" s="1" t="s">
        <v>436</v>
      </c>
      <c r="F63" s="1" t="s">
        <v>437</v>
      </c>
      <c r="G63" s="1" t="s">
        <v>438</v>
      </c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439</v>
      </c>
      <c r="B64" s="1">
        <v>0.0</v>
      </c>
      <c r="C64" s="1">
        <v>0.0</v>
      </c>
      <c r="D64" s="1" t="s">
        <v>440</v>
      </c>
      <c r="E64" s="1" t="s">
        <v>441</v>
      </c>
      <c r="F64" s="1" t="s">
        <v>442</v>
      </c>
      <c r="G64" s="1" t="s">
        <v>443</v>
      </c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444</v>
      </c>
      <c r="B65" s="1">
        <v>0.0</v>
      </c>
      <c r="C65" s="1">
        <v>0.0</v>
      </c>
      <c r="D65" s="1" t="s">
        <v>445</v>
      </c>
      <c r="E65" s="1" t="s">
        <v>446</v>
      </c>
      <c r="F65" s="1" t="s">
        <v>447</v>
      </c>
      <c r="G65" s="1" t="s">
        <v>448</v>
      </c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449</v>
      </c>
      <c r="B66" s="1">
        <v>0.0</v>
      </c>
      <c r="C66" s="1">
        <v>0.0</v>
      </c>
      <c r="D66" s="1" t="s">
        <v>445</v>
      </c>
      <c r="E66" s="1" t="s">
        <v>446</v>
      </c>
      <c r="F66" s="1" t="s">
        <v>447</v>
      </c>
      <c r="G66" s="1" t="s">
        <v>448</v>
      </c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450</v>
      </c>
      <c r="B67" s="1">
        <v>0.0</v>
      </c>
      <c r="C67" s="1">
        <v>0.0</v>
      </c>
      <c r="D67" s="1" t="s">
        <v>451</v>
      </c>
      <c r="E67" s="1" t="s">
        <v>452</v>
      </c>
      <c r="F67" s="1" t="s">
        <v>453</v>
      </c>
      <c r="G67" s="1" t="s">
        <v>454</v>
      </c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 t="s">
        <v>455</v>
      </c>
      <c r="B68" s="1">
        <v>0.0</v>
      </c>
      <c r="C68" s="1">
        <v>0.0</v>
      </c>
      <c r="D68" s="1" t="s">
        <v>451</v>
      </c>
      <c r="E68" s="1" t="s">
        <v>452</v>
      </c>
      <c r="F68" s="1" t="s">
        <v>453</v>
      </c>
      <c r="G68" s="1" t="s">
        <v>454</v>
      </c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1" t="s">
        <v>456</v>
      </c>
      <c r="B69" s="1">
        <v>0.0</v>
      </c>
      <c r="C69" s="1">
        <v>0.0</v>
      </c>
      <c r="D69" s="1" t="s">
        <v>451</v>
      </c>
      <c r="E69" s="1" t="s">
        <v>452</v>
      </c>
      <c r="F69" s="1" t="s">
        <v>453</v>
      </c>
      <c r="G69" s="1" t="s">
        <v>454</v>
      </c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1" t="s">
        <v>457</v>
      </c>
      <c r="B70" s="1">
        <v>0.0</v>
      </c>
      <c r="C70" s="1">
        <v>0.0</v>
      </c>
      <c r="D70" s="1" t="s">
        <v>458</v>
      </c>
      <c r="E70" s="1" t="s">
        <v>459</v>
      </c>
      <c r="F70" s="1" t="s">
        <v>460</v>
      </c>
      <c r="G70" s="1" t="s">
        <v>461</v>
      </c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1" t="s">
        <v>462</v>
      </c>
      <c r="B71" s="1">
        <v>0.0</v>
      </c>
      <c r="C71" s="1">
        <v>0.0</v>
      </c>
      <c r="D71" s="1">
        <v>0.0</v>
      </c>
      <c r="E71" s="1">
        <v>0.0</v>
      </c>
      <c r="F71" s="1" t="s">
        <v>463</v>
      </c>
      <c r="G71" s="1">
        <v>0.0</v>
      </c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1" t="s">
        <v>464</v>
      </c>
      <c r="B72" s="1">
        <v>0.0</v>
      </c>
      <c r="C72" s="1">
        <v>0.0</v>
      </c>
      <c r="D72" s="1" t="s">
        <v>465</v>
      </c>
      <c r="E72" s="1" t="s">
        <v>466</v>
      </c>
      <c r="F72" s="1" t="s">
        <v>467</v>
      </c>
      <c r="G72" s="1" t="s">
        <v>468</v>
      </c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1" t="s">
        <v>469</v>
      </c>
      <c r="B73" s="1">
        <v>0.0</v>
      </c>
      <c r="C73" s="1">
        <v>0.0</v>
      </c>
      <c r="D73" s="1" t="s">
        <v>470</v>
      </c>
      <c r="E73" s="1" t="s">
        <v>471</v>
      </c>
      <c r="F73" s="1" t="s">
        <v>472</v>
      </c>
      <c r="G73" s="1" t="s">
        <v>133</v>
      </c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1" t="s">
        <v>473</v>
      </c>
      <c r="B74" s="1">
        <v>0.0</v>
      </c>
      <c r="C74" s="1">
        <v>0.0</v>
      </c>
      <c r="D74" s="1" t="s">
        <v>474</v>
      </c>
      <c r="E74" s="1" t="s">
        <v>475</v>
      </c>
      <c r="F74" s="1" t="s">
        <v>311</v>
      </c>
      <c r="G74" s="1" t="s">
        <v>476</v>
      </c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1" t="s">
        <v>477</v>
      </c>
      <c r="B75" s="1">
        <v>0.0</v>
      </c>
      <c r="C75" s="1">
        <v>0.0</v>
      </c>
      <c r="D75" s="1" t="s">
        <v>474</v>
      </c>
      <c r="E75" s="1" t="s">
        <v>475</v>
      </c>
      <c r="F75" s="1" t="s">
        <v>311</v>
      </c>
      <c r="G75" s="1" t="s">
        <v>476</v>
      </c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1" t="s">
        <v>478</v>
      </c>
      <c r="B76" s="1">
        <v>0.0</v>
      </c>
      <c r="C76" s="1">
        <v>0.0</v>
      </c>
      <c r="D76" s="1" t="s">
        <v>479</v>
      </c>
      <c r="E76" s="1" t="s">
        <v>480</v>
      </c>
      <c r="F76" s="1" t="s">
        <v>481</v>
      </c>
      <c r="G76" s="1" t="s">
        <v>482</v>
      </c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1" t="s">
        <v>483</v>
      </c>
      <c r="B77" s="1">
        <v>0.0</v>
      </c>
      <c r="C77" s="1">
        <v>0.0</v>
      </c>
      <c r="D77" s="1">
        <v>159.0</v>
      </c>
      <c r="E77" s="1" t="s">
        <v>484</v>
      </c>
      <c r="F77" s="1" t="s">
        <v>485</v>
      </c>
      <c r="G77" s="1" t="s">
        <v>486</v>
      </c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1" t="s">
        <v>487</v>
      </c>
      <c r="B78" s="1">
        <v>0.0</v>
      </c>
      <c r="C78" s="1">
        <v>0.0</v>
      </c>
      <c r="D78" s="1">
        <v>0.0</v>
      </c>
      <c r="E78" s="1" t="s">
        <v>488</v>
      </c>
      <c r="F78" s="1" t="s">
        <v>489</v>
      </c>
      <c r="G78" s="1" t="s">
        <v>490</v>
      </c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1" t="s">
        <v>491</v>
      </c>
      <c r="B79" s="1">
        <v>0.0</v>
      </c>
      <c r="C79" s="1">
        <v>0.0</v>
      </c>
      <c r="D79" s="1">
        <v>0.0</v>
      </c>
      <c r="E79" s="1" t="s">
        <v>492</v>
      </c>
      <c r="F79" s="1" t="s">
        <v>493</v>
      </c>
      <c r="G79" s="1" t="s">
        <v>494</v>
      </c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1" t="s">
        <v>495</v>
      </c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1" t="s">
        <v>496</v>
      </c>
      <c r="B81" s="1">
        <v>0.0</v>
      </c>
      <c r="C81" s="1">
        <v>0.0</v>
      </c>
      <c r="D81" s="1">
        <v>0.0</v>
      </c>
      <c r="E81" s="1">
        <v>0.0</v>
      </c>
      <c r="F81" s="1" t="s">
        <v>497</v>
      </c>
      <c r="G81" s="1" t="s">
        <v>498</v>
      </c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1" t="s">
        <v>499</v>
      </c>
      <c r="B82" s="1">
        <v>0.0</v>
      </c>
      <c r="C82" s="1">
        <v>0.0</v>
      </c>
      <c r="D82" s="1">
        <v>0.0</v>
      </c>
      <c r="E82" s="1" t="s">
        <v>500</v>
      </c>
      <c r="F82" s="1" t="s">
        <v>501</v>
      </c>
      <c r="G82" s="1" t="s">
        <v>502</v>
      </c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1" t="s">
        <v>503</v>
      </c>
      <c r="B83" s="1">
        <v>0.0</v>
      </c>
      <c r="C83" s="1">
        <v>0.0</v>
      </c>
      <c r="D83" s="1">
        <v>0.0</v>
      </c>
      <c r="E83" s="1" t="s">
        <v>504</v>
      </c>
      <c r="F83" s="1" t="s">
        <v>505</v>
      </c>
      <c r="G83" s="1" t="s">
        <v>506</v>
      </c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1" t="s">
        <v>507</v>
      </c>
      <c r="B84" s="1">
        <v>0.0</v>
      </c>
      <c r="C84" s="1">
        <v>0.0</v>
      </c>
      <c r="D84" s="1">
        <v>0.0</v>
      </c>
      <c r="E84" s="1" t="s">
        <v>508</v>
      </c>
      <c r="F84" s="1" t="s">
        <v>509</v>
      </c>
      <c r="G84" s="1" t="s">
        <v>510</v>
      </c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1" t="s">
        <v>511</v>
      </c>
      <c r="B85" s="1">
        <v>0.0</v>
      </c>
      <c r="C85" s="1">
        <v>0.0</v>
      </c>
      <c r="D85" s="1">
        <v>0.0</v>
      </c>
      <c r="E85" s="1" t="s">
        <v>508</v>
      </c>
      <c r="F85" s="1" t="s">
        <v>509</v>
      </c>
      <c r="G85" s="1" t="s">
        <v>510</v>
      </c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1" t="s">
        <v>512</v>
      </c>
      <c r="B86" s="1">
        <v>0.0</v>
      </c>
      <c r="C86" s="1">
        <v>0.0</v>
      </c>
      <c r="D86" s="1">
        <v>0.0</v>
      </c>
      <c r="E86" s="1" t="s">
        <v>513</v>
      </c>
      <c r="F86" s="1" t="s">
        <v>514</v>
      </c>
      <c r="G86" s="1" t="s">
        <v>515</v>
      </c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1" t="s">
        <v>516</v>
      </c>
      <c r="B87" s="1">
        <v>0.0</v>
      </c>
      <c r="C87" s="1">
        <v>0.0</v>
      </c>
      <c r="D87" s="1">
        <v>0.0</v>
      </c>
      <c r="E87" s="1" t="s">
        <v>513</v>
      </c>
      <c r="F87" s="1" t="s">
        <v>514</v>
      </c>
      <c r="G87" s="1" t="s">
        <v>515</v>
      </c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1" t="s">
        <v>517</v>
      </c>
      <c r="B88" s="1">
        <v>0.0</v>
      </c>
      <c r="C88" s="1">
        <v>0.0</v>
      </c>
      <c r="D88" s="1">
        <v>0.0</v>
      </c>
      <c r="E88" s="1" t="s">
        <v>513</v>
      </c>
      <c r="F88" s="1" t="s">
        <v>514</v>
      </c>
      <c r="G88" s="1" t="s">
        <v>515</v>
      </c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1" t="s">
        <v>518</v>
      </c>
      <c r="B89" s="1">
        <v>0.0</v>
      </c>
      <c r="C89" s="1">
        <v>0.0</v>
      </c>
      <c r="D89" s="1">
        <v>0.0</v>
      </c>
      <c r="E89" s="1" t="s">
        <v>519</v>
      </c>
      <c r="F89" s="1" t="s">
        <v>520</v>
      </c>
      <c r="G89" s="1" t="s">
        <v>521</v>
      </c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1" t="s">
        <v>522</v>
      </c>
      <c r="B90" s="1">
        <v>0.0</v>
      </c>
      <c r="C90" s="1">
        <v>0.0</v>
      </c>
      <c r="D90" s="1">
        <v>0.0</v>
      </c>
      <c r="E90" s="1">
        <v>0.0</v>
      </c>
      <c r="F90" s="1">
        <v>0.0</v>
      </c>
      <c r="G90" s="1" t="s">
        <v>523</v>
      </c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1" t="s">
        <v>524</v>
      </c>
      <c r="B91" s="1">
        <v>0.0</v>
      </c>
      <c r="C91" s="1">
        <v>0.0</v>
      </c>
      <c r="D91" s="1">
        <v>0.0</v>
      </c>
      <c r="E91" s="1" t="s">
        <v>525</v>
      </c>
      <c r="F91" s="1" t="s">
        <v>238</v>
      </c>
      <c r="G91" s="1" t="s">
        <v>526</v>
      </c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1" t="s">
        <v>527</v>
      </c>
      <c r="B92" s="1">
        <v>0.0</v>
      </c>
      <c r="C92" s="1">
        <v>0.0</v>
      </c>
      <c r="D92" s="1">
        <v>0.0</v>
      </c>
      <c r="E92" s="1" t="s">
        <v>528</v>
      </c>
      <c r="F92" s="1" t="s">
        <v>529</v>
      </c>
      <c r="G92" s="1" t="s">
        <v>340</v>
      </c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1" t="s">
        <v>530</v>
      </c>
      <c r="B93" s="1">
        <v>0.0</v>
      </c>
      <c r="C93" s="1">
        <v>0.0</v>
      </c>
      <c r="D93" s="1">
        <v>0.0</v>
      </c>
      <c r="E93" s="1" t="s">
        <v>531</v>
      </c>
      <c r="F93" s="1" t="s">
        <v>532</v>
      </c>
      <c r="G93" s="1" t="s">
        <v>533</v>
      </c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1" t="s">
        <v>534</v>
      </c>
      <c r="B94" s="1">
        <v>0.0</v>
      </c>
      <c r="C94" s="1">
        <v>0.0</v>
      </c>
      <c r="D94" s="1">
        <v>0.0</v>
      </c>
      <c r="E94" s="1" t="s">
        <v>531</v>
      </c>
      <c r="F94" s="1" t="s">
        <v>532</v>
      </c>
      <c r="G94" s="1" t="s">
        <v>533</v>
      </c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1" t="s">
        <v>535</v>
      </c>
      <c r="B95" s="1">
        <v>0.0</v>
      </c>
      <c r="C95" s="1">
        <v>0.0</v>
      </c>
      <c r="D95" s="1">
        <v>0.0</v>
      </c>
      <c r="E95" s="1" t="s">
        <v>536</v>
      </c>
      <c r="F95" s="1" t="s">
        <v>537</v>
      </c>
      <c r="G95" s="1" t="s">
        <v>538</v>
      </c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1" t="s">
        <v>539</v>
      </c>
      <c r="B96" s="1">
        <v>0.0</v>
      </c>
      <c r="C96" s="1">
        <v>0.0</v>
      </c>
      <c r="D96" s="1">
        <v>0.0</v>
      </c>
      <c r="E96" s="1" t="s">
        <v>540</v>
      </c>
      <c r="F96" s="1" t="s">
        <v>541</v>
      </c>
      <c r="G96" s="1" t="s">
        <v>542</v>
      </c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1" t="s">
        <v>543</v>
      </c>
      <c r="B97" s="1">
        <v>0.0</v>
      </c>
      <c r="C97" s="1">
        <v>0.0</v>
      </c>
      <c r="D97" s="1">
        <v>0.0</v>
      </c>
      <c r="E97" s="1">
        <v>0.0</v>
      </c>
      <c r="F97" s="1" t="s">
        <v>544</v>
      </c>
      <c r="G97" s="1" t="s">
        <v>545</v>
      </c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1" t="s">
        <v>546</v>
      </c>
      <c r="B98" s="1">
        <v>0.0</v>
      </c>
      <c r="C98" s="1">
        <v>0.0</v>
      </c>
      <c r="D98" s="1">
        <v>0.0</v>
      </c>
      <c r="E98" s="1">
        <v>0.0</v>
      </c>
      <c r="F98" s="1" t="s">
        <v>547</v>
      </c>
      <c r="G98" s="1" t="s">
        <v>548</v>
      </c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1" t="s">
        <v>549</v>
      </c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1" t="s">
        <v>550</v>
      </c>
      <c r="B100" s="1">
        <v>0.0</v>
      </c>
      <c r="C100" s="1">
        <v>0.0</v>
      </c>
      <c r="D100" s="1">
        <v>0.0</v>
      </c>
      <c r="E100" s="1">
        <v>0.0</v>
      </c>
      <c r="F100" s="1">
        <v>0.0</v>
      </c>
      <c r="G100" s="1" t="s">
        <v>551</v>
      </c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1" t="s">
        <v>552</v>
      </c>
      <c r="B101" s="1">
        <v>0.0</v>
      </c>
      <c r="C101" s="1">
        <v>0.0</v>
      </c>
      <c r="D101" s="1">
        <v>0.0</v>
      </c>
      <c r="E101" s="1">
        <v>0.0</v>
      </c>
      <c r="F101" s="1">
        <v>0.0</v>
      </c>
      <c r="G101" s="1" t="s">
        <v>553</v>
      </c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1" t="s">
        <v>554</v>
      </c>
      <c r="B102" s="1">
        <v>0.0</v>
      </c>
      <c r="C102" s="1">
        <v>0.0</v>
      </c>
      <c r="D102" s="1">
        <v>0.0</v>
      </c>
      <c r="E102" s="1">
        <v>0.0</v>
      </c>
      <c r="F102" s="1">
        <v>0.0</v>
      </c>
      <c r="G102" s="1" t="s">
        <v>555</v>
      </c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1" t="s">
        <v>556</v>
      </c>
      <c r="B103" s="1">
        <v>0.0</v>
      </c>
      <c r="C103" s="1">
        <v>0.0</v>
      </c>
      <c r="D103" s="1">
        <v>0.0</v>
      </c>
      <c r="E103" s="1">
        <v>0.0</v>
      </c>
      <c r="F103" s="1">
        <v>0.0</v>
      </c>
      <c r="G103" s="1" t="s">
        <v>555</v>
      </c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1" t="s">
        <v>557</v>
      </c>
      <c r="B104" s="1">
        <v>0.0</v>
      </c>
      <c r="C104" s="1">
        <v>0.0</v>
      </c>
      <c r="D104" s="1">
        <v>0.0</v>
      </c>
      <c r="E104" s="1">
        <v>0.0</v>
      </c>
      <c r="F104" s="1">
        <v>0.0</v>
      </c>
      <c r="G104" s="1" t="s">
        <v>445</v>
      </c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1" t="s">
        <v>558</v>
      </c>
      <c r="B105" s="1">
        <v>0.0</v>
      </c>
      <c r="C105" s="1">
        <v>0.0</v>
      </c>
      <c r="D105" s="1">
        <v>0.0</v>
      </c>
      <c r="E105" s="1">
        <v>0.0</v>
      </c>
      <c r="F105" s="1">
        <v>0.0</v>
      </c>
      <c r="G105" s="1" t="s">
        <v>445</v>
      </c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1" t="s">
        <v>559</v>
      </c>
      <c r="B106" s="1">
        <v>0.0</v>
      </c>
      <c r="C106" s="1">
        <v>0.0</v>
      </c>
      <c r="D106" s="1">
        <v>0.0</v>
      </c>
      <c r="E106" s="1">
        <v>0.0</v>
      </c>
      <c r="F106" s="1">
        <v>0.0</v>
      </c>
      <c r="G106" s="1" t="s">
        <v>445</v>
      </c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1" t="s">
        <v>560</v>
      </c>
      <c r="B107" s="1">
        <v>0.0</v>
      </c>
      <c r="C107" s="1">
        <v>0.0</v>
      </c>
      <c r="D107" s="1">
        <v>0.0</v>
      </c>
      <c r="E107" s="1">
        <v>0.0</v>
      </c>
      <c r="F107" s="1">
        <v>0.0</v>
      </c>
      <c r="G107" s="1" t="s">
        <v>561</v>
      </c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1" t="s">
        <v>562</v>
      </c>
      <c r="B108" s="1">
        <v>0.0</v>
      </c>
      <c r="C108" s="1">
        <v>0.0</v>
      </c>
      <c r="D108" s="1">
        <v>0.0</v>
      </c>
      <c r="E108" s="1">
        <v>0.0</v>
      </c>
      <c r="F108" s="1">
        <v>0.0</v>
      </c>
      <c r="G108" s="1" t="s">
        <v>563</v>
      </c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1" t="s">
        <v>564</v>
      </c>
      <c r="B109" s="1">
        <v>0.0</v>
      </c>
      <c r="C109" s="1">
        <v>0.0</v>
      </c>
      <c r="D109" s="1">
        <v>0.0</v>
      </c>
      <c r="E109" s="1">
        <v>0.0</v>
      </c>
      <c r="F109" s="1">
        <v>0.0</v>
      </c>
      <c r="G109" s="1" t="s">
        <v>565</v>
      </c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1" t="s">
        <v>566</v>
      </c>
      <c r="B110" s="1">
        <v>0.0</v>
      </c>
      <c r="C110" s="1">
        <v>0.0</v>
      </c>
      <c r="D110" s="1">
        <v>0.0</v>
      </c>
      <c r="E110" s="1">
        <v>0.0</v>
      </c>
      <c r="F110" s="1">
        <v>0.0</v>
      </c>
      <c r="G110" s="1" t="s">
        <v>567</v>
      </c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1" t="s">
        <v>568</v>
      </c>
      <c r="B111" s="1">
        <v>0.0</v>
      </c>
      <c r="C111" s="1">
        <v>0.0</v>
      </c>
      <c r="D111" s="1">
        <v>0.0</v>
      </c>
      <c r="E111" s="1">
        <v>0.0</v>
      </c>
      <c r="F111" s="1">
        <v>0.0</v>
      </c>
      <c r="G111" s="1" t="s">
        <v>567</v>
      </c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1" t="s">
        <v>569</v>
      </c>
      <c r="B112" s="1">
        <v>0.0</v>
      </c>
      <c r="C112" s="1">
        <v>0.0</v>
      </c>
      <c r="D112" s="1">
        <v>0.0</v>
      </c>
      <c r="E112" s="1">
        <v>0.0</v>
      </c>
      <c r="F112" s="1">
        <v>0.0</v>
      </c>
      <c r="G112" s="1" t="s">
        <v>570</v>
      </c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1" t="s">
        <v>571</v>
      </c>
      <c r="B113" s="1">
        <v>0.0</v>
      </c>
      <c r="C113" s="1">
        <v>0.0</v>
      </c>
      <c r="D113" s="1">
        <v>0.0</v>
      </c>
      <c r="E113" s="1">
        <v>0.0</v>
      </c>
      <c r="F113" s="1">
        <v>0.0</v>
      </c>
      <c r="G113" s="1" t="s">
        <v>572</v>
      </c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8" width="9.14"/>
  </cols>
  <sheetData>
    <row r="1">
      <c r="A1" s="1" t="s">
        <v>25</v>
      </c>
      <c r="B1" s="1" t="s">
        <v>573</v>
      </c>
      <c r="C1" s="1" t="s">
        <v>574</v>
      </c>
      <c r="D1" s="1" t="s">
        <v>575</v>
      </c>
      <c r="E1" s="1" t="s">
        <v>576</v>
      </c>
      <c r="F1" s="1" t="s">
        <v>577</v>
      </c>
      <c r="G1" s="1" t="s">
        <v>578</v>
      </c>
      <c r="H1" s="1" t="s">
        <v>579</v>
      </c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580</v>
      </c>
      <c r="B2" s="1" t="s">
        <v>581</v>
      </c>
      <c r="C2" s="1" t="s">
        <v>582</v>
      </c>
      <c r="D2" s="1" t="s">
        <v>583</v>
      </c>
      <c r="E2" s="1" t="s">
        <v>584</v>
      </c>
      <c r="F2" s="1" t="s">
        <v>585</v>
      </c>
      <c r="G2" s="1" t="s">
        <v>585</v>
      </c>
      <c r="H2" s="1" t="s">
        <v>586</v>
      </c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587</v>
      </c>
      <c r="B3" s="1" t="s">
        <v>586</v>
      </c>
      <c r="C3" s="1" t="s">
        <v>588</v>
      </c>
      <c r="D3" s="1" t="s">
        <v>589</v>
      </c>
      <c r="E3" s="1" t="s">
        <v>590</v>
      </c>
      <c r="F3" s="1" t="s">
        <v>591</v>
      </c>
      <c r="G3" s="1" t="s">
        <v>592</v>
      </c>
      <c r="H3" s="1" t="s">
        <v>586</v>
      </c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593</v>
      </c>
      <c r="B4" s="1" t="s">
        <v>594</v>
      </c>
      <c r="C4" s="1" t="s">
        <v>595</v>
      </c>
      <c r="D4" s="1" t="s">
        <v>596</v>
      </c>
      <c r="E4" s="1" t="s">
        <v>597</v>
      </c>
      <c r="F4" s="1" t="s">
        <v>598</v>
      </c>
      <c r="G4" s="1" t="s">
        <v>599</v>
      </c>
      <c r="H4" s="1" t="s">
        <v>600</v>
      </c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587</v>
      </c>
      <c r="B5" s="1" t="s">
        <v>586</v>
      </c>
      <c r="C5" s="1" t="s">
        <v>601</v>
      </c>
      <c r="D5" s="1" t="s">
        <v>602</v>
      </c>
      <c r="E5" s="1" t="s">
        <v>603</v>
      </c>
      <c r="F5" s="1" t="s">
        <v>604</v>
      </c>
      <c r="G5" s="1" t="s">
        <v>605</v>
      </c>
      <c r="H5" s="1" t="s">
        <v>606</v>
      </c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607</v>
      </c>
      <c r="B6" s="1" t="s">
        <v>608</v>
      </c>
      <c r="C6" s="1" t="s">
        <v>609</v>
      </c>
      <c r="D6" s="1" t="s">
        <v>610</v>
      </c>
      <c r="E6" s="1" t="s">
        <v>611</v>
      </c>
      <c r="F6" s="1" t="s">
        <v>612</v>
      </c>
      <c r="G6" s="1" t="s">
        <v>613</v>
      </c>
      <c r="H6" s="1" t="s">
        <v>614</v>
      </c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615</v>
      </c>
      <c r="B7" s="1" t="s">
        <v>616</v>
      </c>
      <c r="C7" s="1" t="s">
        <v>617</v>
      </c>
      <c r="D7" s="1" t="s">
        <v>618</v>
      </c>
      <c r="E7" s="1" t="s">
        <v>619</v>
      </c>
      <c r="F7" s="1" t="s">
        <v>620</v>
      </c>
      <c r="G7" s="1" t="s">
        <v>621</v>
      </c>
      <c r="H7" s="1" t="s">
        <v>622</v>
      </c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623</v>
      </c>
      <c r="B8" s="1" t="s">
        <v>586</v>
      </c>
      <c r="C8" s="1" t="s">
        <v>624</v>
      </c>
      <c r="D8" s="1" t="s">
        <v>625</v>
      </c>
      <c r="E8" s="1" t="s">
        <v>626</v>
      </c>
      <c r="F8" s="1" t="s">
        <v>627</v>
      </c>
      <c r="G8" s="1" t="s">
        <v>628</v>
      </c>
      <c r="H8" s="1" t="s">
        <v>629</v>
      </c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630</v>
      </c>
      <c r="B9" s="1" t="s">
        <v>631</v>
      </c>
      <c r="C9" s="1" t="s">
        <v>632</v>
      </c>
      <c r="D9" s="1" t="s">
        <v>633</v>
      </c>
      <c r="E9" s="1" t="s">
        <v>634</v>
      </c>
      <c r="F9" s="1" t="s">
        <v>635</v>
      </c>
      <c r="G9" s="1" t="s">
        <v>636</v>
      </c>
      <c r="H9" s="1" t="s">
        <v>637</v>
      </c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638</v>
      </c>
      <c r="B10" s="1" t="s">
        <v>639</v>
      </c>
      <c r="C10" s="1" t="s">
        <v>640</v>
      </c>
      <c r="D10" s="1" t="s">
        <v>641</v>
      </c>
      <c r="E10" s="1" t="s">
        <v>642</v>
      </c>
      <c r="F10" s="1" t="s">
        <v>643</v>
      </c>
      <c r="G10" s="1" t="s">
        <v>644</v>
      </c>
      <c r="H10" s="1" t="s">
        <v>645</v>
      </c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646</v>
      </c>
      <c r="B11" s="1" t="s">
        <v>647</v>
      </c>
      <c r="C11" s="1" t="s">
        <v>648</v>
      </c>
      <c r="D11" s="1" t="s">
        <v>649</v>
      </c>
      <c r="E11" s="1" t="s">
        <v>650</v>
      </c>
      <c r="F11" s="1" t="s">
        <v>651</v>
      </c>
      <c r="G11" s="1" t="s">
        <v>652</v>
      </c>
      <c r="H11" s="1" t="s">
        <v>653</v>
      </c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654</v>
      </c>
      <c r="B12" s="1" t="s">
        <v>655</v>
      </c>
      <c r="C12" s="1" t="s">
        <v>656</v>
      </c>
      <c r="D12" s="1" t="s">
        <v>657</v>
      </c>
      <c r="E12" s="1" t="s">
        <v>658</v>
      </c>
      <c r="F12" s="1" t="s">
        <v>659</v>
      </c>
      <c r="G12" s="1" t="s">
        <v>660</v>
      </c>
      <c r="H12" s="1" t="s">
        <v>661</v>
      </c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662</v>
      </c>
      <c r="B13" s="1" t="s">
        <v>663</v>
      </c>
      <c r="C13" s="1" t="s">
        <v>664</v>
      </c>
      <c r="D13" s="1" t="s">
        <v>665</v>
      </c>
      <c r="E13" s="1" t="s">
        <v>666</v>
      </c>
      <c r="F13" s="1" t="s">
        <v>667</v>
      </c>
      <c r="G13" s="1" t="s">
        <v>668</v>
      </c>
      <c r="H13" s="1" t="s">
        <v>669</v>
      </c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670</v>
      </c>
      <c r="B14" s="1" t="s">
        <v>671</v>
      </c>
      <c r="C14" s="1" t="s">
        <v>672</v>
      </c>
      <c r="D14" s="1" t="s">
        <v>673</v>
      </c>
      <c r="E14" s="1" t="s">
        <v>674</v>
      </c>
      <c r="F14" s="1" t="s">
        <v>675</v>
      </c>
      <c r="G14" s="1" t="s">
        <v>676</v>
      </c>
      <c r="H14" s="1" t="s">
        <v>677</v>
      </c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678</v>
      </c>
      <c r="B15" s="1" t="s">
        <v>586</v>
      </c>
      <c r="C15" s="1" t="s">
        <v>586</v>
      </c>
      <c r="D15" s="1" t="s">
        <v>586</v>
      </c>
      <c r="E15" s="1" t="s">
        <v>586</v>
      </c>
      <c r="F15" s="1" t="s">
        <v>586</v>
      </c>
      <c r="G15" s="1" t="s">
        <v>586</v>
      </c>
      <c r="H15" s="1" t="s">
        <v>586</v>
      </c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679</v>
      </c>
      <c r="B16" s="1" t="s">
        <v>586</v>
      </c>
      <c r="C16" s="1" t="s">
        <v>586</v>
      </c>
      <c r="D16" s="1" t="s">
        <v>586</v>
      </c>
      <c r="E16" s="1" t="s">
        <v>586</v>
      </c>
      <c r="F16" s="1" t="s">
        <v>586</v>
      </c>
      <c r="G16" s="1" t="s">
        <v>586</v>
      </c>
      <c r="H16" s="1" t="s">
        <v>586</v>
      </c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680</v>
      </c>
      <c r="B17" s="1" t="s">
        <v>130</v>
      </c>
      <c r="C17" s="1" t="s">
        <v>131</v>
      </c>
      <c r="D17" s="1" t="s">
        <v>132</v>
      </c>
      <c r="E17" s="1" t="s">
        <v>133</v>
      </c>
      <c r="F17" s="1" t="s">
        <v>681</v>
      </c>
      <c r="G17" s="1" t="s">
        <v>682</v>
      </c>
      <c r="H17" s="1" t="s">
        <v>262</v>
      </c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683</v>
      </c>
      <c r="B18" s="1" t="s">
        <v>586</v>
      </c>
      <c r="C18" s="1" t="s">
        <v>586</v>
      </c>
      <c r="D18" s="1" t="s">
        <v>586</v>
      </c>
      <c r="E18" s="1" t="s">
        <v>586</v>
      </c>
      <c r="F18" s="1" t="s">
        <v>586</v>
      </c>
      <c r="G18" s="1" t="s">
        <v>586</v>
      </c>
      <c r="H18" s="1" t="s">
        <v>586</v>
      </c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684</v>
      </c>
      <c r="B19" s="1" t="s">
        <v>685</v>
      </c>
      <c r="C19" s="1" t="s">
        <v>686</v>
      </c>
      <c r="D19" s="1" t="s">
        <v>687</v>
      </c>
      <c r="E19" s="1" t="s">
        <v>688</v>
      </c>
      <c r="F19" s="1" t="s">
        <v>689</v>
      </c>
      <c r="G19" s="1" t="s">
        <v>690</v>
      </c>
      <c r="H19" s="1" t="s">
        <v>691</v>
      </c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692</v>
      </c>
      <c r="B20" s="1" t="s">
        <v>693</v>
      </c>
      <c r="C20" s="1" t="s">
        <v>694</v>
      </c>
      <c r="D20" s="1" t="s">
        <v>695</v>
      </c>
      <c r="E20" s="1" t="s">
        <v>696</v>
      </c>
      <c r="F20" s="1" t="s">
        <v>697</v>
      </c>
      <c r="G20" s="1" t="s">
        <v>698</v>
      </c>
      <c r="H20" s="1" t="s">
        <v>699</v>
      </c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700</v>
      </c>
      <c r="B21" s="1" t="s">
        <v>701</v>
      </c>
      <c r="C21" s="1" t="s">
        <v>702</v>
      </c>
      <c r="D21" s="1" t="s">
        <v>703</v>
      </c>
      <c r="E21" s="1" t="s">
        <v>704</v>
      </c>
      <c r="F21" s="1" t="s">
        <v>705</v>
      </c>
      <c r="G21" s="1" t="s">
        <v>706</v>
      </c>
      <c r="H21" s="1" t="s">
        <v>707</v>
      </c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708</v>
      </c>
      <c r="B22" s="1" t="s">
        <v>709</v>
      </c>
      <c r="C22" s="1" t="s">
        <v>710</v>
      </c>
      <c r="D22" s="1" t="s">
        <v>711</v>
      </c>
      <c r="E22" s="1" t="s">
        <v>712</v>
      </c>
      <c r="F22" s="1" t="s">
        <v>713</v>
      </c>
      <c r="G22" s="1" t="s">
        <v>714</v>
      </c>
      <c r="H22" s="1" t="s">
        <v>715</v>
      </c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716</v>
      </c>
      <c r="B23" s="1" t="s">
        <v>717</v>
      </c>
      <c r="C23" s="1" t="s">
        <v>718</v>
      </c>
      <c r="D23" s="1" t="s">
        <v>719</v>
      </c>
      <c r="E23" s="1" t="s">
        <v>720</v>
      </c>
      <c r="F23" s="1" t="s">
        <v>721</v>
      </c>
      <c r="G23" s="1" t="s">
        <v>722</v>
      </c>
      <c r="H23" s="1" t="s">
        <v>723</v>
      </c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724</v>
      </c>
      <c r="B24" s="1" t="s">
        <v>725</v>
      </c>
      <c r="C24" s="1" t="s">
        <v>726</v>
      </c>
      <c r="D24" s="1" t="s">
        <v>727</v>
      </c>
      <c r="E24" s="1" t="s">
        <v>728</v>
      </c>
      <c r="F24" s="1" t="s">
        <v>729</v>
      </c>
      <c r="G24" s="1" t="s">
        <v>729</v>
      </c>
      <c r="H24" s="1" t="s">
        <v>729</v>
      </c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730</v>
      </c>
      <c r="B25" s="1" t="s">
        <v>731</v>
      </c>
      <c r="C25" s="1" t="s">
        <v>732</v>
      </c>
      <c r="D25" s="1" t="s">
        <v>733</v>
      </c>
      <c r="E25" s="1" t="s">
        <v>734</v>
      </c>
      <c r="F25" s="1" t="s">
        <v>735</v>
      </c>
      <c r="G25" s="1" t="s">
        <v>735</v>
      </c>
      <c r="H25" s="1" t="s">
        <v>586</v>
      </c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736</v>
      </c>
      <c r="B26" s="1" t="s">
        <v>737</v>
      </c>
      <c r="C26" s="1" t="s">
        <v>738</v>
      </c>
      <c r="D26" s="1" t="s">
        <v>739</v>
      </c>
      <c r="E26" s="1" t="s">
        <v>740</v>
      </c>
      <c r="F26" s="1" t="s">
        <v>586</v>
      </c>
      <c r="G26" s="1" t="s">
        <v>586</v>
      </c>
      <c r="H26" s="1" t="s">
        <v>586</v>
      </c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2"/>
      <c r="B1" s="3">
        <v>0.0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3" t="s">
        <v>741</v>
      </c>
      <c r="B2" s="1" t="s">
        <v>742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3" t="s">
        <v>743</v>
      </c>
      <c r="B3" s="1" t="s">
        <v>744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745</v>
      </c>
      <c r="B4" s="1" t="s">
        <v>746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747</v>
      </c>
      <c r="B5" s="1" t="s">
        <v>748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3" t="s">
        <v>749</v>
      </c>
      <c r="B6" s="1" t="s">
        <v>750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3" t="s">
        <v>751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3" t="s">
        <v>752</v>
      </c>
      <c r="B8" s="1" t="s">
        <v>753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3" t="s">
        <v>754</v>
      </c>
      <c r="B9" s="4" t="s">
        <v>755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3" t="s">
        <v>756</v>
      </c>
      <c r="B10" s="1" t="s">
        <v>757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3" t="s">
        <v>758</v>
      </c>
      <c r="B11" s="1" t="s">
        <v>759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3" t="s">
        <v>760</v>
      </c>
      <c r="B12" s="1" t="s">
        <v>757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3" t="s">
        <v>761</v>
      </c>
      <c r="B13" s="1" t="s">
        <v>762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3" t="s">
        <v>763</v>
      </c>
      <c r="B14" s="1" t="s">
        <v>764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3" t="s">
        <v>765</v>
      </c>
      <c r="B15" s="1" t="s">
        <v>762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3" t="s">
        <v>766</v>
      </c>
      <c r="B16" s="1" t="s">
        <v>767</v>
      </c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3" t="s">
        <v>768</v>
      </c>
      <c r="B17" s="1">
        <v>184.0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3" t="s">
        <v>769</v>
      </c>
      <c r="B18" s="1" t="s">
        <v>770</v>
      </c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3" t="s">
        <v>771</v>
      </c>
      <c r="B19" s="1">
        <v>5.0</v>
      </c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3" t="s">
        <v>772</v>
      </c>
      <c r="B20" s="1">
        <v>8.0</v>
      </c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3" t="s">
        <v>773</v>
      </c>
      <c r="B21" s="1">
        <v>8.0</v>
      </c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3" t="s">
        <v>774</v>
      </c>
      <c r="B22" s="1">
        <v>8.0</v>
      </c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3" t="s">
        <v>775</v>
      </c>
      <c r="B23" s="1">
        <v>8.0</v>
      </c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3" t="s">
        <v>776</v>
      </c>
      <c r="B24" s="1">
        <v>1.7356896E9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3" t="s">
        <v>777</v>
      </c>
      <c r="B25" s="1">
        <v>1.7039808E9</v>
      </c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3" t="s">
        <v>778</v>
      </c>
      <c r="B26" s="1">
        <v>86400.0</v>
      </c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3" t="s">
        <v>779</v>
      </c>
      <c r="B27" s="1">
        <v>2.0</v>
      </c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3" t="s">
        <v>780</v>
      </c>
      <c r="B28" s="1">
        <v>40.52</v>
      </c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3" t="s">
        <v>781</v>
      </c>
      <c r="B29" s="1">
        <v>39.4</v>
      </c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3" t="s">
        <v>782</v>
      </c>
      <c r="B30" s="1">
        <v>37.39</v>
      </c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3" t="s">
        <v>783</v>
      </c>
      <c r="B31" s="1">
        <v>39.45</v>
      </c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3" t="s">
        <v>784</v>
      </c>
      <c r="B32" s="1">
        <v>40.52</v>
      </c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3" t="s">
        <v>785</v>
      </c>
      <c r="B33" s="1">
        <v>39.4</v>
      </c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3" t="s">
        <v>786</v>
      </c>
      <c r="B34" s="1">
        <v>37.39</v>
      </c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3" t="s">
        <v>787</v>
      </c>
      <c r="B35" s="1">
        <v>39.45</v>
      </c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3" t="s">
        <v>788</v>
      </c>
      <c r="B36" s="1">
        <v>2.219</v>
      </c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3" t="s">
        <v>789</v>
      </c>
      <c r="B37" s="1">
        <v>-11.877866</v>
      </c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3" t="s">
        <v>790</v>
      </c>
      <c r="B38" s="1">
        <v>595686.0</v>
      </c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3" t="s">
        <v>791</v>
      </c>
      <c r="B39" s="1">
        <v>595686.0</v>
      </c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3" t="s">
        <v>792</v>
      </c>
      <c r="B40" s="1">
        <v>440544.0</v>
      </c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3" t="s">
        <v>793</v>
      </c>
      <c r="B41" s="1">
        <v>443860.0</v>
      </c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3" t="s">
        <v>794</v>
      </c>
      <c r="B42" s="1">
        <v>443860.0</v>
      </c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3" t="s">
        <v>795</v>
      </c>
      <c r="B43" s="1">
        <v>38.14</v>
      </c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3" t="s">
        <v>796</v>
      </c>
      <c r="B44" s="1">
        <v>38.26</v>
      </c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3" t="s">
        <v>797</v>
      </c>
      <c r="B45" s="1">
        <v>100.0</v>
      </c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3" t="s">
        <v>798</v>
      </c>
      <c r="B46" s="1">
        <v>200.0</v>
      </c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3" t="s">
        <v>799</v>
      </c>
      <c r="B47" s="1">
        <v>2.472091392E9</v>
      </c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3" t="s">
        <v>800</v>
      </c>
      <c r="B48" s="1">
        <v>26.34</v>
      </c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3" t="s">
        <v>801</v>
      </c>
      <c r="B49" s="1">
        <v>53.27</v>
      </c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3" t="s">
        <v>802</v>
      </c>
      <c r="B50" s="1">
        <v>28.232145</v>
      </c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3" t="s">
        <v>803</v>
      </c>
      <c r="B51" s="1">
        <v>44.3132</v>
      </c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3" t="s">
        <v>804</v>
      </c>
      <c r="B52" s="1">
        <v>41.29945</v>
      </c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3" t="s">
        <v>805</v>
      </c>
      <c r="B53" s="1" t="s">
        <v>806</v>
      </c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3" t="s">
        <v>807</v>
      </c>
      <c r="B54" s="1">
        <v>2.010351488E9</v>
      </c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3" t="s">
        <v>808</v>
      </c>
      <c r="B55" s="1">
        <v>-1.91261</v>
      </c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3" t="s">
        <v>809</v>
      </c>
      <c r="B56" s="1">
        <v>4.3985336E7</v>
      </c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3" t="s">
        <v>810</v>
      </c>
      <c r="B57" s="1">
        <v>6.47653E7</v>
      </c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3" t="s">
        <v>811</v>
      </c>
      <c r="B58" s="1">
        <v>8794125.0</v>
      </c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3" t="s">
        <v>812</v>
      </c>
      <c r="B59" s="1">
        <v>9123140.0</v>
      </c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3" t="s">
        <v>813</v>
      </c>
      <c r="B60" s="1">
        <v>1.7316288E9</v>
      </c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3" t="s">
        <v>814</v>
      </c>
      <c r="B61" s="1">
        <v>1.734048E9</v>
      </c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3" t="s">
        <v>815</v>
      </c>
      <c r="B62" s="1">
        <v>0.1358</v>
      </c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3" t="s">
        <v>816</v>
      </c>
      <c r="B63" s="1">
        <v>0.01274</v>
      </c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3" t="s">
        <v>817</v>
      </c>
      <c r="B64" s="1">
        <v>1.08203</v>
      </c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3" t="s">
        <v>818</v>
      </c>
      <c r="B65" s="1">
        <v>18.77</v>
      </c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3" t="s">
        <v>819</v>
      </c>
      <c r="B66" s="1">
        <v>0.1516</v>
      </c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3" t="s">
        <v>820</v>
      </c>
      <c r="B67" s="1">
        <v>6.47653E7</v>
      </c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3" t="s">
        <v>821</v>
      </c>
      <c r="B68" s="1">
        <v>13.791</v>
      </c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3" t="s">
        <v>822</v>
      </c>
      <c r="B69" s="1">
        <v>2.767747</v>
      </c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3" t="s">
        <v>823</v>
      </c>
      <c r="B70" s="1">
        <v>1.7039808E9</v>
      </c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3" t="s">
        <v>824</v>
      </c>
      <c r="B71" s="1">
        <v>1.7356032E9</v>
      </c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3" t="s">
        <v>825</v>
      </c>
      <c r="B72" s="1">
        <v>1.7276544E9</v>
      </c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3" t="s">
        <v>826</v>
      </c>
      <c r="B73" s="1">
        <v>-1.67474E8</v>
      </c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3" t="s">
        <v>827</v>
      </c>
      <c r="B74" s="1">
        <v>-2.34</v>
      </c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3" t="s">
        <v>828</v>
      </c>
      <c r="B75" s="1">
        <v>-3.11</v>
      </c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3" t="s">
        <v>829</v>
      </c>
      <c r="B76" s="1">
        <v>22.959</v>
      </c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3" t="s">
        <v>830</v>
      </c>
      <c r="B77" s="1">
        <v>-10.554</v>
      </c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3" t="s">
        <v>831</v>
      </c>
      <c r="B78" s="1">
        <v>0.35306633</v>
      </c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3" t="s">
        <v>832</v>
      </c>
      <c r="B79" s="1">
        <v>0.22263205</v>
      </c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3" t="s">
        <v>833</v>
      </c>
      <c r="B80" s="1" t="s">
        <v>834</v>
      </c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3" t="s">
        <v>835</v>
      </c>
      <c r="B81" s="1" t="s">
        <v>836</v>
      </c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3" t="s">
        <v>837</v>
      </c>
      <c r="B82" s="1" t="s">
        <v>1</v>
      </c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3" t="s">
        <v>838</v>
      </c>
      <c r="B83" s="1" t="s">
        <v>1</v>
      </c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3" t="s">
        <v>839</v>
      </c>
      <c r="B84" s="1" t="s">
        <v>840</v>
      </c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3" t="s">
        <v>841</v>
      </c>
      <c r="B85" s="1" t="s">
        <v>840</v>
      </c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3" t="s">
        <v>842</v>
      </c>
      <c r="B86" s="1">
        <v>1.5980166E9</v>
      </c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3" t="s">
        <v>843</v>
      </c>
      <c r="B87" s="1" t="s">
        <v>844</v>
      </c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3" t="s">
        <v>845</v>
      </c>
      <c r="B88" s="1" t="s">
        <v>846</v>
      </c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3" t="s">
        <v>847</v>
      </c>
      <c r="B89" s="1" t="s">
        <v>848</v>
      </c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3" t="s">
        <v>849</v>
      </c>
      <c r="B90" s="1" t="s">
        <v>850</v>
      </c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3" t="s">
        <v>851</v>
      </c>
      <c r="B91" s="1">
        <v>-1.8E7</v>
      </c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3" t="s">
        <v>852</v>
      </c>
      <c r="B92" s="1">
        <v>38.17</v>
      </c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3" t="s">
        <v>853</v>
      </c>
      <c r="B93" s="1">
        <v>97.0</v>
      </c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3" t="s">
        <v>854</v>
      </c>
      <c r="B94" s="1">
        <v>41.0</v>
      </c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3" t="s">
        <v>855</v>
      </c>
      <c r="B95" s="1">
        <v>58.84211</v>
      </c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3" t="s">
        <v>856</v>
      </c>
      <c r="B96" s="1">
        <v>57.0</v>
      </c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3" t="s">
        <v>857</v>
      </c>
      <c r="B97" s="1">
        <v>1.55</v>
      </c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3" t="s">
        <v>858</v>
      </c>
      <c r="B98" s="1" t="s">
        <v>859</v>
      </c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3" t="s">
        <v>860</v>
      </c>
      <c r="B99" s="1">
        <v>19.0</v>
      </c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3" t="s">
        <v>861</v>
      </c>
      <c r="B100" s="1">
        <v>5.49969984E8</v>
      </c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3" t="s">
        <v>862</v>
      </c>
      <c r="B101" s="1">
        <v>8.492</v>
      </c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3" t="s">
        <v>863</v>
      </c>
      <c r="B102" s="1">
        <v>-1.9049E8</v>
      </c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3" t="s">
        <v>864</v>
      </c>
      <c r="B103" s="1">
        <v>8.8231E7</v>
      </c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3" t="s">
        <v>865</v>
      </c>
      <c r="B104" s="1">
        <v>8.286</v>
      </c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3" t="s">
        <v>866</v>
      </c>
      <c r="B105" s="1">
        <v>8.548</v>
      </c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3" t="s">
        <v>867</v>
      </c>
      <c r="B106" s="1">
        <v>8.7563E7</v>
      </c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3" t="s">
        <v>868</v>
      </c>
      <c r="B107" s="1">
        <v>9.881</v>
      </c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3" t="s">
        <v>869</v>
      </c>
      <c r="B108" s="1">
        <v>1.258</v>
      </c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3" t="s">
        <v>870</v>
      </c>
      <c r="B109" s="1">
        <v>-0.15378</v>
      </c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3" t="s">
        <v>871</v>
      </c>
      <c r="B110" s="1">
        <v>-0.25996</v>
      </c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3" t="s">
        <v>872</v>
      </c>
      <c r="B111" s="1">
        <v>-9.4098128E7</v>
      </c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3" t="s">
        <v>873</v>
      </c>
      <c r="B112" s="1">
        <v>-1.24672E8</v>
      </c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3" t="s">
        <v>874</v>
      </c>
      <c r="B113" s="1">
        <v>-0.209</v>
      </c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3" t="s">
        <v>875</v>
      </c>
      <c r="B114" s="1">
        <v>-1.52848</v>
      </c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3" t="s">
        <v>876</v>
      </c>
      <c r="B115" s="1">
        <v>-2.17546</v>
      </c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3" t="s">
        <v>877</v>
      </c>
      <c r="B116" s="1">
        <v>-19.279339</v>
      </c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3" t="s">
        <v>878</v>
      </c>
      <c r="B117" s="1" t="s">
        <v>806</v>
      </c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3" t="s">
        <v>879</v>
      </c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hyperlinks>
    <hyperlink r:id="rId1" ref="B9"/>
  </hyperlinks>
  <printOptions/>
  <pageMargins bottom="0.75" footer="0.0" header="0.0" left="0.7" right="0.7" top="0.75"/>
  <pageSetup orientation="landscape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2018.0</v>
      </c>
      <c r="C2" s="3">
        <v>2019.0</v>
      </c>
      <c r="D2" s="3">
        <v>2020.0</v>
      </c>
      <c r="E2" s="3">
        <v>2021.0</v>
      </c>
      <c r="F2" s="3">
        <v>2022.0</v>
      </c>
      <c r="G2" s="3">
        <v>2023.0</v>
      </c>
      <c r="H2" s="3">
        <v>2024.0</v>
      </c>
      <c r="I2" s="3">
        <v>2025.0</v>
      </c>
      <c r="J2" s="3">
        <v>2026.0</v>
      </c>
      <c r="K2" s="3">
        <v>2027.0</v>
      </c>
      <c r="L2" s="3">
        <v>2028.0</v>
      </c>
      <c r="M2" s="3">
        <v>2029.0</v>
      </c>
      <c r="N2" s="3">
        <v>2030.0</v>
      </c>
      <c r="O2" s="5">
        <v>2031.0</v>
      </c>
      <c r="P2" s="5">
        <v>2032.0</v>
      </c>
      <c r="Q2" s="5">
        <v>2033.0</v>
      </c>
      <c r="R2" s="5">
        <v>2034.0</v>
      </c>
      <c r="S2" s="5">
        <v>2035.0</v>
      </c>
      <c r="T2" s="2"/>
      <c r="U2" s="2"/>
      <c r="V2" s="2"/>
      <c r="W2" s="2"/>
      <c r="X2" s="1"/>
      <c r="Y2" s="2"/>
      <c r="Z2" s="2"/>
    </row>
    <row r="3">
      <c r="A3" s="3" t="s">
        <v>51</v>
      </c>
      <c r="B3" s="1">
        <v>0.0</v>
      </c>
      <c r="C3" s="1">
        <v>1.0</v>
      </c>
      <c r="D3" s="1">
        <v>39.0</v>
      </c>
      <c r="E3" s="1">
        <v>-58.0</v>
      </c>
      <c r="F3" s="1">
        <v>-90.0</v>
      </c>
      <c r="G3" s="1">
        <v>-97.0</v>
      </c>
      <c r="H3" s="1">
        <f>IF(G3*FORECAST(H2,B3:G3,B2:G2)&gt;0,FORECAST(H2,B3:G3,B2:G2),G3)*$X$1</f>
        <v>-119.6666667</v>
      </c>
      <c r="I3" s="1">
        <f>IF(H3*FORECAST(I2,B3:H3,B2:H2)&gt;0,FORECAST(I2,B3:H3,B2:H2),H3)*$X$1</f>
        <v>-144.0952381</v>
      </c>
      <c r="J3" s="1">
        <f>IF(I3*FORECAST(J2,B3:I3,B2:I2)&gt;0,FORECAST(J2,B3:I3,B2:I2),I3)*$X$1</f>
        <v>-168.5238095</v>
      </c>
      <c r="K3" s="1">
        <f>IF(J3*FORECAST(K2,B3:J3,B2:J2)&gt;0,FORECAST(K2,B3:J3,B2:J2),J3)*$X$1</f>
        <v>-192.952381</v>
      </c>
      <c r="L3" s="1">
        <f>IF(K3*FORECAST(L2,B3:K3,B2:K2)&gt;0,FORECAST(L2,B3:K3,B2:K2),K3)*$X$1</f>
        <v>-217.3809524</v>
      </c>
      <c r="M3" s="1">
        <f>IF(L3*FORECAST(M2,B3:L3,B2:L2)&gt;0,FORECAST(M2,B3:L3,B2:L2),L3)*$X$1</f>
        <v>-241.8095238</v>
      </c>
      <c r="N3" s="1">
        <f>IF(M3*FORECAST(N2,B3:M3,B2:M2)&gt;0,FORECAST(N2,B3:M3,B2:M2),M3)*$X$1</f>
        <v>-266.2380952</v>
      </c>
      <c r="O3" s="5">
        <f>IF(N3*FORECAST(O2,B3:N3,B2:N2)&gt;0,FORECAST(O2,B3:N3,B2:N2),N3)*$X$1</f>
        <v>-290.6666667</v>
      </c>
      <c r="P3" s="5">
        <f>IF(O3*FORECAST(P2,B3:O3,B2:O2)&gt;0,FORECAST(P2,B3:O3,B2:O2),O3)*$X$1</f>
        <v>-315.0952381</v>
      </c>
      <c r="Q3" s="5">
        <f>IF(P3*FORECAST(Q2,B3:P3,B2:P2)&gt;0,FORECAST(Q2,B3:P3,B2:P2),P3)*$X$1</f>
        <v>-339.5238095</v>
      </c>
      <c r="R3" s="5">
        <f>IF(Q3*FORECAST(R2,B3:Q3,B2:Q2)&gt;0,FORECAST(R2,B3:Q3,B2:Q2),Q3)*$X$1</f>
        <v>-363.952381</v>
      </c>
      <c r="S3" s="5">
        <f>IF(R3*FORECAST(S2,B3:R3,B2:R2)&gt;0,FORECAST(S2,B3:R3,B2:R2),R3)*$X$1</f>
        <v>-388.3809524</v>
      </c>
      <c r="T3" s="2"/>
      <c r="U3" s="2"/>
      <c r="V3" s="2"/>
      <c r="W3" s="2"/>
      <c r="X3" s="2"/>
      <c r="Y3" s="2"/>
      <c r="Z3" s="2"/>
    </row>
    <row r="4">
      <c r="A4" s="3" t="s">
        <v>100</v>
      </c>
      <c r="B4" s="1">
        <v>-40.0</v>
      </c>
      <c r="C4" s="1">
        <v>-70.0</v>
      </c>
      <c r="D4" s="1">
        <v>-441.0</v>
      </c>
      <c r="E4" s="1">
        <v>-550.0</v>
      </c>
      <c r="F4" s="1">
        <v>-542.0</v>
      </c>
      <c r="G4" s="1">
        <v>-352.0</v>
      </c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880</v>
      </c>
      <c r="B5" s="1">
        <v>1.0</v>
      </c>
      <c r="C5" s="1">
        <v>1.0</v>
      </c>
      <c r="D5" s="1">
        <v>17.0</v>
      </c>
      <c r="E5" s="1">
        <v>47.0</v>
      </c>
      <c r="F5" s="1">
        <v>53.0</v>
      </c>
      <c r="G5" s="1">
        <v>58.0</v>
      </c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881</v>
      </c>
      <c r="L7" s="1">
        <f>IF(S3*FORECAST(S2,B3:S3,B2:S2)&gt;0,FORECAST(S2,B3:S3,B2:S2),R3)*$X$1 * (1+0.02)/(0.0874-0.02)</f>
        <v>-5877.575244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882</v>
      </c>
      <c r="L8" s="6">
        <f t="array" ref="L8">NPV(0.0874,I3:S3)</f>
        <v>-1695.229043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883</v>
      </c>
      <c r="L9" s="6">
        <f t="array" ref="L9">NPV(0.0874,I16:S16)</f>
        <v>-2338.382662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884</v>
      </c>
      <c r="L10" s="6">
        <f>L8 + L9</f>
        <v>-4033.611705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101</v>
      </c>
      <c r="L11" s="1">
        <v>-352.0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885</v>
      </c>
      <c r="L12" s="6">
        <f>L10 - L11</f>
        <v>-3681.611705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886</v>
      </c>
      <c r="L13" s="1">
        <v>58.0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-63.47606388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1">
        <v>0.0</v>
      </c>
      <c r="J16" s="1">
        <v>0.0</v>
      </c>
      <c r="K16" s="1">
        <v>0.0</v>
      </c>
      <c r="L16" s="1">
        <v>0.0</v>
      </c>
      <c r="M16" s="1">
        <v>0.0</v>
      </c>
      <c r="N16" s="1">
        <v>0.0</v>
      </c>
      <c r="O16" s="1">
        <v>0.0</v>
      </c>
      <c r="P16" s="5">
        <v>0.0</v>
      </c>
      <c r="Q16" s="5">
        <v>0.0</v>
      </c>
      <c r="R16" s="5">
        <v>0.0</v>
      </c>
      <c r="S16" s="5">
        <f>IF(S3*FORECAST(S2,B3:S3,B2:S2)&gt;0,FORECAST(S2,B3:S3,B2:S2),R3)*$X$1 * (1+0.02)/(0.0874-0.02)</f>
        <v>-5877.575244</v>
      </c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2018.0</v>
      </c>
      <c r="C2" s="3">
        <v>2019.0</v>
      </c>
      <c r="D2" s="3">
        <v>2020.0</v>
      </c>
      <c r="E2" s="3">
        <v>2021.0</v>
      </c>
      <c r="F2" s="3">
        <v>2022.0</v>
      </c>
      <c r="G2" s="3">
        <v>2023.0</v>
      </c>
      <c r="H2" s="3">
        <v>2024.0</v>
      </c>
      <c r="I2" s="3">
        <v>2025.0</v>
      </c>
      <c r="J2" s="3">
        <v>2026.0</v>
      </c>
      <c r="K2" s="3">
        <v>2027.0</v>
      </c>
      <c r="L2" s="3">
        <v>2028.0</v>
      </c>
      <c r="M2" s="3">
        <v>2029.0</v>
      </c>
      <c r="N2" s="3">
        <v>2030.0</v>
      </c>
      <c r="O2" s="5">
        <v>2031.0</v>
      </c>
      <c r="P2" s="5">
        <v>2032.0</v>
      </c>
      <c r="Q2" s="5">
        <v>2033.0</v>
      </c>
      <c r="R2" s="5">
        <v>2034.0</v>
      </c>
      <c r="S2" s="5">
        <v>2035.0</v>
      </c>
      <c r="T2" s="2"/>
      <c r="U2" s="2"/>
      <c r="V2" s="2"/>
      <c r="W2" s="2"/>
      <c r="X2" s="1"/>
      <c r="Y2" s="2"/>
      <c r="Z2" s="2"/>
    </row>
    <row r="3">
      <c r="A3" s="3" t="s">
        <v>26</v>
      </c>
      <c r="B3" s="1">
        <v>-21.0</v>
      </c>
      <c r="C3" s="1">
        <v>-41.0</v>
      </c>
      <c r="D3" s="1">
        <v>-45.0</v>
      </c>
      <c r="E3" s="1">
        <v>-100.0</v>
      </c>
      <c r="F3" s="1">
        <v>-155.0</v>
      </c>
      <c r="G3" s="1">
        <v>-147.0</v>
      </c>
      <c r="H3" s="1">
        <f>IF(G3*FORECAST(H2,B3:G3,B2:G2)&gt;0,FORECAST(H2,B3:G3,B2:G2),G3)*$X$1</f>
        <v>-187.5333333</v>
      </c>
      <c r="I3" s="1">
        <f>IF(H3*FORECAST(I2,B3:H3,B2:H2)&gt;0,FORECAST(I2,B3:H3,B2:H2),H3)*$X$1</f>
        <v>-216.8761905</v>
      </c>
      <c r="J3" s="1">
        <f>IF(I3*FORECAST(J2,B3:I3,B2:I2)&gt;0,FORECAST(J2,B3:I3,B2:I2),I3)*$X$1</f>
        <v>-246.2190476</v>
      </c>
      <c r="K3" s="1">
        <f>IF(J3*FORECAST(K2,B3:J3,B2:J2)&gt;0,FORECAST(K2,B3:J3,B2:J2),J3)*$X$1</f>
        <v>-275.5619048</v>
      </c>
      <c r="L3" s="1">
        <f>IF(K3*FORECAST(L2,B3:K3,B2:K2)&gt;0,FORECAST(L2,B3:K3,B2:K2),K3)*$X$1</f>
        <v>-304.9047619</v>
      </c>
      <c r="M3" s="1">
        <f>IF(L3*FORECAST(M2,B3:L3,B2:L2)&gt;0,FORECAST(M2,B3:L3,B2:L2),L3)*$X$1</f>
        <v>-334.247619</v>
      </c>
      <c r="N3" s="1">
        <f>IF(M3*FORECAST(N2,B3:M3,B2:M2)&gt;0,FORECAST(N2,B3:M3,B2:M2),M3)*$X$1</f>
        <v>-363.5904762</v>
      </c>
      <c r="O3" s="5">
        <f>IF(N3*FORECAST(O2,B3:N3,B2:N2)&gt;0,FORECAST(O2,B3:N3,B2:N2),N3)*$X$1</f>
        <v>-392.9333333</v>
      </c>
      <c r="P3" s="5">
        <f>IF(O3*FORECAST(P2,B3:O3,B2:O2)&gt;0,FORECAST(P2,B3:O3,B2:O2),O3)*$X$1</f>
        <v>-422.2761905</v>
      </c>
      <c r="Q3" s="5">
        <f>IF(P3*FORECAST(Q2,B3:P3,B2:P2)&gt;0,FORECAST(Q2,B3:P3,B2:P2),P3)*$X$1</f>
        <v>-451.6190476</v>
      </c>
      <c r="R3" s="5">
        <f>IF(Q3*FORECAST(R2,B3:Q3,B2:Q2)&gt;0,FORECAST(R2,B3:Q3,B2:Q2),Q3)*$X$1</f>
        <v>-480.9619048</v>
      </c>
      <c r="S3" s="5">
        <f>IF(R3*FORECAST(S2,B3:R3,B2:R2)&gt;0,FORECAST(S2,B3:R3,B2:R2),R3)*$X$1</f>
        <v>-510.3047619</v>
      </c>
      <c r="T3" s="2"/>
      <c r="U3" s="2"/>
      <c r="V3" s="2"/>
      <c r="W3" s="2"/>
      <c r="X3" s="2"/>
      <c r="Y3" s="2"/>
      <c r="Z3" s="2"/>
    </row>
    <row r="4">
      <c r="A4" s="3" t="s">
        <v>100</v>
      </c>
      <c r="B4" s="1">
        <v>-40.0</v>
      </c>
      <c r="C4" s="1">
        <v>-70.0</v>
      </c>
      <c r="D4" s="1">
        <v>-441.0</v>
      </c>
      <c r="E4" s="1">
        <v>-550.0</v>
      </c>
      <c r="F4" s="1">
        <v>-542.0</v>
      </c>
      <c r="G4" s="1">
        <v>-352.0</v>
      </c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880</v>
      </c>
      <c r="B5" s="1">
        <v>1.0</v>
      </c>
      <c r="C5" s="1">
        <v>1.0</v>
      </c>
      <c r="D5" s="1">
        <v>17.0</v>
      </c>
      <c r="E5" s="1">
        <v>47.0</v>
      </c>
      <c r="F5" s="1">
        <v>53.0</v>
      </c>
      <c r="G5" s="1">
        <v>58.0</v>
      </c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881</v>
      </c>
      <c r="L7" s="1">
        <f>IF(S3*FORECAST(S2,B3:S3,B2:S2)&gt;0,FORECAST(S2,B3:S3,B2:S2),R3)*$X$1 * (1+0.02)/(0.0874-0.02)</f>
        <v>-7722.713014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882</v>
      </c>
      <c r="L8" s="6">
        <f t="array" ref="L8">NPV(0.0874,I3:S3)</f>
        <v>-2337.976781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883</v>
      </c>
      <c r="L9" s="6">
        <f t="array" ref="L9">NPV(0.0874,I16:S16)</f>
        <v>-3072.467381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884</v>
      </c>
      <c r="L10" s="6">
        <f>L8 + L9</f>
        <v>-5410.444162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101</v>
      </c>
      <c r="L11" s="1">
        <v>-352.0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885</v>
      </c>
      <c r="L12" s="6">
        <f>L10 - L11</f>
        <v>-5058.444162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886</v>
      </c>
      <c r="L13" s="1">
        <v>58.0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-87.21455451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1">
        <v>0.0</v>
      </c>
      <c r="J16" s="1">
        <v>0.0</v>
      </c>
      <c r="K16" s="1">
        <v>0.0</v>
      </c>
      <c r="L16" s="1">
        <v>0.0</v>
      </c>
      <c r="M16" s="1">
        <v>0.0</v>
      </c>
      <c r="N16" s="1">
        <v>0.0</v>
      </c>
      <c r="O16" s="1">
        <v>0.0</v>
      </c>
      <c r="P16" s="5">
        <v>0.0</v>
      </c>
      <c r="Q16" s="5">
        <v>0.0</v>
      </c>
      <c r="R16" s="5">
        <v>0.0</v>
      </c>
      <c r="S16" s="5">
        <f>IF(S3*FORECAST(S2,B3:S3,B2:S2)&gt;0,FORECAST(S2,B3:S3,B2:S2),R3)*$X$1 * (1+0.02)/(0.0874-0.02)</f>
        <v>-7722.713014</v>
      </c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