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<sst xmlns="http://schemas.openxmlformats.org/spreadsheetml/2006/main" count="774" uniqueCount="674">
  <si>
    <t>ticker</t>
  </si>
  <si>
    <t>KXIN</t>
  </si>
  <si>
    <t>nombre</t>
  </si>
  <si>
    <t>KAIXIN HOLDINGS</t>
  </si>
  <si>
    <t>empresa</t>
  </si>
  <si>
    <t>Auto Vehicles, Parts &amp; Service Retailers</t>
  </si>
  <si>
    <t>Open</t>
  </si>
  <si>
    <t>Target Price</t>
  </si>
  <si>
    <t>Upside</t>
  </si>
  <si>
    <t>3645.01%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</si>
  <si>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</si>
  <si>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</si>
  <si>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</si>
  <si>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</si>
  <si>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</si>
  <si>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</si>
  <si>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</si>
  <si>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</si>
  <si>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-100.00%</t>
  </si>
  <si>
    <t>Total Assets Growth</t>
  </si>
  <si>
    <t>Net Property, Plant and Equipment Growth</t>
  </si>
  <si>
    <t>No calculado</t>
  </si>
  <si>
    <t>EBITDA Growth</t>
  </si>
  <si>
    <t>-1.49%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</si>
  <si>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</si>
  <si>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</si>
  <si>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</si>
  <si>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</si>
  <si>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</si>
  <si>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</si>
  <si>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</si>
  <si>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</si>
  <si>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</si>
  <si>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</si>
  <si>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</si>
  <si>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</si>
  <si>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</si>
  <si>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</si>
  <si>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</si>
  <si>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</si>
  <si>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</si>
  <si>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</si>
  <si>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</si>
  <si>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</si>
  <si>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</si>
  <si>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</si>
  <si>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</si>
  <si>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</si>
  <si>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</si>
  <si>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</si>
  <si>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</si>
  <si>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</si>
  <si>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</si>
  <si>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</si>
  <si>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</si>
  <si>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</si>
  <si>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</si>
  <si>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</si>
  <si>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</si>
  <si>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</si>
  <si>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</si>
  <si>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</si>
  <si>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</si>
  <si>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</si>
  <si>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</si>
  <si>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</si>
  <si>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</si>
  <si>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</si>
  <si>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</si>
  <si>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Other Current Assets, Total</t>
  </si>
  <si>
    <t>Total Current Assets</t>
  </si>
  <si>
    <t>Net Property Plant And Equipment</t>
  </si>
  <si>
    <t>Goodwill</t>
  </si>
  <si>
    <t>Other Intangibles, Total</t>
  </si>
  <si>
    <t>Other Long-Term Assets, Total</t>
  </si>
  <si>
    <t>0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</si>
  <si>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</si>
  <si>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</si>
  <si>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</si>
  <si>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</si>
  <si>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</si>
  <si>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</si>
  <si>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</si>
  <si>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</si>
  <si>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</si>
  <si>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</si>
  <si>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</si>
  <si>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</si>
  <si>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</si>
  <si>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</si>
  <si>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</si>
  <si>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</si>
  <si>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</si>
  <si>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</si>
  <si>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</si>
  <si>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</si>
  <si>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</si>
  <si>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</si>
  <si>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</si>
  <si>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</si>
  <si>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</si>
  <si>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</si>
  <si>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</si>
  <si>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</si>
  <si>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74.92</t>
  </si>
  <si>
    <t>163.64</t>
  </si>
  <si>
    <t>123.46</t>
  </si>
  <si>
    <t>54.91</t>
  </si>
  <si>
    <t>Tangible Book Value</t>
  </si>
  <si>
    <t>Tangible Book Value Per Share</t>
  </si>
  <si>
    <t>71.36</t>
  </si>
  <si>
    <t>82.87</t>
  </si>
  <si>
    <t>72.59</t>
  </si>
  <si>
    <t>-20.55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</si>
  <si>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</si>
  <si>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</si>
  <si>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</si>
  <si>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</si>
  <si>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</si>
  <si>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</si>
  <si>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</si>
  <si>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</si>
  <si>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</si>
  <si>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</si>
  <si>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</si>
  <si>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</si>
  <si>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</si>
  <si>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</si>
  <si>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</si>
  <si>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</si>
  <si>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</si>
  <si>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</si>
  <si>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</si>
  <si>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</si>
  <si>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</si>
  <si>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</si>
  <si>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</si>
  <si>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</si>
  <si>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</si>
  <si>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</si>
  <si>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</si>
  <si>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</si>
  <si>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</si>
  <si>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</si>
  <si>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</si>
  <si>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</si>
  <si>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-1.34</t>
  </si>
  <si>
    <t>-2.02</t>
  </si>
  <si>
    <t>-380.86</t>
  </si>
  <si>
    <t>-140.44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</si>
  <si>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</si>
  <si>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</si>
  <si>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</si>
  <si>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</si>
  <si>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</si>
  <si>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</si>
  <si>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-0.84</t>
  </si>
  <si>
    <t>-1.26</t>
  </si>
  <si>
    <t>-210.91</t>
  </si>
  <si>
    <t>-199.88</t>
  </si>
  <si>
    <t>-88.26</t>
  </si>
  <si>
    <t>Normalized Diluted EPS</t>
  </si>
  <si>
    <t>EBITDA</t>
  </si>
  <si>
    <t>EBITA</t>
  </si>
  <si>
    <t>EBIT</t>
  </si>
  <si>
    <t>EBITDAR</t>
  </si>
  <si>
    <t>Effective Tax Rate - (Ratio)</t>
  </si>
  <si>
    <t>0.37</t>
  </si>
  <si>
    <t>-0.09</t>
  </si>
  <si>
    <t>0.42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</si>
  <si>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</si>
  <si>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</si>
  <si>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</si>
  <si>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</si>
  <si>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</si>
  <si>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</si>
  <si>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</si>
  <si>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</si>
  <si>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</si>
  <si>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</si>
  <si>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</si>
  <si>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</si>
  <si>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</si>
  <si>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</si>
  <si>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</si>
  <si>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</si>
  <si>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-66.83</t>
  </si>
  <si>
    <t>-68.22</t>
  </si>
  <si>
    <t>-44.85</t>
  </si>
  <si>
    <t>Return on Total Capital</t>
  </si>
  <si>
    <t>-98.02</t>
  </si>
  <si>
    <t>-94.1</t>
  </si>
  <si>
    <t>-56.89</t>
  </si>
  <si>
    <t>Return On Equity %</t>
  </si>
  <si>
    <t>-885.71</t>
  </si>
  <si>
    <t>-126.72</t>
  </si>
  <si>
    <t>Return on Common Equity</t>
  </si>
  <si>
    <t>-277.85</t>
  </si>
  <si>
    <t>-139.32</t>
  </si>
  <si>
    <t>Margin Analysis</t>
  </si>
  <si>
    <t>Gross Profit Margin %</t>
  </si>
  <si>
    <t>0.41</t>
  </si>
  <si>
    <t>2.07</t>
  </si>
  <si>
    <t>-26.89</t>
  </si>
  <si>
    <t>-72.68</t>
  </si>
  <si>
    <t>SG&amp;A Margin</t>
  </si>
  <si>
    <t>0.7</t>
  </si>
  <si>
    <t>22.87</t>
  </si>
  <si>
    <t>17.42</t>
  </si>
  <si>
    <t>58.65</t>
  </si>
  <si>
    <t>67.63</t>
  </si>
  <si>
    <t>EBITDA Margin %</t>
  </si>
  <si>
    <t>-0.29</t>
  </si>
  <si>
    <t>-22.45</t>
  </si>
  <si>
    <t>-16.7</t>
  </si>
  <si>
    <t>-83.51</t>
  </si>
  <si>
    <t>-132.44</t>
  </si>
  <si>
    <t>EBITA Margin %</t>
  </si>
  <si>
    <t>-22.7</t>
  </si>
  <si>
    <t>-83.69</t>
  </si>
  <si>
    <t>-132.58</t>
  </si>
  <si>
    <t>EBIT Margin %</t>
  </si>
  <si>
    <t>-0.3</t>
  </si>
  <si>
    <t>-22.87</t>
  </si>
  <si>
    <t>-17.01</t>
  </si>
  <si>
    <t>-85.54</t>
  </si>
  <si>
    <t>-140.31</t>
  </si>
  <si>
    <t>Income From Continuing Operations Margin %</t>
  </si>
  <si>
    <t>-0.24</t>
  </si>
  <si>
    <t>-13.75</t>
  </si>
  <si>
    <t>-77.19</t>
  </si>
  <si>
    <t>-102.15</t>
  </si>
  <si>
    <t>-169.82</t>
  </si>
  <si>
    <t>Net Income Margin %</t>
  </si>
  <si>
    <t>-77.44</t>
  </si>
  <si>
    <t>-102.25</t>
  </si>
  <si>
    <t>-169.85</t>
  </si>
  <si>
    <t>Net Avail. For Common Margin %</t>
  </si>
  <si>
    <t>Normalized Net Income Margin</t>
  </si>
  <si>
    <t>-0.15</t>
  </si>
  <si>
    <t>-8.6</t>
  </si>
  <si>
    <t>-10.56</t>
  </si>
  <si>
    <t>-53.66</t>
  </si>
  <si>
    <t>-106.75</t>
  </si>
  <si>
    <t>Levered Free Cash Flow Margin</t>
  </si>
  <si>
    <t>-5.8</t>
  </si>
  <si>
    <t>29.67</t>
  </si>
  <si>
    <t>140.67</t>
  </si>
  <si>
    <t>Unlevered Free Cash Flow Margin</t>
  </si>
  <si>
    <t>-5.74</t>
  </si>
  <si>
    <t>30.45</t>
  </si>
  <si>
    <t>141.71</t>
  </si>
  <si>
    <t>Asset Turnover</t>
  </si>
  <si>
    <t>6.29</t>
  </si>
  <si>
    <t>1.28</t>
  </si>
  <si>
    <t>0.51</t>
  </si>
  <si>
    <t>Fixed Assets Turnover</t>
  </si>
  <si>
    <t>869.32</t>
  </si>
  <si>
    <t>156.3</t>
  </si>
  <si>
    <t>49.7</t>
  </si>
  <si>
    <t>Inventory Turnover (Average Inventory)</t>
  </si>
  <si>
    <t>4.28</t>
  </si>
  <si>
    <t>6.53</t>
  </si>
  <si>
    <t>Short Term Liquidity</t>
  </si>
  <si>
    <t>Current Ratio</t>
  </si>
  <si>
    <t>4.08</t>
  </si>
  <si>
    <t>2.01</t>
  </si>
  <si>
    <t>2.13</t>
  </si>
  <si>
    <t>0.28</t>
  </si>
  <si>
    <t>Quick Ratio</t>
  </si>
  <si>
    <t>3.05</t>
  </si>
  <si>
    <t>0.83</t>
  </si>
  <si>
    <t>0.23</t>
  </si>
  <si>
    <t>Operating Cash Flow to Current Liabilities</t>
  </si>
  <si>
    <t>-2.64</t>
  </si>
  <si>
    <t>-0.07</t>
  </si>
  <si>
    <t>-0.12</t>
  </si>
  <si>
    <t>-0.14</t>
  </si>
  <si>
    <t>Days Outstanding Inventory (Average Inventory)</t>
  </si>
  <si>
    <t>85.25</t>
  </si>
  <si>
    <t>55.88</t>
  </si>
  <si>
    <t>Average Days Payable Outstanding</t>
  </si>
  <si>
    <t>3.95</t>
  </si>
  <si>
    <t>10.34</t>
  </si>
  <si>
    <t>Long Term Solvency</t>
  </si>
  <si>
    <t>Total Debt/Equity</t>
  </si>
  <si>
    <t>28.4</t>
  </si>
  <si>
    <t>27.42</t>
  </si>
  <si>
    <t>6.05</t>
  </si>
  <si>
    <t>Total Debt / Total Capital</t>
  </si>
  <si>
    <t>22.12</t>
  </si>
  <si>
    <t>21.52</t>
  </si>
  <si>
    <t>5.71</t>
  </si>
  <si>
    <t>LT Debt/Equity</t>
  </si>
  <si>
    <t>11.69</t>
  </si>
  <si>
    <t>0.88</t>
  </si>
  <si>
    <t>0.49</t>
  </si>
  <si>
    <t>Long-Term Debt / Total Capital</t>
  </si>
  <si>
    <t>9.11</t>
  </si>
  <si>
    <t>0.69</t>
  </si>
  <si>
    <t>0.46</t>
  </si>
  <si>
    <t>Total Liabilities / Total Assets</t>
  </si>
  <si>
    <t>6.52</t>
  </si>
  <si>
    <t>48.65</t>
  </si>
  <si>
    <t>36.24</t>
  </si>
  <si>
    <t>27.52</t>
  </si>
  <si>
    <t>EBIT / Interest Expense</t>
  </si>
  <si>
    <t>-45.33</t>
  </si>
  <si>
    <t>-176.22</t>
  </si>
  <si>
    <t>-68.53</t>
  </si>
  <si>
    <t>-84.28</t>
  </si>
  <si>
    <t>EBITDA / Interest Expense</t>
  </si>
  <si>
    <t>-44.33</t>
  </si>
  <si>
    <t>-172.89</t>
  </si>
  <si>
    <t>-66.78</t>
  </si>
  <si>
    <t>-79.25</t>
  </si>
  <si>
    <t>(EBITDA - Capex) / Interest Expense</t>
  </si>
  <si>
    <t>Total Debt / EBITDA</t>
  </si>
  <si>
    <t>-0.26</t>
  </si>
  <si>
    <t>Net Debt / EBITDA</t>
  </si>
  <si>
    <t>2.24</t>
  </si>
  <si>
    <t>-0.13</t>
  </si>
  <si>
    <t>-0.04</t>
  </si>
  <si>
    <t>-0.02</t>
  </si>
  <si>
    <t>Total Debt / (EBITDA - Capex)</t>
  </si>
  <si>
    <t>Net Debt / (EBITDA - Capex)</t>
  </si>
  <si>
    <t>Growth Over Prior Year</t>
  </si>
  <si>
    <t>Total Revenues, 1 Yr. Growth %</t>
  </si>
  <si>
    <t>-97.37</t>
  </si>
  <si>
    <t>-67.37</t>
  </si>
  <si>
    <t>-61.93</t>
  </si>
  <si>
    <t>Gross Profit, 1 Yr. Growth %</t>
  </si>
  <si>
    <t>2.9</t>
  </si>
  <si>
    <t>EBITDA, 1 Yr. Growth %</t>
  </si>
  <si>
    <t>103.76</t>
  </si>
  <si>
    <t>63.21</t>
  </si>
  <si>
    <t>-39.63</t>
  </si>
  <si>
    <t>EBITA, 1 Yr. Growth %</t>
  </si>
  <si>
    <t>102.96</t>
  </si>
  <si>
    <t>63.55</t>
  </si>
  <si>
    <t>-39.69</t>
  </si>
  <si>
    <t>EBIT, 1 Yr. Growth %</t>
  </si>
  <si>
    <t>102.94</t>
  </si>
  <si>
    <t>64.13</t>
  </si>
  <si>
    <t>-37.56</t>
  </si>
  <si>
    <t>Earnings From Cont. Operations, 1 Yr. Growth %</t>
  </si>
  <si>
    <t>50.91</t>
  </si>
  <si>
    <t>-56.81</t>
  </si>
  <si>
    <t>-36.71</t>
  </si>
  <si>
    <t>Net Income, 1 Yr. Growth %</t>
  </si>
  <si>
    <t>-56.91</t>
  </si>
  <si>
    <t>-36.77</t>
  </si>
  <si>
    <t>Normalized Net Income, 1 Yr. Growth %</t>
  </si>
  <si>
    <t>65.79</t>
  </si>
  <si>
    <t>-24.28</t>
  </si>
  <si>
    <t>Diluted EPS Before Extra, 1 Yr. Growth %</t>
  </si>
  <si>
    <t>-75.37</t>
  </si>
  <si>
    <t>-63.14</t>
  </si>
  <si>
    <t>Inventory, 1 Yr. Growth %</t>
  </si>
  <si>
    <t>-48.89</t>
  </si>
  <si>
    <t>-99.61</t>
  </si>
  <si>
    <t>Net Property, Plant and Equip., 1 Yr. Growth %</t>
  </si>
  <si>
    <t>-18.18</t>
  </si>
  <si>
    <t>66.04</t>
  </si>
  <si>
    <t>Total Assets, 1 Yr. Growth %</t>
  </si>
  <si>
    <t>-24.92</t>
  </si>
  <si>
    <t>21.46</t>
  </si>
  <si>
    <t>Tangible Book Value, 1 Yr. Growth %</t>
  </si>
  <si>
    <t>155.89</t>
  </si>
  <si>
    <t>22.56</t>
  </si>
  <si>
    <t>-192.66</t>
  </si>
  <si>
    <t>Common Equity, 1 Yr. Growth %</t>
  </si>
  <si>
    <t>381.28</t>
  </si>
  <si>
    <t>5.57</t>
  </si>
  <si>
    <t>45.57</t>
  </si>
  <si>
    <t>Cash From Operations, 1 Yr. Growth %</t>
  </si>
  <si>
    <t>-809.38</t>
  </si>
  <si>
    <t>85.29</t>
  </si>
  <si>
    <t>13.84</t>
  </si>
  <si>
    <t>-11.95</t>
  </si>
  <si>
    <t>Capital Expenditures, 1 Yr. Growth %</t>
  </si>
  <si>
    <t>571.19</t>
  </si>
  <si>
    <t>Levered Free Cash Flow, 1 Yr. Growth %</t>
  </si>
  <si>
    <t>-333.76</t>
  </si>
  <si>
    <t>78.75</t>
  </si>
  <si>
    <t>Unlevered Free Cash Flow, 1 Yr. Growth %</t>
  </si>
  <si>
    <t>-343.45</t>
  </si>
  <si>
    <t>75.5</t>
  </si>
  <si>
    <t>Compound Annual Growth Rate Over Two Years</t>
  </si>
  <si>
    <t>Total Revenues, 2 Yr. CAGR %</t>
  </si>
  <si>
    <t>135.3</t>
  </si>
  <si>
    <t>728.45</t>
  </si>
  <si>
    <t>-64.75</t>
  </si>
  <si>
    <t>Gross Profit, 2 Yr. CAGR %</t>
  </si>
  <si>
    <t>431.63</t>
  </si>
  <si>
    <t>369.23</t>
  </si>
  <si>
    <t>EBITDA, 2 Yr. CAGR %</t>
  </si>
  <si>
    <t>-0.74</t>
  </si>
  <si>
    <t>EBITA, 2 Yr. CAGR %</t>
  </si>
  <si>
    <t>-0.69</t>
  </si>
  <si>
    <t>EBIT, 2 Yr. CAGR %</t>
  </si>
  <si>
    <t>1.23</t>
  </si>
  <si>
    <t>Earnings From Cont. Operations, 2 Yr. CAGR %</t>
  </si>
  <si>
    <t>-47.72</t>
  </si>
  <si>
    <t>Net Income, 2 Yr. CAGR %</t>
  </si>
  <si>
    <t>-47.8</t>
  </si>
  <si>
    <t>Normalized Net Income, 2 Yr. CAGR %</t>
  </si>
  <si>
    <t>12.05</t>
  </si>
  <si>
    <t>Diluted EPS Before Extra, 2 Yr. CAGR %</t>
  </si>
  <si>
    <t>-69.86</t>
  </si>
  <si>
    <t>Inventory, 2 Yr. CAGR %</t>
  </si>
  <si>
    <t>-95.53</t>
  </si>
  <si>
    <t>Net Property, Plant and Equip., 2 Yr. CAGR %</t>
  </si>
  <si>
    <t>16.55</t>
  </si>
  <si>
    <t>Total Assets, 2 Yr. CAGR %</t>
  </si>
  <si>
    <t>190.61</t>
  </si>
  <si>
    <t>-4.5</t>
  </si>
  <si>
    <t>Tangible Book Value, 2 Yr. CAGR %</t>
  </si>
  <si>
    <t>77.09</t>
  </si>
  <si>
    <t>6.56</t>
  </si>
  <si>
    <t>Common Equity, 2 Yr. CAGR %</t>
  </si>
  <si>
    <t>125.4</t>
  </si>
  <si>
    <t>23.96</t>
  </si>
  <si>
    <t>Cash From Operations, 2 Yr. CAGR %</t>
  </si>
  <si>
    <t>262.54</t>
  </si>
  <si>
    <t>45.23</t>
  </si>
  <si>
    <t>0.12</t>
  </si>
  <si>
    <t>Levered Free Cash Flow, 2 Yr. CAGR %</t>
  </si>
  <si>
    <t>105.4</t>
  </si>
  <si>
    <t>Unlevered Free Cash Flow, 2 Yr. CAGR %</t>
  </si>
  <si>
    <t>107.68</t>
  </si>
  <si>
    <t>Compound Annual Growth Rate Over Three Years</t>
  </si>
  <si>
    <t>Total Revenues, 3 Yr. CAGR %</t>
  </si>
  <si>
    <t>21.8</t>
  </si>
  <si>
    <t>196.73</t>
  </si>
  <si>
    <t>Gross Profit, 3 Yr. CAGR %</t>
  </si>
  <si>
    <t>392.91</t>
  </si>
  <si>
    <t>EBITDA, 3 Yr. CAGR %</t>
  </si>
  <si>
    <t>704.22</t>
  </si>
  <si>
    <t>436.14</t>
  </si>
  <si>
    <t>EBITA, 3 Yr. CAGR %</t>
  </si>
  <si>
    <t>700.81</t>
  </si>
  <si>
    <t>434.37</t>
  </si>
  <si>
    <t>EBIT, 3 Yr. CAGR %</t>
  </si>
  <si>
    <t>704.68</t>
  </si>
  <si>
    <t>443.24</t>
  </si>
  <si>
    <t>Earnings From Cont. Operations, 3 Yr. CAGR %</t>
  </si>
  <si>
    <t>816.27</t>
  </si>
  <si>
    <t>585.85</t>
  </si>
  <si>
    <t>Net Income, 3 Yr. CAGR %</t>
  </si>
  <si>
    <t>816.59</t>
  </si>
  <si>
    <t>585.89</t>
  </si>
  <si>
    <t>Normalized Net Income, 3 Yr. CAGR %</t>
  </si>
  <si>
    <t>764.74</t>
  </si>
  <si>
    <t>587.15</t>
  </si>
  <si>
    <t>Diluted EPS Before Extra, 3 Yr. CAGR %</t>
  </si>
  <si>
    <t>557.95</t>
  </si>
  <si>
    <t>311.33</t>
  </si>
  <si>
    <t>Net Property, Plant and Equip., 3 Yr. CAGR %</t>
  </si>
  <si>
    <t>825.21</t>
  </si>
  <si>
    <t>Total Assets, 3 Yr. CAGR %</t>
  </si>
  <si>
    <t>117.28</t>
  </si>
  <si>
    <t>Tangible Book Value, 3 Yr. CAGR %</t>
  </si>
  <si>
    <t>42.7</t>
  </si>
  <si>
    <t>Common Equity, 3 Yr. CAGR %</t>
  </si>
  <si>
    <t>94.83</t>
  </si>
  <si>
    <t>Cash From Operations, 3 Yr. CAGR %</t>
  </si>
  <si>
    <t>146.42</t>
  </si>
  <si>
    <t>22.92</t>
  </si>
  <si>
    <t>2021</t>
  </si>
  <si>
    <t>2022</t>
  </si>
  <si>
    <t>2023</t>
  </si>
  <si>
    <t>Capitalization
                                    1</t>
  </si>
  <si>
    <t>163.5</t>
  </si>
  <si>
    <t>57.85</t>
  </si>
  <si>
    <t>32.68</t>
  </si>
  <si>
    <t>Change</t>
  </si>
  <si>
    <t>-</t>
  </si>
  <si>
    <t>-64.63%</t>
  </si>
  <si>
    <t>-43.5%</t>
  </si>
  <si>
    <t>Enterprise Value (EV)</t>
  </si>
  <si>
    <t>169.1</t>
  </si>
  <si>
    <t>60.48</t>
  </si>
  <si>
    <t>33.57</t>
  </si>
  <si>
    <t>-64.23%</t>
  </si>
  <si>
    <t>-44.5%</t>
  </si>
  <si>
    <t>P/E ratio</t>
  </si>
  <si>
    <t>-0.66x</t>
  </si>
  <si>
    <t>-0.69x</t>
  </si>
  <si>
    <t>-0.38x</t>
  </si>
  <si>
    <t>PBR</t>
  </si>
  <si>
    <t>6.27x</t>
  </si>
  <si>
    <t>2.14x</t>
  </si>
  <si>
    <t>0.96x</t>
  </si>
  <si>
    <t>PEG</t>
  </si>
  <si>
    <t>-0x</t>
  </si>
  <si>
    <t>0x</t>
  </si>
  <si>
    <t>Capitalization / Revenue</t>
  </si>
  <si>
    <t>0.64x</t>
  </si>
  <si>
    <t>0.7x</t>
  </si>
  <si>
    <t>1.04x</t>
  </si>
  <si>
    <t>EV / Revenue</t>
  </si>
  <si>
    <t>EV / EBITDA</t>
  </si>
  <si>
    <t>EV / EBIT</t>
  </si>
  <si>
    <t>EV / FCF</t>
  </si>
  <si>
    <t>-11.5x</t>
  </si>
  <si>
    <t>2.46x</t>
  </si>
  <si>
    <t>0.76x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</si>
  <si>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</si>
  <si>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</si>
  <si>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</si>
  <si>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</si>
  <si>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</si>
  <si>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</si>
  <si>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-1,546</t>
  </si>
  <si>
    <t>-380.9</t>
  </si>
  <si>
    <t>-140.4</t>
  </si>
  <si>
    <t>Distribution rate</t>
  </si>
  <si>
    <t>Net sales
                                    1</t>
  </si>
  <si>
    <t>253.8</t>
  </si>
  <si>
    <t>82.84</t>
  </si>
  <si>
    <t>31.54</t>
  </si>
  <si>
    <t>EBITDA
                                    1</t>
  </si>
  <si>
    <t>-42.39</t>
  </si>
  <si>
    <t>-69.18</t>
  </si>
  <si>
    <t>-41.76</t>
  </si>
  <si>
    <t>EBIT
                                    1</t>
  </si>
  <si>
    <t>-43.17</t>
  </si>
  <si>
    <t>-70.86</t>
  </si>
  <si>
    <t>-44.25</t>
  </si>
  <si>
    <t>Net income
                                    1</t>
  </si>
  <si>
    <t>-196.6</t>
  </si>
  <si>
    <t>-84.71</t>
  </si>
  <si>
    <t>-53.56</t>
  </si>
  <si>
    <t>5.552</t>
  </si>
  <si>
    <t>2.633</t>
  </si>
  <si>
    <t>0.882</t>
  </si>
  <si>
    <t>Reference price
                                    2</t>
  </si>
  <si>
    <t>1,025.997</t>
  </si>
  <si>
    <t>263.879</t>
  </si>
  <si>
    <t>52.800</t>
  </si>
  <si>
    <t>Nbr of stocks (in thousands)</t>
  </si>
  <si>
    <t>159</t>
  </si>
  <si>
    <t>219</t>
  </si>
  <si>
    <t>619</t>
  </si>
  <si>
    <t>Announcement Date</t>
  </si>
  <si>
    <t>4/29/22</t>
  </si>
  <si>
    <t>5/16/23</t>
  </si>
  <si>
    <t>4/29/24</t>
  </si>
  <si>
    <t>address1</t>
  </si>
  <si>
    <t>198 Qidi Road</t>
  </si>
  <si>
    <t>address2</t>
  </si>
  <si>
    <t>Unit B2-303-137 Beigan Community Xiaoshan District</t>
  </si>
  <si>
    <t>city</t>
  </si>
  <si>
    <t>Hangzhou</t>
  </si>
  <si>
    <t>country</t>
  </si>
  <si>
    <t>website</t>
  </si>
  <si>
    <t>https://ir.kaixin.com</t>
  </si>
  <si>
    <t>industry</t>
  </si>
  <si>
    <t>Auto &amp; Truck Dealerships</t>
  </si>
  <si>
    <t>industryKey</t>
  </si>
  <si>
    <t>auto-truck-dealerships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</si>
  <si>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</si>
  <si>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</si>
  <si>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</si>
  <si>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</si>
  <si>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</si>
  <si>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</si>
  <si>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</si>
  <si>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Kaixin Holdings primarily sells domestic and imported automobiles in the People's Republic of China. It sells new and used vehicles through a network of dealerships with focus on automobiles brands, such as Audi, BMW, Mercedes-Benz, Land Rover, Bentley, Rolls-Royce, and Porsche. The company is based in Hangzhou, the People's Republic of China.</t>
  </si>
  <si>
    <t>fullTimeEmployees</t>
  </si>
  <si>
    <t>companyOfficers</t>
  </si>
  <si>
    <t>[{'maxAge': 1, 'name': 'Mr. Mingjun  Lin', 'age': 49, 'title': 'Chairman &amp; CEO', 'yearBorn': 1975, 'exercisedValue': 0, 'unexercisedValue': 0}, {'maxAge': 1, 'name': 'Ms. Yi  Yang', 'age': 50, 'title': 'CFO &amp; Director', 'yearBorn': 1974, 'exercisedValue': 0, 'unexercisedValue': 0}, {'maxAge': 1, 'name': 'Mr. Lei  Gu', 'age': 64, 'title': 'Senior Vice President', 'yearBorn': 1960,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</si>
  <si>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</si>
  <si>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</si>
  <si>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</si>
  <si>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</si>
  <si>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</si>
  <si>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</si>
  <si>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</si>
  <si>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</si>
  <si>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</si>
  <si>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</si>
  <si>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</si>
  <si>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</si>
  <si>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</si>
  <si>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</si>
  <si>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</si>
  <si>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</si>
  <si>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</si>
  <si>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</si>
  <si>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</si>
  <si>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</si>
  <si>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</si>
  <si>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</si>
  <si>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</si>
  <si>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</si>
  <si>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</si>
  <si>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</si>
  <si>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</si>
  <si>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</si>
  <si>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</si>
  <si>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</si>
  <si>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</si>
  <si>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</si>
  <si>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</si>
  <si>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</si>
  <si>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</si>
  <si>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</si>
  <si>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</si>
  <si>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</si>
  <si>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</si>
  <si>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</si>
  <si>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</si>
  <si>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</si>
  <si>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</si>
  <si>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</si>
  <si>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</si>
  <si>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</si>
  <si>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</si>
  <si>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</si>
  <si>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</si>
  <si>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1:60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</si>
  <si>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</si>
  <si>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</si>
  <si>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</si>
  <si>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</si>
  <si>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</si>
  <si>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</si>
  <si>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</si>
  <si>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</si>
  <si>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</si>
  <si>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</si>
  <si>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</si>
  <si>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</si>
  <si>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Kaixin Holdings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</si>
  <si>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</si>
  <si>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</si>
  <si>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</si>
  <si>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</si>
  <si>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</si>
  <si>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</si>
  <si>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</si>
  <si>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efebc69a-6358-3f35-8d16-3e823ff84617</t>
  </si>
  <si>
    <t>messageBoardId</t>
  </si>
  <si>
    <t>finmb_694115303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</si>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</sst>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kaixi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59.17118041124235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2786924.0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46.514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-11.0</v>
      </c>
      <c r="C2" s="1">
        <v>-16.0</v>
      </c>
      <c r="D2" s="1">
        <v>-197.0</v>
      </c>
      <c r="E2" s="1">
        <v>-84.0</v>
      </c>
      <c r="F2" s="1">
        <v>-53.0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0.0</v>
      </c>
      <c r="D3" s="1">
        <v>0.0</v>
      </c>
      <c r="E3" s="1">
        <v>15.0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78.0</v>
      </c>
      <c r="E4" s="1">
        <v>1.0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78.0</v>
      </c>
      <c r="E5" s="1">
        <v>1.0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22.0</v>
      </c>
      <c r="F6" s="1">
        <v>23.0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-1.0</v>
      </c>
      <c r="F7" s="1">
        <v>-6.0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148.0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41.0</v>
      </c>
      <c r="E9" s="1">
        <v>39.0</v>
      </c>
      <c r="F9" s="1">
        <v>11.0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3.0</v>
      </c>
      <c r="C10" s="1">
        <v>-8.0</v>
      </c>
      <c r="D10" s="1">
        <v>10.0</v>
      </c>
      <c r="E10" s="1">
        <v>18.0</v>
      </c>
      <c r="F10" s="1">
        <v>12.0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0.0</v>
      </c>
      <c r="D11" s="1">
        <v>-40.0</v>
      </c>
      <c r="E11" s="1">
        <v>37.0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-11.0</v>
      </c>
      <c r="E12" s="1">
        <v>-3.0</v>
      </c>
      <c r="F12" s="1">
        <v>10.0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-36.0</v>
      </c>
      <c r="C13" s="1">
        <v>32.0</v>
      </c>
      <c r="D13" s="1">
        <v>-31.0</v>
      </c>
      <c r="E13" s="1">
        <v>-39.0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-3.0</v>
      </c>
      <c r="C14" s="1">
        <v>0.0</v>
      </c>
      <c r="D14" s="1">
        <v>-68.0</v>
      </c>
      <c r="E14" s="1">
        <v>-39.0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59.0</v>
      </c>
      <c r="C15" s="1">
        <v>-1.0</v>
      </c>
      <c r="D15" s="1">
        <v>-4.0</v>
      </c>
      <c r="E15" s="1">
        <v>2.0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16.0</v>
      </c>
      <c r="C16" s="1">
        <v>-1.0</v>
      </c>
      <c r="D16" s="1">
        <v>-2.0</v>
      </c>
      <c r="E16" s="1">
        <v>-2.0</v>
      </c>
      <c r="F16" s="1">
        <v>-2.0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-5.0</v>
      </c>
      <c r="F17" s="1">
        <v>-39.0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4.0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-9.0</v>
      </c>
      <c r="F19" s="1">
        <v>-2.0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-29.0</v>
      </c>
      <c r="D20" s="1">
        <v>-3.0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-29.0</v>
      </c>
      <c r="D21" s="1">
        <v>4.0</v>
      </c>
      <c r="E21" s="1">
        <v>-15.0</v>
      </c>
      <c r="F21" s="1">
        <v>-3.0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40.0</v>
      </c>
      <c r="C22" s="1">
        <v>0.0</v>
      </c>
      <c r="D22" s="1">
        <v>2.0</v>
      </c>
      <c r="E22" s="1">
        <v>2.0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40.0</v>
      </c>
      <c r="C23" s="1">
        <v>0.0</v>
      </c>
      <c r="D23" s="1">
        <v>2.0</v>
      </c>
      <c r="E23" s="1">
        <v>2.0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-4.0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-5.0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-4.0</v>
      </c>
      <c r="C26" s="1">
        <v>0.0</v>
      </c>
      <c r="D26" s="1">
        <v>0.0</v>
      </c>
      <c r="E26" s="1">
        <v>0.0</v>
      </c>
      <c r="F26" s="1">
        <v>-5.0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3.0</v>
      </c>
      <c r="C27" s="1">
        <v>8.0</v>
      </c>
      <c r="D27" s="1">
        <v>0.0</v>
      </c>
      <c r="E27" s="1">
        <v>5.0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-5.0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-1.0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-31.0</v>
      </c>
      <c r="C30" s="1">
        <v>2.0</v>
      </c>
      <c r="D30" s="1">
        <v>2.0</v>
      </c>
      <c r="E30" s="1">
        <v>5.0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14.0</v>
      </c>
      <c r="C31" s="1">
        <v>-10.0</v>
      </c>
      <c r="D31" s="1">
        <v>49.0</v>
      </c>
      <c r="E31" s="1">
        <v>-1.0</v>
      </c>
      <c r="F31" s="1">
        <v>-79.0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-1.0</v>
      </c>
      <c r="C32" s="1">
        <v>60.0</v>
      </c>
      <c r="D32" s="1">
        <v>4.0</v>
      </c>
      <c r="E32" s="1">
        <v>1.0</v>
      </c>
      <c r="F32" s="1">
        <v>-5.0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2.0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2.0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-14.0</v>
      </c>
      <c r="E36" s="1">
        <v>24.0</v>
      </c>
      <c r="F36" s="1">
        <v>44.0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-14.0</v>
      </c>
      <c r="E37" s="1">
        <v>25.0</v>
      </c>
      <c r="F37" s="1">
        <v>44.0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29.0</v>
      </c>
      <c r="E38" s="1">
        <v>-5.0</v>
      </c>
      <c r="F38" s="1">
        <v>-35.0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-4.0</v>
      </c>
      <c r="C39" s="1">
        <v>0.0</v>
      </c>
      <c r="D39" s="1">
        <v>2.0</v>
      </c>
      <c r="E39" s="1">
        <v>2.0</v>
      </c>
      <c r="F39" s="1">
        <v>-5.0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0.0</v>
      </c>
      <c r="C3" s="1">
        <v>60.0</v>
      </c>
      <c r="D3" s="1">
        <v>5.0</v>
      </c>
      <c r="E3" s="1">
        <v>7.0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60.0</v>
      </c>
      <c r="D4" s="1">
        <v>5.0</v>
      </c>
      <c r="E4" s="1">
        <v>7.0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70.0</v>
      </c>
      <c r="D5" s="1">
        <v>19.0</v>
      </c>
      <c r="E5" s="1">
        <v>18.0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70.0</v>
      </c>
      <c r="D6" s="1">
        <v>19.0</v>
      </c>
      <c r="E6" s="1">
        <v>18.0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32.0</v>
      </c>
      <c r="E7" s="1">
        <v>16.0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44.0</v>
      </c>
      <c r="D8" s="1">
        <v>1.0</v>
      </c>
      <c r="E8" s="1">
        <v>19.0</v>
      </c>
      <c r="F8" s="1">
        <v>59.0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1.0</v>
      </c>
      <c r="D9" s="1">
        <v>58.0</v>
      </c>
      <c r="E9" s="1">
        <v>42.0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58.0</v>
      </c>
      <c r="E10" s="1">
        <v>47.0</v>
      </c>
      <c r="F10" s="1">
        <v>79.0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0.0</v>
      </c>
      <c r="D11" s="1">
        <v>0.0</v>
      </c>
      <c r="E11" s="1">
        <v>0.0</v>
      </c>
      <c r="F11" s="1">
        <v>38.0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29.0</v>
      </c>
      <c r="D12" s="1">
        <v>14.0</v>
      </c>
      <c r="E12" s="1">
        <v>12.0</v>
      </c>
      <c r="F12" s="1">
        <v>24.0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4.0</v>
      </c>
      <c r="D13" s="1" t="s">
        <v>75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6.0</v>
      </c>
      <c r="D14" s="1">
        <v>74.0</v>
      </c>
      <c r="E14" s="1">
        <v>55.0</v>
      </c>
      <c r="F14" s="1">
        <v>67.0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29.0</v>
      </c>
      <c r="E16" s="1">
        <v>1.0</v>
      </c>
      <c r="F16" s="1">
        <v>51.0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11.0</v>
      </c>
      <c r="E17" s="1">
        <v>2.0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0.0</v>
      </c>
      <c r="D18" s="1">
        <v>6.0</v>
      </c>
      <c r="E18" s="1">
        <v>9.0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8.0</v>
      </c>
      <c r="E19" s="1">
        <v>11.0</v>
      </c>
      <c r="F19" s="1">
        <v>12.0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0.0</v>
      </c>
      <c r="D20" s="1">
        <v>3.0</v>
      </c>
      <c r="E20" s="1">
        <v>77.0</v>
      </c>
      <c r="F20" s="1">
        <v>76.0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41.0</v>
      </c>
      <c r="D21" s="1">
        <v>55.0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1.0</v>
      </c>
      <c r="D22" s="1">
        <v>7.0</v>
      </c>
      <c r="E22" s="1">
        <v>5.0</v>
      </c>
      <c r="F22" s="1">
        <v>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43.0</v>
      </c>
      <c r="D23" s="1">
        <v>29.0</v>
      </c>
      <c r="E23" s="1">
        <v>19.0</v>
      </c>
      <c r="F23" s="1">
        <v>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0.0</v>
      </c>
      <c r="D24" s="1">
        <v>4.0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43.0</v>
      </c>
      <c r="E25" s="1">
        <v>31.0</v>
      </c>
      <c r="F25" s="1">
        <v>23.0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2.0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43.0</v>
      </c>
      <c r="D28" s="1">
        <v>36.0</v>
      </c>
      <c r="E28" s="1">
        <v>20.0</v>
      </c>
      <c r="F28" s="1">
        <v>18.0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1.0</v>
      </c>
      <c r="F31" s="1">
        <v>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7.0</v>
      </c>
      <c r="D32" s="1">
        <v>227.0</v>
      </c>
      <c r="E32" s="1">
        <v>313.0</v>
      </c>
      <c r="F32" s="1">
        <v>399.0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-1.0</v>
      </c>
      <c r="D33" s="1">
        <v>-198.0</v>
      </c>
      <c r="E33" s="1">
        <v>-283.0</v>
      </c>
      <c r="F33" s="1">
        <v>-337.0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24.0</v>
      </c>
      <c r="D34" s="1">
        <v>63.0</v>
      </c>
      <c r="E34" s="1">
        <v>1.0</v>
      </c>
      <c r="F34" s="1">
        <v>-17.0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6.0</v>
      </c>
      <c r="D35" s="1">
        <v>29.0</v>
      </c>
      <c r="E35" s="1">
        <v>31.0</v>
      </c>
      <c r="F35" s="1">
        <v>45.0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0.0</v>
      </c>
      <c r="C36" s="1">
        <v>0.0</v>
      </c>
      <c r="D36" s="1">
        <v>8.0</v>
      </c>
      <c r="E36" s="1">
        <v>4.0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6.0</v>
      </c>
      <c r="D37" s="1">
        <v>38.0</v>
      </c>
      <c r="E37" s="1">
        <v>35.0</v>
      </c>
      <c r="F37" s="1">
        <v>49.0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6.0</v>
      </c>
      <c r="D38" s="1">
        <v>74.0</v>
      </c>
      <c r="E38" s="1">
        <v>55.0</v>
      </c>
      <c r="F38" s="1">
        <v>67.0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8.0</v>
      </c>
      <c r="C40" s="1">
        <v>8.0</v>
      </c>
      <c r="D40" s="1">
        <v>19.0</v>
      </c>
      <c r="E40" s="1">
        <v>25.0</v>
      </c>
      <c r="F40" s="1">
        <v>83.0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8.0</v>
      </c>
      <c r="C41" s="1">
        <v>8.0</v>
      </c>
      <c r="D41" s="1">
        <v>18.0</v>
      </c>
      <c r="E41" s="1">
        <v>25.0</v>
      </c>
      <c r="F41" s="1">
        <v>83.0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 t="s">
        <v>104</v>
      </c>
      <c r="D42" s="1" t="s">
        <v>105</v>
      </c>
      <c r="E42" s="1" t="s">
        <v>106</v>
      </c>
      <c r="F42" s="1" t="s">
        <v>107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5.0</v>
      </c>
      <c r="D43" s="1">
        <v>15.0</v>
      </c>
      <c r="E43" s="1">
        <v>18.0</v>
      </c>
      <c r="F43" s="1">
        <v>-17.0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0.0</v>
      </c>
      <c r="C44" s="1" t="s">
        <v>110</v>
      </c>
      <c r="D44" s="1" t="s">
        <v>111</v>
      </c>
      <c r="E44" s="1" t="s">
        <v>112</v>
      </c>
      <c r="F44" s="1" t="s">
        <v>113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0.0</v>
      </c>
      <c r="C45" s="1" t="s">
        <v>75</v>
      </c>
      <c r="D45" s="1">
        <v>10.0</v>
      </c>
      <c r="E45" s="1">
        <v>9.0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0.0</v>
      </c>
      <c r="C46" s="1">
        <v>-60.0</v>
      </c>
      <c r="D46" s="1">
        <v>5.0</v>
      </c>
      <c r="E46" s="1">
        <v>2.0</v>
      </c>
      <c r="F46" s="1">
        <v>88.0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21.0</v>
      </c>
      <c r="C47" s="1">
        <v>1.0</v>
      </c>
      <c r="D47" s="1">
        <v>23.0</v>
      </c>
      <c r="E47" s="1">
        <v>1.0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0.0</v>
      </c>
      <c r="C48" s="1">
        <v>0.0</v>
      </c>
      <c r="D48" s="1">
        <v>8.0</v>
      </c>
      <c r="E48" s="1">
        <v>4.0</v>
      </c>
      <c r="F48" s="1">
        <v>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0.0</v>
      </c>
      <c r="C49" s="1">
        <v>0.0</v>
      </c>
      <c r="D49" s="1">
        <v>8.0</v>
      </c>
      <c r="E49" s="1">
        <v>8.0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0.0</v>
      </c>
      <c r="C50" s="1">
        <v>0.0</v>
      </c>
      <c r="D50" s="1">
        <v>40.0</v>
      </c>
      <c r="E50" s="1">
        <v>3.0</v>
      </c>
      <c r="F50" s="1">
        <v>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0.0</v>
      </c>
      <c r="D51" s="1">
        <v>35.0</v>
      </c>
      <c r="E51" s="1">
        <v>27.0</v>
      </c>
      <c r="F51" s="1">
        <v>23.0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45.0</v>
      </c>
      <c r="C2" s="1">
        <v>1.0</v>
      </c>
      <c r="D2" s="1">
        <v>254.0</v>
      </c>
      <c r="E2" s="1">
        <v>82.0</v>
      </c>
      <c r="F2" s="1">
        <v>31.0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45.0</v>
      </c>
      <c r="C3" s="1">
        <v>1.0</v>
      </c>
      <c r="D3" s="1">
        <v>254.0</v>
      </c>
      <c r="E3" s="1">
        <v>82.0</v>
      </c>
      <c r="F3" s="1">
        <v>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45.0</v>
      </c>
      <c r="C4" s="1">
        <v>1.0</v>
      </c>
      <c r="D4" s="1">
        <v>249.0</v>
      </c>
      <c r="E4" s="1">
        <v>105.0</v>
      </c>
      <c r="F4" s="1">
        <v>54.0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18.0</v>
      </c>
      <c r="C5" s="1" t="s">
        <v>75</v>
      </c>
      <c r="D5" s="1">
        <v>5.0</v>
      </c>
      <c r="E5" s="1">
        <v>-22.0</v>
      </c>
      <c r="F5" s="1">
        <v>-22.0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32.0</v>
      </c>
      <c r="C6" s="1">
        <v>27.0</v>
      </c>
      <c r="D6" s="1">
        <v>44.0</v>
      </c>
      <c r="E6" s="1">
        <v>48.0</v>
      </c>
      <c r="F6" s="1">
        <v>21.0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0.0</v>
      </c>
      <c r="C7" s="1">
        <v>0.0</v>
      </c>
      <c r="D7" s="1">
        <v>4.0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32.0</v>
      </c>
      <c r="C8" s="1">
        <v>27.0</v>
      </c>
      <c r="D8" s="1">
        <v>48.0</v>
      </c>
      <c r="E8" s="1">
        <v>48.0</v>
      </c>
      <c r="F8" s="1">
        <v>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-13.0</v>
      </c>
      <c r="C9" s="1">
        <v>-27.0</v>
      </c>
      <c r="D9" s="1">
        <v>-43.0</v>
      </c>
      <c r="E9" s="1">
        <v>-70.0</v>
      </c>
      <c r="F9" s="1">
        <v>-44.0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0.0</v>
      </c>
      <c r="C10" s="1">
        <v>0.0</v>
      </c>
      <c r="D10" s="1">
        <v>-24.0</v>
      </c>
      <c r="E10" s="1">
        <v>-1.0</v>
      </c>
      <c r="F10" s="1">
        <v>-52.0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0.0</v>
      </c>
      <c r="C11" s="1">
        <v>0.0</v>
      </c>
      <c r="D11" s="1">
        <v>-24.0</v>
      </c>
      <c r="E11" s="1">
        <v>-1.0</v>
      </c>
      <c r="F11" s="1">
        <v>-52.0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-3.0</v>
      </c>
      <c r="C12" s="1">
        <v>8.0</v>
      </c>
      <c r="D12" s="1">
        <v>-43.0</v>
      </c>
      <c r="E12" s="1">
        <v>-13.0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6.0</v>
      </c>
      <c r="C13" s="1">
        <v>2.0</v>
      </c>
      <c r="D13" s="1">
        <v>1.0</v>
      </c>
      <c r="E13" s="1">
        <v>1.0</v>
      </c>
      <c r="F13" s="1">
        <v>-9.0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-11.0</v>
      </c>
      <c r="C14" s="1">
        <v>-16.0</v>
      </c>
      <c r="D14" s="1">
        <v>-41.0</v>
      </c>
      <c r="E14" s="1">
        <v>-70.0</v>
      </c>
      <c r="F14" s="1">
        <v>-53.0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0.0</v>
      </c>
      <c r="C15" s="1">
        <v>0.0</v>
      </c>
      <c r="D15" s="1">
        <v>-144.0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1.0</v>
      </c>
      <c r="F16" s="1">
        <v>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-11.0</v>
      </c>
      <c r="E17" s="1">
        <v>-15.0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-11.0</v>
      </c>
      <c r="C18" s="1">
        <v>-16.0</v>
      </c>
      <c r="D18" s="1">
        <v>-197.0</v>
      </c>
      <c r="E18" s="1">
        <v>-84.0</v>
      </c>
      <c r="F18" s="1">
        <v>-53.0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0.0</v>
      </c>
      <c r="D19" s="1">
        <v>-72.0</v>
      </c>
      <c r="E19" s="1">
        <v>7.0</v>
      </c>
      <c r="F19" s="1">
        <v>-22.0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-11.0</v>
      </c>
      <c r="C20" s="1">
        <v>-16.0</v>
      </c>
      <c r="D20" s="1">
        <v>-196.0</v>
      </c>
      <c r="E20" s="1">
        <v>-84.0</v>
      </c>
      <c r="F20" s="1">
        <v>-53.0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-11.0</v>
      </c>
      <c r="C21" s="1">
        <v>-16.0</v>
      </c>
      <c r="D21" s="1">
        <v>-196.0</v>
      </c>
      <c r="E21" s="1">
        <v>-84.0</v>
      </c>
      <c r="F21" s="1">
        <v>-53.0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</v>
      </c>
      <c r="B22" s="1">
        <v>0.0</v>
      </c>
      <c r="C22" s="1">
        <v>0.0</v>
      </c>
      <c r="D22" s="1">
        <v>-65.0</v>
      </c>
      <c r="E22" s="1">
        <v>-8.0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-11.0</v>
      </c>
      <c r="C23" s="1">
        <v>-16.0</v>
      </c>
      <c r="D23" s="1">
        <v>-197.0</v>
      </c>
      <c r="E23" s="1">
        <v>-84.0</v>
      </c>
      <c r="F23" s="1">
        <v>-53.0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-11.0</v>
      </c>
      <c r="C24" s="1">
        <v>-16.0</v>
      </c>
      <c r="D24" s="1">
        <v>-197.0</v>
      </c>
      <c r="E24" s="1">
        <v>-84.0</v>
      </c>
      <c r="F24" s="1">
        <v>-53.0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-11.0</v>
      </c>
      <c r="C25" s="1">
        <v>-16.0</v>
      </c>
      <c r="D25" s="1">
        <v>-197.0</v>
      </c>
      <c r="E25" s="1">
        <v>-84.0</v>
      </c>
      <c r="F25" s="1">
        <v>-53.0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146</v>
      </c>
      <c r="C27" s="1" t="s">
        <v>147</v>
      </c>
      <c r="D27" s="1">
        <v>0.0</v>
      </c>
      <c r="E27" s="1" t="s">
        <v>148</v>
      </c>
      <c r="F27" s="1" t="s">
        <v>149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146</v>
      </c>
      <c r="C28" s="1" t="s">
        <v>147</v>
      </c>
      <c r="D28" s="1">
        <v>0.0</v>
      </c>
      <c r="E28" s="1" t="s">
        <v>148</v>
      </c>
      <c r="F28" s="1" t="s">
        <v>149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8.0</v>
      </c>
      <c r="C29" s="1">
        <v>8.0</v>
      </c>
      <c r="D29" s="1">
        <v>12.0</v>
      </c>
      <c r="E29" s="1">
        <v>22.0</v>
      </c>
      <c r="F29" s="1">
        <v>38.0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146</v>
      </c>
      <c r="C30" s="1" t="s">
        <v>147</v>
      </c>
      <c r="D30" s="1">
        <v>0.0</v>
      </c>
      <c r="E30" s="1" t="s">
        <v>148</v>
      </c>
      <c r="F30" s="1" t="s">
        <v>149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146</v>
      </c>
      <c r="C31" s="1" t="s">
        <v>147</v>
      </c>
      <c r="D31" s="1">
        <v>0.0</v>
      </c>
      <c r="E31" s="1" t="s">
        <v>148</v>
      </c>
      <c r="F31" s="1" t="s">
        <v>149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8.0</v>
      </c>
      <c r="C32" s="1">
        <v>8.0</v>
      </c>
      <c r="D32" s="1">
        <v>12.0</v>
      </c>
      <c r="E32" s="1">
        <v>22.0</v>
      </c>
      <c r="F32" s="1">
        <v>38.0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 t="s">
        <v>156</v>
      </c>
      <c r="C34" s="1" t="s">
        <v>157</v>
      </c>
      <c r="D34" s="1" t="s">
        <v>158</v>
      </c>
      <c r="E34" s="1" t="s">
        <v>159</v>
      </c>
      <c r="F34" s="1" t="s">
        <v>160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-13.0</v>
      </c>
      <c r="C36" s="1">
        <v>-27.0</v>
      </c>
      <c r="D36" s="1">
        <v>-42.0</v>
      </c>
      <c r="E36" s="1">
        <v>-69.0</v>
      </c>
      <c r="F36" s="1">
        <v>-41.0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-13.0</v>
      </c>
      <c r="C37" s="1">
        <v>-27.0</v>
      </c>
      <c r="D37" s="1">
        <v>-42.0</v>
      </c>
      <c r="E37" s="1">
        <v>-69.0</v>
      </c>
      <c r="F37" s="1">
        <v>-41.0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-13.0</v>
      </c>
      <c r="C38" s="1">
        <v>-27.0</v>
      </c>
      <c r="D38" s="1">
        <v>-43.0</v>
      </c>
      <c r="E38" s="1">
        <v>-70.0</v>
      </c>
      <c r="F38" s="1">
        <v>-44.0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-10.0</v>
      </c>
      <c r="C39" s="1">
        <v>-26.0</v>
      </c>
      <c r="D39" s="1">
        <v>-42.0</v>
      </c>
      <c r="E39" s="1">
        <v>-69.0</v>
      </c>
      <c r="F39" s="1">
        <v>-41.0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0.0</v>
      </c>
      <c r="C40" s="1">
        <v>0.0</v>
      </c>
      <c r="D40" s="1" t="s">
        <v>167</v>
      </c>
      <c r="E40" s="1" t="s">
        <v>168</v>
      </c>
      <c r="F40" s="1" t="s">
        <v>169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0.0</v>
      </c>
      <c r="C41" s="1">
        <v>0.0</v>
      </c>
      <c r="D41" s="1">
        <v>-72.0</v>
      </c>
      <c r="E41" s="1">
        <v>7.0</v>
      </c>
      <c r="F41" s="1">
        <v>-22.0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0.0</v>
      </c>
      <c r="C42" s="1">
        <v>0.0</v>
      </c>
      <c r="D42" s="1">
        <v>-72.0</v>
      </c>
      <c r="E42" s="1">
        <v>7.0</v>
      </c>
      <c r="F42" s="1">
        <v>-22.0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-6.0</v>
      </c>
      <c r="C43" s="1">
        <v>-10.0</v>
      </c>
      <c r="D43" s="1">
        <v>-26.0</v>
      </c>
      <c r="E43" s="1">
        <v>-44.0</v>
      </c>
      <c r="F43" s="1">
        <v>-33.0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0.0</v>
      </c>
      <c r="C44" s="1">
        <v>0.0</v>
      </c>
      <c r="D44" s="1">
        <v>2.0</v>
      </c>
      <c r="E44" s="1">
        <v>68.0</v>
      </c>
      <c r="F44" s="1">
        <v>49.0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19.0</v>
      </c>
      <c r="C46" s="1">
        <v>1.0</v>
      </c>
      <c r="D46" s="1">
        <v>48.0</v>
      </c>
      <c r="E46" s="1">
        <v>2.0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12.0</v>
      </c>
      <c r="C47" s="1">
        <v>26.0</v>
      </c>
      <c r="D47" s="1">
        <v>43.0</v>
      </c>
      <c r="E47" s="1">
        <v>46.0</v>
      </c>
      <c r="F47" s="1">
        <v>18.0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2.0</v>
      </c>
      <c r="C48" s="1">
        <v>0.0</v>
      </c>
      <c r="D48" s="1">
        <v>2.0</v>
      </c>
      <c r="E48" s="1">
        <v>13.0</v>
      </c>
      <c r="F48" s="1">
        <v>16.0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0.0</v>
      </c>
      <c r="C49" s="1">
        <v>0.0</v>
      </c>
      <c r="D49" s="1">
        <v>0.0</v>
      </c>
      <c r="E49" s="1">
        <v>10.0</v>
      </c>
      <c r="F49" s="1">
        <v>10.0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0.0</v>
      </c>
      <c r="C50" s="1">
        <v>0.0</v>
      </c>
      <c r="D50" s="1">
        <v>0.0</v>
      </c>
      <c r="E50" s="1">
        <v>2.0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0.0</v>
      </c>
      <c r="C51" s="1">
        <v>0.0</v>
      </c>
      <c r="D51" s="1">
        <v>5.0</v>
      </c>
      <c r="E51" s="1">
        <v>4.0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0.0</v>
      </c>
      <c r="C52" s="1">
        <v>0.0</v>
      </c>
      <c r="D52" s="1">
        <v>26.0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0.0</v>
      </c>
      <c r="C53" s="1">
        <v>0.0</v>
      </c>
      <c r="D53" s="1">
        <v>41.0</v>
      </c>
      <c r="E53" s="1">
        <v>39.0</v>
      </c>
      <c r="F53" s="1">
        <v>11.0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0.0</v>
      </c>
      <c r="C54" s="1">
        <v>0.0</v>
      </c>
      <c r="D54" s="1">
        <v>41.0</v>
      </c>
      <c r="E54" s="1">
        <v>39.0</v>
      </c>
      <c r="F54" s="1">
        <v>11.0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>
        <v>0.0</v>
      </c>
      <c r="C3" s="1">
        <v>0.0</v>
      </c>
      <c r="D3" s="1" t="s">
        <v>186</v>
      </c>
      <c r="E3" s="1" t="s">
        <v>187</v>
      </c>
      <c r="F3" s="1" t="s">
        <v>188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>
        <v>0.0</v>
      </c>
      <c r="D4" s="1" t="s">
        <v>190</v>
      </c>
      <c r="E4" s="1" t="s">
        <v>191</v>
      </c>
      <c r="F4" s="1" t="s">
        <v>192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>
        <v>0.0</v>
      </c>
      <c r="D5" s="1" t="s">
        <v>194</v>
      </c>
      <c r="E5" s="1">
        <v>-230.0</v>
      </c>
      <c r="F5" s="1" t="s">
        <v>195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>
        <v>0.0</v>
      </c>
      <c r="D6" s="1">
        <v>0.0</v>
      </c>
      <c r="E6" s="1" t="s">
        <v>197</v>
      </c>
      <c r="F6" s="1" t="s">
        <v>198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75</v>
      </c>
      <c r="D8" s="1" t="s">
        <v>202</v>
      </c>
      <c r="E8" s="1" t="s">
        <v>203</v>
      </c>
      <c r="F8" s="1" t="s">
        <v>204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 t="s">
        <v>208</v>
      </c>
      <c r="E9" s="1" t="s">
        <v>209</v>
      </c>
      <c r="F9" s="1" t="s">
        <v>210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212</v>
      </c>
      <c r="C10" s="1" t="s">
        <v>213</v>
      </c>
      <c r="D10" s="1" t="s">
        <v>214</v>
      </c>
      <c r="E10" s="1" t="s">
        <v>215</v>
      </c>
      <c r="F10" s="1" t="s">
        <v>216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 t="s">
        <v>212</v>
      </c>
      <c r="C11" s="1" t="s">
        <v>218</v>
      </c>
      <c r="D11" s="1" t="s">
        <v>214</v>
      </c>
      <c r="E11" s="1" t="s">
        <v>219</v>
      </c>
      <c r="F11" s="1" t="s">
        <v>220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221</v>
      </c>
      <c r="B12" s="1" t="s">
        <v>222</v>
      </c>
      <c r="C12" s="1" t="s">
        <v>223</v>
      </c>
      <c r="D12" s="1" t="s">
        <v>224</v>
      </c>
      <c r="E12" s="1" t="s">
        <v>225</v>
      </c>
      <c r="F12" s="1" t="s">
        <v>226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 t="s">
        <v>228</v>
      </c>
      <c r="C13" s="1" t="s">
        <v>229</v>
      </c>
      <c r="D13" s="1" t="s">
        <v>230</v>
      </c>
      <c r="E13" s="1" t="s">
        <v>231</v>
      </c>
      <c r="F13" s="1" t="s">
        <v>232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233</v>
      </c>
      <c r="B14" s="1" t="s">
        <v>228</v>
      </c>
      <c r="C14" s="1" t="s">
        <v>229</v>
      </c>
      <c r="D14" s="1" t="s">
        <v>234</v>
      </c>
      <c r="E14" s="1" t="s">
        <v>235</v>
      </c>
      <c r="F14" s="1" t="s">
        <v>236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228</v>
      </c>
      <c r="C15" s="1" t="s">
        <v>229</v>
      </c>
      <c r="D15" s="1" t="s">
        <v>234</v>
      </c>
      <c r="E15" s="1" t="s">
        <v>235</v>
      </c>
      <c r="F15" s="1" t="s">
        <v>236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1" t="s">
        <v>243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>
        <v>0.0</v>
      </c>
      <c r="D17" s="1" t="s">
        <v>245</v>
      </c>
      <c r="E17" s="1" t="s">
        <v>246</v>
      </c>
      <c r="F17" s="1" t="s">
        <v>247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>
        <v>0.0</v>
      </c>
      <c r="C18" s="1">
        <v>0.0</v>
      </c>
      <c r="D18" s="1" t="s">
        <v>249</v>
      </c>
      <c r="E18" s="1" t="s">
        <v>250</v>
      </c>
      <c r="F18" s="1" t="s">
        <v>251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252</v>
      </c>
      <c r="B20" s="1">
        <v>0.0</v>
      </c>
      <c r="C20" s="1">
        <v>0.0</v>
      </c>
      <c r="D20" s="1" t="s">
        <v>253</v>
      </c>
      <c r="E20" s="1" t="s">
        <v>254</v>
      </c>
      <c r="F20" s="1" t="s">
        <v>255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256</v>
      </c>
      <c r="B21" s="1">
        <v>0.0</v>
      </c>
      <c r="C21" s="1">
        <v>0.0</v>
      </c>
      <c r="D21" s="1" t="s">
        <v>257</v>
      </c>
      <c r="E21" s="1" t="s">
        <v>258</v>
      </c>
      <c r="F21" s="1" t="s">
        <v>259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260</v>
      </c>
      <c r="B22" s="1">
        <v>0.0</v>
      </c>
      <c r="C22" s="1">
        <v>0.0</v>
      </c>
      <c r="D22" s="1">
        <v>0.0</v>
      </c>
      <c r="E22" s="1" t="s">
        <v>261</v>
      </c>
      <c r="F22" s="1" t="s">
        <v>262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1">
        <v>0.0</v>
      </c>
      <c r="C24" s="1" t="s">
        <v>265</v>
      </c>
      <c r="D24" s="1" t="s">
        <v>266</v>
      </c>
      <c r="E24" s="1" t="s">
        <v>267</v>
      </c>
      <c r="F24" s="1" t="s">
        <v>268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269</v>
      </c>
      <c r="B25" s="1">
        <v>0.0</v>
      </c>
      <c r="C25" s="1" t="s">
        <v>270</v>
      </c>
      <c r="D25" s="1" t="s">
        <v>271</v>
      </c>
      <c r="E25" s="1" t="s">
        <v>254</v>
      </c>
      <c r="F25" s="1" t="s">
        <v>272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273</v>
      </c>
      <c r="B26" s="1">
        <v>0.0</v>
      </c>
      <c r="C26" s="1" t="s">
        <v>274</v>
      </c>
      <c r="D26" s="1" t="s">
        <v>275</v>
      </c>
      <c r="E26" s="1" t="s">
        <v>276</v>
      </c>
      <c r="F26" s="1" t="s">
        <v>277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278</v>
      </c>
      <c r="B27" s="1">
        <v>0.0</v>
      </c>
      <c r="C27" s="1">
        <v>0.0</v>
      </c>
      <c r="D27" s="1">
        <v>0.0</v>
      </c>
      <c r="E27" s="1" t="s">
        <v>279</v>
      </c>
      <c r="F27" s="1" t="s">
        <v>280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281</v>
      </c>
      <c r="B28" s="1">
        <v>0.0</v>
      </c>
      <c r="C28" s="1">
        <v>0.0</v>
      </c>
      <c r="D28" s="1">
        <v>0.0</v>
      </c>
      <c r="E28" s="1" t="s">
        <v>282</v>
      </c>
      <c r="F28" s="1" t="s">
        <v>283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285</v>
      </c>
      <c r="B30" s="1">
        <v>0.0</v>
      </c>
      <c r="C30" s="1">
        <v>0.0</v>
      </c>
      <c r="D30" s="1" t="s">
        <v>286</v>
      </c>
      <c r="E30" s="1" t="s">
        <v>287</v>
      </c>
      <c r="F30" s="1" t="s">
        <v>288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289</v>
      </c>
      <c r="B31" s="1">
        <v>0.0</v>
      </c>
      <c r="C31" s="1">
        <v>0.0</v>
      </c>
      <c r="D31" s="1" t="s">
        <v>290</v>
      </c>
      <c r="E31" s="1" t="s">
        <v>291</v>
      </c>
      <c r="F31" s="1" t="s">
        <v>292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>
        <v>0.0</v>
      </c>
      <c r="C32" s="1">
        <v>0.0</v>
      </c>
      <c r="D32" s="1" t="s">
        <v>294</v>
      </c>
      <c r="E32" s="1" t="s">
        <v>295</v>
      </c>
      <c r="F32" s="1" t="s">
        <v>296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297</v>
      </c>
      <c r="B33" s="1">
        <v>0.0</v>
      </c>
      <c r="C33" s="1">
        <v>0.0</v>
      </c>
      <c r="D33" s="1" t="s">
        <v>298</v>
      </c>
      <c r="E33" s="1" t="s">
        <v>299</v>
      </c>
      <c r="F33" s="1" t="s">
        <v>300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301</v>
      </c>
      <c r="B34" s="1">
        <v>0.0</v>
      </c>
      <c r="C34" s="1" t="s">
        <v>302</v>
      </c>
      <c r="D34" s="1" t="s">
        <v>303</v>
      </c>
      <c r="E34" s="1" t="s">
        <v>304</v>
      </c>
      <c r="F34" s="1" t="s">
        <v>305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306</v>
      </c>
      <c r="B35" s="1" t="s">
        <v>307</v>
      </c>
      <c r="C35" s="1">
        <v>-276.0</v>
      </c>
      <c r="D35" s="1" t="s">
        <v>308</v>
      </c>
      <c r="E35" s="1" t="s">
        <v>309</v>
      </c>
      <c r="F35" s="1" t="s">
        <v>310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311</v>
      </c>
      <c r="B36" s="1" t="s">
        <v>312</v>
      </c>
      <c r="C36" s="1">
        <v>-271.0</v>
      </c>
      <c r="D36" s="1" t="s">
        <v>313</v>
      </c>
      <c r="E36" s="1" t="s">
        <v>314</v>
      </c>
      <c r="F36" s="1" t="s">
        <v>315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316</v>
      </c>
      <c r="B37" s="1" t="s">
        <v>312</v>
      </c>
      <c r="C37" s="1">
        <v>-271.0</v>
      </c>
      <c r="D37" s="1" t="s">
        <v>313</v>
      </c>
      <c r="E37" s="1" t="s">
        <v>186</v>
      </c>
      <c r="F37" s="1">
        <v>-80.0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317</v>
      </c>
      <c r="B38" s="1">
        <v>0.0</v>
      </c>
      <c r="C38" s="1">
        <v>0.0</v>
      </c>
      <c r="D38" s="1" t="s">
        <v>318</v>
      </c>
      <c r="E38" s="1" t="s">
        <v>277</v>
      </c>
      <c r="F38" s="1" t="s">
        <v>275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319</v>
      </c>
      <c r="B39" s="1">
        <v>0.0</v>
      </c>
      <c r="C39" s="1" t="s">
        <v>320</v>
      </c>
      <c r="D39" s="1" t="s">
        <v>321</v>
      </c>
      <c r="E39" s="1" t="s">
        <v>322</v>
      </c>
      <c r="F39" s="1" t="s">
        <v>323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324</v>
      </c>
      <c r="B40" s="1">
        <v>0.0</v>
      </c>
      <c r="C40" s="1">
        <v>0.0</v>
      </c>
      <c r="D40" s="1" t="s">
        <v>318</v>
      </c>
      <c r="E40" s="1" t="s">
        <v>277</v>
      </c>
      <c r="F40" s="1" t="s">
        <v>275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325</v>
      </c>
      <c r="B41" s="1">
        <v>0.0</v>
      </c>
      <c r="C41" s="1" t="s">
        <v>320</v>
      </c>
      <c r="D41" s="1" t="s">
        <v>321</v>
      </c>
      <c r="E41" s="1" t="s">
        <v>322</v>
      </c>
      <c r="F41" s="1" t="s">
        <v>323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327</v>
      </c>
      <c r="B43" s="1">
        <v>0.0</v>
      </c>
      <c r="C43" s="1" t="s">
        <v>328</v>
      </c>
      <c r="D43" s="1">
        <v>2.0</v>
      </c>
      <c r="E43" s="1" t="s">
        <v>329</v>
      </c>
      <c r="F43" s="1" t="s">
        <v>330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331</v>
      </c>
      <c r="B44" s="1">
        <v>0.0</v>
      </c>
      <c r="C44" s="1">
        <v>-100.0</v>
      </c>
      <c r="D44" s="1">
        <v>0.0</v>
      </c>
      <c r="E44" s="1">
        <v>0.0</v>
      </c>
      <c r="F44" s="1" t="s">
        <v>332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333</v>
      </c>
      <c r="B45" s="1">
        <v>0.0</v>
      </c>
      <c r="C45" s="1" t="s">
        <v>334</v>
      </c>
      <c r="D45" s="1">
        <v>1.0</v>
      </c>
      <c r="E45" s="1" t="s">
        <v>335</v>
      </c>
      <c r="F45" s="1" t="s">
        <v>336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337</v>
      </c>
      <c r="B46" s="1">
        <v>0.0</v>
      </c>
      <c r="C46" s="1" t="s">
        <v>338</v>
      </c>
      <c r="D46" s="1">
        <v>1.0</v>
      </c>
      <c r="E46" s="1" t="s">
        <v>339</v>
      </c>
      <c r="F46" s="1" t="s">
        <v>340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341</v>
      </c>
      <c r="B47" s="1">
        <v>0.0</v>
      </c>
      <c r="C47" s="1" t="s">
        <v>342</v>
      </c>
      <c r="D47" s="1">
        <v>1.0</v>
      </c>
      <c r="E47" s="1" t="s">
        <v>343</v>
      </c>
      <c r="F47" s="1" t="s">
        <v>344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345</v>
      </c>
      <c r="B48" s="1">
        <v>0.0</v>
      </c>
      <c r="C48" s="1" t="s">
        <v>346</v>
      </c>
      <c r="D48" s="1">
        <v>11.0</v>
      </c>
      <c r="E48" s="1" t="s">
        <v>347</v>
      </c>
      <c r="F48" s="1" t="s">
        <v>348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349</v>
      </c>
      <c r="B49" s="1">
        <v>0.0</v>
      </c>
      <c r="C49" s="1" t="s">
        <v>346</v>
      </c>
      <c r="D49" s="1">
        <v>11.0</v>
      </c>
      <c r="E49" s="1" t="s">
        <v>350</v>
      </c>
      <c r="F49" s="1" t="s">
        <v>351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352</v>
      </c>
      <c r="B50" s="1">
        <v>0.0</v>
      </c>
      <c r="C50" s="1" t="s">
        <v>346</v>
      </c>
      <c r="D50" s="1">
        <v>2.0</v>
      </c>
      <c r="E50" s="1" t="s">
        <v>353</v>
      </c>
      <c r="F50" s="1" t="s">
        <v>354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355</v>
      </c>
      <c r="B51" s="1">
        <v>0.0</v>
      </c>
      <c r="C51" s="1" t="s">
        <v>346</v>
      </c>
      <c r="D51" s="1">
        <v>7.0</v>
      </c>
      <c r="E51" s="1" t="s">
        <v>356</v>
      </c>
      <c r="F51" s="1" t="s">
        <v>357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358</v>
      </c>
      <c r="B52" s="1">
        <v>0.0</v>
      </c>
      <c r="C52" s="1">
        <v>0.0</v>
      </c>
      <c r="D52" s="1">
        <v>0.0</v>
      </c>
      <c r="E52" s="1" t="s">
        <v>359</v>
      </c>
      <c r="F52" s="1" t="s">
        <v>360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361</v>
      </c>
      <c r="B53" s="1">
        <v>0.0</v>
      </c>
      <c r="C53" s="1">
        <v>0.0</v>
      </c>
      <c r="D53" s="1">
        <v>5.0</v>
      </c>
      <c r="E53" s="1" t="s">
        <v>362</v>
      </c>
      <c r="F53" s="1" t="s">
        <v>363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364</v>
      </c>
      <c r="B54" s="1">
        <v>0.0</v>
      </c>
      <c r="C54" s="1">
        <v>0.0</v>
      </c>
      <c r="D54" s="1">
        <v>0.0</v>
      </c>
      <c r="E54" s="1" t="s">
        <v>365</v>
      </c>
      <c r="F54" s="1" t="s">
        <v>366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367</v>
      </c>
      <c r="B55" s="1">
        <v>0.0</v>
      </c>
      <c r="C55" s="1">
        <v>0.0</v>
      </c>
      <c r="D55" s="1" t="s">
        <v>368</v>
      </c>
      <c r="E55" s="1" t="s">
        <v>369</v>
      </c>
      <c r="F55" s="1" t="s">
        <v>370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371</v>
      </c>
      <c r="B56" s="1">
        <v>0.0</v>
      </c>
      <c r="C56" s="1">
        <v>0.0</v>
      </c>
      <c r="D56" s="1" t="s">
        <v>372</v>
      </c>
      <c r="E56" s="1" t="s">
        <v>373</v>
      </c>
      <c r="F56" s="1" t="s">
        <v>374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375</v>
      </c>
      <c r="B57" s="1">
        <v>0.0</v>
      </c>
      <c r="C57" s="1" t="s">
        <v>376</v>
      </c>
      <c r="D57" s="1" t="s">
        <v>377</v>
      </c>
      <c r="E57" s="1" t="s">
        <v>378</v>
      </c>
      <c r="F57" s="1" t="s">
        <v>379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380</v>
      </c>
      <c r="B58" s="1">
        <v>0.0</v>
      </c>
      <c r="C58" s="1">
        <v>0.0</v>
      </c>
      <c r="D58" s="1">
        <v>0.0</v>
      </c>
      <c r="E58" s="1">
        <v>0.0</v>
      </c>
      <c r="F58" s="1" t="s">
        <v>381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382</v>
      </c>
      <c r="B59" s="1">
        <v>0.0</v>
      </c>
      <c r="C59" s="1">
        <v>0.0</v>
      </c>
      <c r="D59" s="1">
        <v>0.0</v>
      </c>
      <c r="E59" s="1" t="s">
        <v>383</v>
      </c>
      <c r="F59" s="1" t="s">
        <v>384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385</v>
      </c>
      <c r="B60" s="1">
        <v>0.0</v>
      </c>
      <c r="C60" s="1">
        <v>0.0</v>
      </c>
      <c r="D60" s="1">
        <v>0.0</v>
      </c>
      <c r="E60" s="1" t="s">
        <v>386</v>
      </c>
      <c r="F60" s="1" t="s">
        <v>387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389</v>
      </c>
      <c r="B62" s="1">
        <v>0.0</v>
      </c>
      <c r="C62" s="1">
        <v>0.0</v>
      </c>
      <c r="D62" s="1" t="s">
        <v>390</v>
      </c>
      <c r="E62" s="1" t="s">
        <v>391</v>
      </c>
      <c r="F62" s="1" t="s">
        <v>392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393</v>
      </c>
      <c r="B63" s="1">
        <v>0.0</v>
      </c>
      <c r="C63" s="1">
        <v>0.0</v>
      </c>
      <c r="D63" s="1" t="s">
        <v>394</v>
      </c>
      <c r="E63" s="1">
        <v>0.0</v>
      </c>
      <c r="F63" s="1" t="s">
        <v>395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396</v>
      </c>
      <c r="B64" s="1">
        <v>0.0</v>
      </c>
      <c r="C64" s="1">
        <v>0.0</v>
      </c>
      <c r="D64" s="1">
        <v>0.0</v>
      </c>
      <c r="E64" s="1">
        <v>0.0</v>
      </c>
      <c r="F64" s="1" t="s">
        <v>397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398</v>
      </c>
      <c r="B65" s="1">
        <v>0.0</v>
      </c>
      <c r="C65" s="1">
        <v>0.0</v>
      </c>
      <c r="D65" s="1">
        <v>0.0</v>
      </c>
      <c r="E65" s="1">
        <v>0.0</v>
      </c>
      <c r="F65" s="1" t="s">
        <v>399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400</v>
      </c>
      <c r="B66" s="1">
        <v>0.0</v>
      </c>
      <c r="C66" s="1">
        <v>0.0</v>
      </c>
      <c r="D66" s="1">
        <v>0.0</v>
      </c>
      <c r="E66" s="1">
        <v>0.0</v>
      </c>
      <c r="F66" s="1" t="s">
        <v>401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402</v>
      </c>
      <c r="B67" s="1">
        <v>0.0</v>
      </c>
      <c r="C67" s="1">
        <v>0.0</v>
      </c>
      <c r="D67" s="1">
        <v>0.0</v>
      </c>
      <c r="E67" s="1">
        <v>0.0</v>
      </c>
      <c r="F67" s="1" t="s">
        <v>403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404</v>
      </c>
      <c r="B68" s="1">
        <v>0.0</v>
      </c>
      <c r="C68" s="1">
        <v>0.0</v>
      </c>
      <c r="D68" s="1">
        <v>0.0</v>
      </c>
      <c r="E68" s="1">
        <v>0.0</v>
      </c>
      <c r="F68" s="1" t="s">
        <v>405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406</v>
      </c>
      <c r="B69" s="1">
        <v>0.0</v>
      </c>
      <c r="C69" s="1">
        <v>0.0</v>
      </c>
      <c r="D69" s="1">
        <v>0.0</v>
      </c>
      <c r="E69" s="1">
        <v>0.0</v>
      </c>
      <c r="F69" s="1" t="s">
        <v>407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408</v>
      </c>
      <c r="B70" s="1">
        <v>0.0</v>
      </c>
      <c r="C70" s="1">
        <v>0.0</v>
      </c>
      <c r="D70" s="1">
        <v>0.0</v>
      </c>
      <c r="E70" s="1">
        <v>0.0</v>
      </c>
      <c r="F70" s="1" t="s">
        <v>409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410</v>
      </c>
      <c r="B71" s="1">
        <v>0.0</v>
      </c>
      <c r="C71" s="1">
        <v>0.0</v>
      </c>
      <c r="D71" s="1">
        <v>0.0</v>
      </c>
      <c r="E71" s="1">
        <v>0.0</v>
      </c>
      <c r="F71" s="1" t="s">
        <v>411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412</v>
      </c>
      <c r="B72" s="1">
        <v>0.0</v>
      </c>
      <c r="C72" s="1">
        <v>0.0</v>
      </c>
      <c r="D72" s="1">
        <v>0.0</v>
      </c>
      <c r="E72" s="1">
        <v>0.0</v>
      </c>
      <c r="F72" s="1" t="s">
        <v>413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414</v>
      </c>
      <c r="B73" s="1">
        <v>0.0</v>
      </c>
      <c r="C73" s="1">
        <v>0.0</v>
      </c>
      <c r="D73" s="1">
        <v>0.0</v>
      </c>
      <c r="E73" s="1" t="s">
        <v>415</v>
      </c>
      <c r="F73" s="1" t="s">
        <v>416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417</v>
      </c>
      <c r="B74" s="1">
        <v>0.0</v>
      </c>
      <c r="C74" s="1">
        <v>0.0</v>
      </c>
      <c r="D74" s="1">
        <v>0.0</v>
      </c>
      <c r="E74" s="1" t="s">
        <v>418</v>
      </c>
      <c r="F74" s="1" t="s">
        <v>419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420</v>
      </c>
      <c r="B75" s="1">
        <v>0.0</v>
      </c>
      <c r="C75" s="1">
        <v>0.0</v>
      </c>
      <c r="D75" s="1">
        <v>0.0</v>
      </c>
      <c r="E75" s="1" t="s">
        <v>421</v>
      </c>
      <c r="F75" s="1" t="s">
        <v>422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423</v>
      </c>
      <c r="B76" s="1">
        <v>0.0</v>
      </c>
      <c r="C76" s="1">
        <v>0.0</v>
      </c>
      <c r="D76" s="1" t="s">
        <v>424</v>
      </c>
      <c r="E76" s="1" t="s">
        <v>425</v>
      </c>
      <c r="F76" s="1" t="s">
        <v>426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427</v>
      </c>
      <c r="B77" s="1">
        <v>0.0</v>
      </c>
      <c r="C77" s="1">
        <v>0.0</v>
      </c>
      <c r="D77" s="1">
        <v>0.0</v>
      </c>
      <c r="E77" s="1">
        <v>0.0</v>
      </c>
      <c r="F77" s="1" t="s">
        <v>428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429</v>
      </c>
      <c r="B78" s="1">
        <v>0.0</v>
      </c>
      <c r="C78" s="1">
        <v>0.0</v>
      </c>
      <c r="D78" s="1">
        <v>0.0</v>
      </c>
      <c r="E78" s="1">
        <v>0.0</v>
      </c>
      <c r="F78" s="1" t="s">
        <v>430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431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432</v>
      </c>
      <c r="B80" s="1">
        <v>0.0</v>
      </c>
      <c r="C80" s="1">
        <v>0.0</v>
      </c>
      <c r="D80" s="1">
        <v>0.0</v>
      </c>
      <c r="E80" s="1" t="s">
        <v>433</v>
      </c>
      <c r="F80" s="1" t="s">
        <v>434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435</v>
      </c>
      <c r="B81" s="1">
        <v>0.0</v>
      </c>
      <c r="C81" s="1">
        <v>0.0</v>
      </c>
      <c r="D81" s="1">
        <v>0.0</v>
      </c>
      <c r="E81" s="1" t="s">
        <v>436</v>
      </c>
      <c r="F81" s="1">
        <v>0.0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437</v>
      </c>
      <c r="B82" s="1">
        <v>0.0</v>
      </c>
      <c r="C82" s="1">
        <v>0.0</v>
      </c>
      <c r="D82" s="1">
        <v>0.0</v>
      </c>
      <c r="E82" s="1" t="s">
        <v>438</v>
      </c>
      <c r="F82" s="1" t="s">
        <v>439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440</v>
      </c>
      <c r="B83" s="1">
        <v>0.0</v>
      </c>
      <c r="C83" s="1">
        <v>0.0</v>
      </c>
      <c r="D83" s="1">
        <v>0.0</v>
      </c>
      <c r="E83" s="1" t="s">
        <v>441</v>
      </c>
      <c r="F83" s="1" t="s">
        <v>442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443</v>
      </c>
      <c r="B84" s="1">
        <v>0.0</v>
      </c>
      <c r="C84" s="1">
        <v>0.0</v>
      </c>
      <c r="D84" s="1">
        <v>0.0</v>
      </c>
      <c r="E84" s="1" t="s">
        <v>444</v>
      </c>
      <c r="F84" s="1" t="s">
        <v>445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446</v>
      </c>
      <c r="B85" s="1">
        <v>0.0</v>
      </c>
      <c r="C85" s="1">
        <v>0.0</v>
      </c>
      <c r="D85" s="1">
        <v>0.0</v>
      </c>
      <c r="E85" s="1" t="s">
        <v>447</v>
      </c>
      <c r="F85" s="1" t="s">
        <v>448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449</v>
      </c>
      <c r="B86" s="1">
        <v>0.0</v>
      </c>
      <c r="C86" s="1">
        <v>0.0</v>
      </c>
      <c r="D86" s="1">
        <v>0.0</v>
      </c>
      <c r="E86" s="1" t="s">
        <v>450</v>
      </c>
      <c r="F86" s="1" t="s">
        <v>451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452</v>
      </c>
      <c r="B87" s="1">
        <v>0.0</v>
      </c>
      <c r="C87" s="1">
        <v>0.0</v>
      </c>
      <c r="D87" s="1">
        <v>0.0</v>
      </c>
      <c r="E87" s="1" t="s">
        <v>453</v>
      </c>
      <c r="F87" s="1" t="s">
        <v>454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455</v>
      </c>
      <c r="B88" s="1">
        <v>0.0</v>
      </c>
      <c r="C88" s="1">
        <v>0.0</v>
      </c>
      <c r="D88" s="1">
        <v>0.0</v>
      </c>
      <c r="E88" s="1" t="s">
        <v>456</v>
      </c>
      <c r="F88" s="1" t="s">
        <v>457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458</v>
      </c>
      <c r="B89" s="1">
        <v>0.0</v>
      </c>
      <c r="C89" s="1">
        <v>0.0</v>
      </c>
      <c r="D89" s="1">
        <v>0.0</v>
      </c>
      <c r="E89" s="1">
        <v>0.0</v>
      </c>
      <c r="F89" s="1" t="s">
        <v>459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460</v>
      </c>
      <c r="B90" s="1">
        <v>0.0</v>
      </c>
      <c r="C90" s="1">
        <v>0.0</v>
      </c>
      <c r="D90" s="1">
        <v>0.0</v>
      </c>
      <c r="E90" s="1">
        <v>0.0</v>
      </c>
      <c r="F90" s="1" t="s">
        <v>461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462</v>
      </c>
      <c r="B91" s="1">
        <v>0.0</v>
      </c>
      <c r="C91" s="1">
        <v>0.0</v>
      </c>
      <c r="D91" s="1">
        <v>0.0</v>
      </c>
      <c r="E91" s="1">
        <v>0.0</v>
      </c>
      <c r="F91" s="1" t="s">
        <v>463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464</v>
      </c>
      <c r="B92" s="1">
        <v>0.0</v>
      </c>
      <c r="C92" s="1">
        <v>0.0</v>
      </c>
      <c r="D92" s="1">
        <v>0.0</v>
      </c>
      <c r="E92" s="1">
        <v>0.0</v>
      </c>
      <c r="F92" s="1" t="s">
        <v>465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466</v>
      </c>
      <c r="B93" s="1">
        <v>0.0</v>
      </c>
      <c r="C93" s="1">
        <v>0.0</v>
      </c>
      <c r="D93" s="1">
        <v>0.0</v>
      </c>
      <c r="E93" s="1" t="s">
        <v>467</v>
      </c>
      <c r="F93" s="1" t="s">
        <v>468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469</v>
      </c>
      <c r="C1" s="1" t="s">
        <v>470</v>
      </c>
      <c r="D1" s="1" t="s">
        <v>471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472</v>
      </c>
      <c r="B2" s="1" t="s">
        <v>473</v>
      </c>
      <c r="C2" s="1" t="s">
        <v>474</v>
      </c>
      <c r="D2" s="1" t="s">
        <v>475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476</v>
      </c>
      <c r="B3" s="1" t="s">
        <v>477</v>
      </c>
      <c r="C3" s="1" t="s">
        <v>478</v>
      </c>
      <c r="D3" s="1" t="s">
        <v>479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480</v>
      </c>
      <c r="B4" s="1" t="s">
        <v>481</v>
      </c>
      <c r="C4" s="1" t="s">
        <v>482</v>
      </c>
      <c r="D4" s="1" t="s">
        <v>483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476</v>
      </c>
      <c r="B5" s="1" t="s">
        <v>477</v>
      </c>
      <c r="C5" s="1" t="s">
        <v>484</v>
      </c>
      <c r="D5" s="1" t="s">
        <v>485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486</v>
      </c>
      <c r="B6" s="1" t="s">
        <v>487</v>
      </c>
      <c r="C6" s="1" t="s">
        <v>488</v>
      </c>
      <c r="D6" s="1" t="s">
        <v>489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490</v>
      </c>
      <c r="B7" s="1" t="s">
        <v>491</v>
      </c>
      <c r="C7" s="1" t="s">
        <v>492</v>
      </c>
      <c r="D7" s="1" t="s">
        <v>493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494</v>
      </c>
      <c r="B8" s="1" t="s">
        <v>495</v>
      </c>
      <c r="C8" s="1" t="s">
        <v>496</v>
      </c>
      <c r="D8" s="1" t="s">
        <v>496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497</v>
      </c>
      <c r="B9" s="1" t="s">
        <v>498</v>
      </c>
      <c r="C9" s="1" t="s">
        <v>499</v>
      </c>
      <c r="D9" s="1" t="s">
        <v>500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501</v>
      </c>
      <c r="B10" s="1" t="s">
        <v>496</v>
      </c>
      <c r="C10" s="1" t="s">
        <v>496</v>
      </c>
      <c r="D10" s="1" t="s">
        <v>496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502</v>
      </c>
      <c r="B11" s="1" t="s">
        <v>495</v>
      </c>
      <c r="C11" s="1" t="s">
        <v>495</v>
      </c>
      <c r="D11" s="1" t="s">
        <v>495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503</v>
      </c>
      <c r="B12" s="1" t="s">
        <v>495</v>
      </c>
      <c r="C12" s="1" t="s">
        <v>495</v>
      </c>
      <c r="D12" s="1" t="s">
        <v>495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504</v>
      </c>
      <c r="B13" s="1" t="s">
        <v>505</v>
      </c>
      <c r="C13" s="1" t="s">
        <v>506</v>
      </c>
      <c r="D13" s="1" t="s">
        <v>507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508</v>
      </c>
      <c r="B14" s="1" t="s">
        <v>509</v>
      </c>
      <c r="C14" s="1" t="s">
        <v>510</v>
      </c>
      <c r="D14" s="1" t="s">
        <v>510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511</v>
      </c>
      <c r="B15" s="1" t="s">
        <v>477</v>
      </c>
      <c r="C15" s="1" t="s">
        <v>477</v>
      </c>
      <c r="D15" s="1" t="s">
        <v>477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512</v>
      </c>
      <c r="B16" s="1" t="s">
        <v>477</v>
      </c>
      <c r="C16" s="1" t="s">
        <v>477</v>
      </c>
      <c r="D16" s="1" t="s">
        <v>477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513</v>
      </c>
      <c r="B17" s="1" t="s">
        <v>514</v>
      </c>
      <c r="C17" s="1" t="s">
        <v>515</v>
      </c>
      <c r="D17" s="1" t="s">
        <v>516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517</v>
      </c>
      <c r="B18" s="1" t="s">
        <v>477</v>
      </c>
      <c r="C18" s="1" t="s">
        <v>477</v>
      </c>
      <c r="D18" s="1" t="s">
        <v>477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518</v>
      </c>
      <c r="B19" s="1" t="s">
        <v>519</v>
      </c>
      <c r="C19" s="1" t="s">
        <v>520</v>
      </c>
      <c r="D19" s="1" t="s">
        <v>521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522</v>
      </c>
      <c r="B20" s="1" t="s">
        <v>523</v>
      </c>
      <c r="C20" s="1" t="s">
        <v>524</v>
      </c>
      <c r="D20" s="1" t="s">
        <v>525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526</v>
      </c>
      <c r="B21" s="1" t="s">
        <v>527</v>
      </c>
      <c r="C21" s="1" t="s">
        <v>528</v>
      </c>
      <c r="D21" s="1" t="s">
        <v>529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530</v>
      </c>
      <c r="B22" s="1" t="s">
        <v>531</v>
      </c>
      <c r="C22" s="1" t="s">
        <v>532</v>
      </c>
      <c r="D22" s="1" t="s">
        <v>533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534</v>
      </c>
      <c r="C23" s="1" t="s">
        <v>535</v>
      </c>
      <c r="D23" s="1" t="s">
        <v>536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537</v>
      </c>
      <c r="B24" s="1" t="s">
        <v>538</v>
      </c>
      <c r="C24" s="1" t="s">
        <v>539</v>
      </c>
      <c r="D24" s="1" t="s">
        <v>540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541</v>
      </c>
      <c r="B25" s="1" t="s">
        <v>542</v>
      </c>
      <c r="C25" s="1" t="s">
        <v>543</v>
      </c>
      <c r="D25" s="1" t="s">
        <v>544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545</v>
      </c>
      <c r="B26" s="1" t="s">
        <v>546</v>
      </c>
      <c r="C26" s="1" t="s">
        <v>547</v>
      </c>
      <c r="D26" s="1" t="s">
        <v>548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549</v>
      </c>
      <c r="B2" s="1" t="s">
        <v>550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551</v>
      </c>
      <c r="B3" s="1" t="s">
        <v>552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553</v>
      </c>
      <c r="B4" s="1" t="s">
        <v>554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555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556</v>
      </c>
      <c r="B6" s="4" t="s">
        <v>557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558</v>
      </c>
      <c r="B7" s="1" t="s">
        <v>559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560</v>
      </c>
      <c r="B8" s="1" t="s">
        <v>561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562</v>
      </c>
      <c r="B9" s="1" t="s">
        <v>559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563</v>
      </c>
      <c r="B10" s="1" t="s">
        <v>564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565</v>
      </c>
      <c r="B11" s="1" t="s">
        <v>566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567</v>
      </c>
      <c r="B12" s="1" t="s">
        <v>564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568</v>
      </c>
      <c r="B13" s="1" t="s">
        <v>569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570</v>
      </c>
      <c r="B14" s="1">
        <v>23.0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571</v>
      </c>
      <c r="B15" s="1" t="s">
        <v>572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573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574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575</v>
      </c>
      <c r="B18" s="1">
        <v>1.55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576</v>
      </c>
      <c r="B19" s="1">
        <v>1.58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577</v>
      </c>
      <c r="B20" s="1">
        <v>1.465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578</v>
      </c>
      <c r="B21" s="1">
        <v>1.7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579</v>
      </c>
      <c r="B22" s="1">
        <v>1.55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580</v>
      </c>
      <c r="B23" s="1">
        <v>1.58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581</v>
      </c>
      <c r="B24" s="1">
        <v>1.465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582</v>
      </c>
      <c r="B25" s="1">
        <v>1.7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583</v>
      </c>
      <c r="B26" s="1">
        <v>1.146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584</v>
      </c>
      <c r="B27" s="1">
        <v>393896.0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585</v>
      </c>
      <c r="B28" s="1">
        <v>393896.0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586</v>
      </c>
      <c r="B29" s="1">
        <v>1527812.0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587</v>
      </c>
      <c r="B30" s="1">
        <v>1018130.0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588</v>
      </c>
      <c r="B31" s="1">
        <v>1018130.0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589</v>
      </c>
      <c r="B32" s="1">
        <v>1.22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590</v>
      </c>
      <c r="B33" s="1">
        <v>1.89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591</v>
      </c>
      <c r="B34" s="1">
        <v>200.0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592</v>
      </c>
      <c r="B35" s="1">
        <v>200.0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593</v>
      </c>
      <c r="B36" s="1">
        <v>2786924.0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594</v>
      </c>
      <c r="B37" s="1">
        <v>1.2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595</v>
      </c>
      <c r="B38" s="1">
        <v>51.0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596</v>
      </c>
      <c r="B39" s="1">
        <v>0.2198063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597</v>
      </c>
      <c r="B40" s="1">
        <v>2.3578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598</v>
      </c>
      <c r="B41" s="1">
        <v>6.69425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599</v>
      </c>
      <c r="B42" s="1" t="s">
        <v>600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601</v>
      </c>
      <c r="B43" s="1">
        <v>5878075.0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602</v>
      </c>
      <c r="B44" s="1">
        <v>842042.0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603</v>
      </c>
      <c r="B45" s="1">
        <v>1686490.0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604</v>
      </c>
      <c r="B46" s="1">
        <v>67608.0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605</v>
      </c>
      <c r="B47" s="1">
        <v>174250.0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606</v>
      </c>
      <c r="B48" s="1">
        <v>1.7316288E9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607</v>
      </c>
      <c r="B49" s="1">
        <v>1.734048E9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608</v>
      </c>
      <c r="B50" s="1">
        <v>0.0378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609</v>
      </c>
      <c r="B51" s="1">
        <v>0.023459999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610</v>
      </c>
      <c r="B52" s="1">
        <v>0.00266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611</v>
      </c>
      <c r="B53" s="1">
        <v>0.02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612</v>
      </c>
      <c r="B54" s="1">
        <v>0.0402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613</v>
      </c>
      <c r="B55" s="1">
        <v>1786490.0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614</v>
      </c>
      <c r="B56" s="1">
        <v>46.514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615</v>
      </c>
      <c r="B57" s="1">
        <v>0.03353829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616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617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618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619</v>
      </c>
      <c r="B61" s="1">
        <v>-5.4452E7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620</v>
      </c>
      <c r="B62" s="1">
        <v>-129.04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621</v>
      </c>
      <c r="B63" s="1" t="s">
        <v>622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623</v>
      </c>
      <c r="B64" s="1">
        <v>1.7298144E9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624</v>
      </c>
      <c r="B65" s="1">
        <v>0.464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625</v>
      </c>
      <c r="B66" s="1">
        <v>-0.137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626</v>
      </c>
      <c r="B67" s="1">
        <v>-0.96153843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627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628</v>
      </c>
      <c r="B69" s="1" t="s">
        <v>629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630</v>
      </c>
      <c r="B70" s="1" t="s">
        <v>631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632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634</v>
      </c>
      <c r="B73" s="1" t="s">
        <v>635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636</v>
      </c>
      <c r="B74" s="1" t="s">
        <v>635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637</v>
      </c>
      <c r="B75" s="1">
        <v>1.5099786E9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638</v>
      </c>
      <c r="B76" s="1" t="s">
        <v>639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640</v>
      </c>
      <c r="B77" s="1" t="s">
        <v>641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642</v>
      </c>
      <c r="B78" s="1" t="s">
        <v>643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644</v>
      </c>
      <c r="B79" s="1" t="s">
        <v>645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646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647</v>
      </c>
      <c r="B81" s="1">
        <v>1.56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648</v>
      </c>
      <c r="B82" s="1" t="s">
        <v>649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650</v>
      </c>
      <c r="B83" s="1">
        <v>628000.0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651</v>
      </c>
      <c r="B84" s="1">
        <v>0.637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652</v>
      </c>
      <c r="B85" s="1">
        <v>-4.30495E7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653</v>
      </c>
      <c r="B86" s="1">
        <v>1615000.0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654</v>
      </c>
      <c r="B87" s="1">
        <v>0.137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655</v>
      </c>
      <c r="B88" s="1">
        <v>0.259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656</v>
      </c>
      <c r="B89" s="1">
        <v>1.2679E7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657</v>
      </c>
      <c r="B90" s="1">
        <v>3.28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658</v>
      </c>
      <c r="B91" s="1">
        <v>18.145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659</v>
      </c>
      <c r="B92" s="1">
        <v>-0.48356998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660</v>
      </c>
      <c r="B93" s="1">
        <v>-1.33752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661</v>
      </c>
      <c r="B94" s="1">
        <v>3.6696624E7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662</v>
      </c>
      <c r="B95" s="1">
        <v>-119000.0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663</v>
      </c>
      <c r="B96" s="1">
        <v>-1.8225399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664</v>
      </c>
      <c r="B97" s="1">
        <v>-3.62268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665</v>
      </c>
      <c r="B98" s="1" t="s">
        <v>600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6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-14.0</v>
      </c>
      <c r="E3" s="1">
        <v>25.0</v>
      </c>
      <c r="F3" s="1">
        <v>44.0</v>
      </c>
      <c r="G3" s="1">
        <f>IF(F3*FORECAST(G2,B3:F3,B2:F2)&gt;0,FORECAST(G2,B3:F3,B2:F2),F3)*$X$1</f>
        <v>44.9</v>
      </c>
      <c r="H3" s="1">
        <f>IF(G3*FORECAST(H2,B3:G3,B2:G2)&gt;0,FORECAST(H2,B3:G3,B2:G2),G3)*$X$1</f>
        <v>56.2</v>
      </c>
      <c r="I3" s="1">
        <f>IF(H3*FORECAST(I2,B3:H3,B2:H2)&gt;0,FORECAST(I2,B3:H3,B2:H2),H3)*$X$1</f>
        <v>67.5</v>
      </c>
      <c r="J3" s="1">
        <f>IF(I3*FORECAST(J2,B3:I3,B2:I2)&gt;0,FORECAST(J2,B3:I3,B2:I2),I3)*$X$1</f>
        <v>78.8</v>
      </c>
      <c r="K3" s="1">
        <f>IF(J3*FORECAST(K2,B3:J3,B2:J2)&gt;0,FORECAST(K2,B3:J3,B2:J2),J3)*$X$1</f>
        <v>90.1</v>
      </c>
      <c r="L3" s="1">
        <f>IF(K3*FORECAST(L2,B3:K3,B2:K2)&gt;0,FORECAST(L2,B3:K3,B2:K2),K3)*$X$1</f>
        <v>101.4</v>
      </c>
      <c r="M3" s="1">
        <f>IF(L3*FORECAST(M2,B3:L3,B2:L2)&gt;0,FORECAST(M2,B3:L3,B2:L2),L3)*$X$1</f>
        <v>112.7</v>
      </c>
      <c r="N3" s="5">
        <f>IF(M3*FORECAST(N2,B3:M3,B2:M2)&gt;0,FORECAST(N2,B3:M3,B2:M2),M3)*$X$1</f>
        <v>124</v>
      </c>
      <c r="O3" s="5">
        <f>IF(N3*FORECAST(O2,B3:N3,B2:N2)&gt;0,FORECAST(O2,B3:N3,B2:N2),N3)*$X$1</f>
        <v>135.3</v>
      </c>
      <c r="P3" s="5">
        <f>IF(O3*FORECAST(P2,B3:O3,B2:O2)&gt;0,FORECAST(P2,B3:O3,B2:O2),O3)*$X$1</f>
        <v>146.6</v>
      </c>
      <c r="Q3" s="5">
        <f>IF(P3*FORECAST(Q2,B3:P3,B2:P2)&gt;0,FORECAST(Q2,B3:P3,B2:P2),P3)*$X$1</f>
        <v>157.9</v>
      </c>
      <c r="R3" s="5">
        <f>IF(Q3*FORECAST(R2,B3:Q3,B2:Q2)&gt;0,FORECAST(R2,B3:Q3,B2:Q2),Q3)*$X$1</f>
        <v>169.2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0.0</v>
      </c>
      <c r="C4" s="1">
        <v>-60.0</v>
      </c>
      <c r="D4" s="1">
        <v>5.0</v>
      </c>
      <c r="E4" s="1">
        <v>2.0</v>
      </c>
      <c r="F4" s="1">
        <v>88.0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667</v>
      </c>
      <c r="B5" s="1">
        <v>8.0</v>
      </c>
      <c r="C5" s="1">
        <v>8.0</v>
      </c>
      <c r="D5" s="1">
        <v>12.0</v>
      </c>
      <c r="E5" s="1">
        <v>22.0</v>
      </c>
      <c r="F5" s="1">
        <v>38.0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668</v>
      </c>
      <c r="L7" s="1">
        <f>IF(R3*FORECAST(R2,B3:R3,B2:R2)&gt;0,FORECAST(R2,B3:R3,B2:R2),Q3)*$X$1 * (1+0.02)/(0.0765-0.02)</f>
        <v>3054.584071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669</v>
      </c>
      <c r="L8" s="6">
        <f t="array" ref="L8">NPV(0.0765,H3:R3)</f>
        <v>758.5722816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670</v>
      </c>
      <c r="L9" s="6">
        <f t="array" ref="L9">NPV(0.0765,H16:R16)</f>
        <v>1357.680895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671</v>
      </c>
      <c r="L10" s="6">
        <f>L8 + L9</f>
        <v>2116.253177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672</v>
      </c>
      <c r="L12" s="6">
        <f>L10 - L11</f>
        <v>2028.253177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673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53.37508361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3054.584071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-11.0</v>
      </c>
      <c r="C3" s="1">
        <v>-16.0</v>
      </c>
      <c r="D3" s="1">
        <v>-196.0</v>
      </c>
      <c r="E3" s="1">
        <v>-84.0</v>
      </c>
      <c r="F3" s="1">
        <v>-53.0</v>
      </c>
      <c r="G3" s="1">
        <f>IF(F3*FORECAST(G2,B3:F3,B2:F2)&gt;0,FORECAST(G2,B3:F3,B2:F2),F3)*$X$1</f>
        <v>-117.6</v>
      </c>
      <c r="H3" s="1">
        <f>IF(G3*FORECAST(H2,B3:G3,B2:G2)&gt;0,FORECAST(H2,B3:G3,B2:G2),G3)*$X$1</f>
        <v>-132.8</v>
      </c>
      <c r="I3" s="1">
        <f>IF(H3*FORECAST(I2,B3:H3,B2:H2)&gt;0,FORECAST(I2,B3:H3,B2:H2),H3)*$X$1</f>
        <v>-148</v>
      </c>
      <c r="J3" s="1">
        <f>IF(I3*FORECAST(J2,B3:I3,B2:I2)&gt;0,FORECAST(J2,B3:I3,B2:I2),I3)*$X$1</f>
        <v>-163.2</v>
      </c>
      <c r="K3" s="1">
        <f>IF(J3*FORECAST(K2,B3:J3,B2:J2)&gt;0,FORECAST(K2,B3:J3,B2:J2),J3)*$X$1</f>
        <v>-178.4</v>
      </c>
      <c r="L3" s="1">
        <f>IF(K3*FORECAST(L2,B3:K3,B2:K2)&gt;0,FORECAST(L2,B3:K3,B2:K2),K3)*$X$1</f>
        <v>-193.6</v>
      </c>
      <c r="M3" s="1">
        <f>IF(L3*FORECAST(M2,B3:L3,B2:L2)&gt;0,FORECAST(M2,B3:L3,B2:L2),L3)*$X$1</f>
        <v>-208.8</v>
      </c>
      <c r="N3" s="5">
        <f>IF(M3*FORECAST(N2,B3:M3,B2:M2)&gt;0,FORECAST(N2,B3:M3,B2:M2),M3)*$X$1</f>
        <v>-224</v>
      </c>
      <c r="O3" s="5">
        <f>IF(N3*FORECAST(O2,B3:N3,B2:N2)&gt;0,FORECAST(O2,B3:N3,B2:N2),N3)*$X$1</f>
        <v>-239.2</v>
      </c>
      <c r="P3" s="5">
        <f>IF(O3*FORECAST(P2,B3:O3,B2:O2)&gt;0,FORECAST(P2,B3:O3,B2:O2),O3)*$X$1</f>
        <v>-254.4</v>
      </c>
      <c r="Q3" s="5">
        <f>IF(P3*FORECAST(Q2,B3:P3,B2:P2)&gt;0,FORECAST(Q2,B3:P3,B2:P2),P3)*$X$1</f>
        <v>-269.6</v>
      </c>
      <c r="R3" s="5">
        <f>IF(Q3*FORECAST(R2,B3:Q3,B2:Q2)&gt;0,FORECAST(R2,B3:Q3,B2:Q2),Q3)*$X$1</f>
        <v>-284.8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0.0</v>
      </c>
      <c r="C4" s="1">
        <v>-60.0</v>
      </c>
      <c r="D4" s="1">
        <v>5.0</v>
      </c>
      <c r="E4" s="1">
        <v>2.0</v>
      </c>
      <c r="F4" s="1">
        <v>88.0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667</v>
      </c>
      <c r="B5" s="1">
        <v>8.0</v>
      </c>
      <c r="C5" s="1">
        <v>8.0</v>
      </c>
      <c r="D5" s="1">
        <v>12.0</v>
      </c>
      <c r="E5" s="1">
        <v>22.0</v>
      </c>
      <c r="F5" s="1">
        <v>38.0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668</v>
      </c>
      <c r="L7" s="1">
        <f>IF(R3*FORECAST(R2,B3:R3,B2:R2)&gt;0,FORECAST(R2,B3:R3,B2:R2),Q3)*$X$1 * (1+0.02)/(0.0765-0.02)</f>
        <v>-5141.522124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669</v>
      </c>
      <c r="L8" s="6">
        <f t="array" ref="L8">NPV(0.0765,H3:R3)</f>
        <v>-1435.780373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670</v>
      </c>
      <c r="L9" s="6">
        <f t="array" ref="L9">NPV(0.0765,H16:R16)</f>
        <v>-2285.269025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671</v>
      </c>
      <c r="L10" s="6">
        <f>L8 + L9</f>
        <v>-3721.049398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672</v>
      </c>
      <c r="L12" s="6">
        <f>L10 - L11</f>
        <v>-3809.049398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673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-100.238142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-5141.522124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