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<sst xmlns="http://schemas.openxmlformats.org/spreadsheetml/2006/main" count="1027" uniqueCount="903">
  <si>
    <t>ticker</t>
  </si>
  <si>
    <t>KWE</t>
  </si>
  <si>
    <t>nombre</t>
  </si>
  <si>
    <t>KWESST MICRO SYSTEMS INC</t>
  </si>
  <si>
    <t>empresa</t>
  </si>
  <si>
    <t>Aerospace &amp; Defense</t>
  </si>
  <si>
    <t>Open</t>
  </si>
  <si>
    <t>Target Price</t>
  </si>
  <si>
    <t>Upside</t>
  </si>
  <si>
    <t>-151.14%</t>
  </si>
  <si>
    <t>Country</t>
  </si>
  <si>
    <t>Canada</t>
  </si>
  <si>
    <t>Market Cap</t>
  </si>
  <si>
    <t>Book Value</t>
  </si>
  <si>
    <t>Pe ratio</t>
  </si>
  <si>
    <t>No encontrado</t>
  </si>
  <si>
    <t>Dividend Ratio</t>
  </si>
  <si>
    <t>Net Debt Growth</t>
  </si>
  <si>
    <t>-98.53%</t>
  </si>
  <si>
    <t>Total Assets Growth</t>
  </si>
  <si>
    <t>-3.64%</t>
  </si>
  <si>
    <t>Net Property, Plant and Equipment Growth</t>
  </si>
  <si>
    <t>32.00%</t>
  </si>
  <si>
    <t>EBITDA Growth</t>
  </si>
  <si>
    <t>273.02%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</si>
  <si>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</si>
  <si>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</si>
  <si>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</si>
  <si>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</si>
  <si>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</si>
  <si>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</si>
  <si>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</si>
  <si>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</si>
  <si>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</si>
  <si>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</si>
  <si>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</si>
  <si>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</si>
  <si>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</si>
  <si>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</si>
  <si>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</si>
  <si>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</si>
  <si>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</si>
  <si>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</si>
  <si>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</si>
  <si>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</si>
  <si>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</si>
  <si>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</si>
  <si>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</si>
  <si>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</si>
  <si>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</si>
  <si>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</si>
  <si>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</si>
  <si>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</si>
  <si>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</si>
  <si>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</si>
  <si>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</si>
  <si>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</si>
  <si>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</si>
  <si>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</si>
  <si>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</si>
  <si>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</si>
  <si>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</si>
  <si>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</si>
  <si>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</si>
  <si>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</si>
  <si>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</si>
  <si>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</si>
  <si>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</si>
  <si>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</si>
  <si>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</si>
  <si>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</si>
  <si>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</si>
  <si>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</si>
  <si>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</si>
  <si>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</si>
  <si>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</si>
  <si>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</si>
  <si>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</si>
  <si>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</si>
  <si>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</si>
  <si>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</si>
  <si>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</si>
  <si>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</si>
  <si>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</si>
  <si>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</si>
  <si>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</si>
  <si>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</si>
  <si>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</si>
  <si>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</si>
  <si>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</si>
  <si>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</si>
  <si>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</si>
  <si>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</si>
  <si>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</si>
  <si>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</si>
  <si>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</si>
  <si>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</si>
  <si>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</si>
  <si>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</si>
  <si>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</si>
  <si>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</si>
  <si>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</si>
  <si>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</si>
  <si>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</si>
  <si>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65.42</t>
  </si>
  <si>
    <t>87.54</t>
  </si>
  <si>
    <t>-12.97</t>
  </si>
  <si>
    <t>7.01</t>
  </si>
  <si>
    <t>0.87</t>
  </si>
  <si>
    <t>Tangible Book Value</t>
  </si>
  <si>
    <t>Tangible Book Value Per Share</t>
  </si>
  <si>
    <t>57.24</t>
  </si>
  <si>
    <t>37.92</t>
  </si>
  <si>
    <t>-74.36</t>
  </si>
  <si>
    <t>-0.32</t>
  </si>
  <si>
    <t>-1.14</t>
  </si>
  <si>
    <t>Total Debt</t>
  </si>
  <si>
    <t>Net Debt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</si>
  <si>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</si>
  <si>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</si>
  <si>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</si>
  <si>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</si>
  <si>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</si>
  <si>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</si>
  <si>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</si>
  <si>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1.2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</si>
  <si>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</si>
  <si>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</si>
  <si>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</si>
  <si>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</si>
  <si>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</si>
  <si>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</si>
  <si>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</si>
  <si>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</si>
  <si>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</si>
  <si>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</si>
  <si>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</si>
  <si>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</si>
  <si>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</si>
  <si>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</si>
  <si>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</si>
  <si>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</si>
  <si>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</si>
  <si>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</si>
  <si>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</si>
  <si>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</si>
  <si>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</si>
  <si>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</si>
  <si>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</si>
  <si>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</si>
  <si>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</si>
  <si>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</si>
  <si>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</si>
  <si>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</si>
  <si>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</si>
  <si>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-0.05</t>
  </si>
  <si>
    <t>-107.88</t>
  </si>
  <si>
    <t>-147.23</t>
  </si>
  <si>
    <t>-144.05</t>
  </si>
  <si>
    <t>-22.8</t>
  </si>
  <si>
    <t>-8.99</t>
  </si>
  <si>
    <t>Basic EPS - Continuing Operations</t>
  </si>
  <si>
    <t>Basic Weighted Average Shares Outstanding</t>
  </si>
  <si>
    <t>Net EPS - Diluted</t>
  </si>
  <si>
    <t>-144.1</t>
  </si>
  <si>
    <t>Diluted EPS - Continuing Operations</t>
  </si>
  <si>
    <t>Diluted Weighted Average Shares Outstanding</t>
  </si>
  <si>
    <t>Normalized Basic EPS</t>
  </si>
  <si>
    <t>-0.03</t>
  </si>
  <si>
    <t>-38.22</t>
  </si>
  <si>
    <t>-91.78</t>
  </si>
  <si>
    <t>-90.45</t>
  </si>
  <si>
    <t>-12.01</t>
  </si>
  <si>
    <t>-5.61</t>
  </si>
  <si>
    <t>Normalized Diluted EPS</t>
  </si>
  <si>
    <t>EBITDA</t>
  </si>
  <si>
    <t>EBITA</t>
  </si>
  <si>
    <t>EBIT</t>
  </si>
  <si>
    <t>Effective Tax Rate - (Ratio)</t>
  </si>
  <si>
    <t>0.47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</si>
  <si>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</si>
  <si>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</si>
  <si>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</si>
  <si>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</si>
  <si>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</si>
  <si>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</si>
  <si>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</si>
  <si>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</si>
  <si>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</si>
  <si>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</si>
  <si>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</si>
  <si>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</si>
  <si>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</si>
  <si>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</si>
  <si>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</si>
  <si>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</si>
  <si>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-134.46</t>
  </si>
  <si>
    <t>-81.79</t>
  </si>
  <si>
    <t>-78.64</t>
  </si>
  <si>
    <t>-71.63</t>
  </si>
  <si>
    <t>-70.5</t>
  </si>
  <si>
    <t>Return on Total Capital</t>
  </si>
  <si>
    <t>-230.96</t>
  </si>
  <si>
    <t>-104.58</t>
  </si>
  <si>
    <t>-156.96</t>
  </si>
  <si>
    <t>-231.03</t>
  </si>
  <si>
    <t>-202.95</t>
  </si>
  <si>
    <t>Return On Equity %</t>
  </si>
  <si>
    <t>146.53</t>
  </si>
  <si>
    <t>-186.15</t>
  </si>
  <si>
    <t>-410.88</t>
  </si>
  <si>
    <t>-634.66</t>
  </si>
  <si>
    <t>-280.46</t>
  </si>
  <si>
    <t>Return on Common Equity</t>
  </si>
  <si>
    <t>Margin Analysis</t>
  </si>
  <si>
    <t>Gross Profit Margin %</t>
  </si>
  <si>
    <t>65.72</t>
  </si>
  <si>
    <t>52.84</t>
  </si>
  <si>
    <t>71.33</t>
  </si>
  <si>
    <t>37.38</t>
  </si>
  <si>
    <t>25.61</t>
  </si>
  <si>
    <t>-15.5</t>
  </si>
  <si>
    <t>32.34</t>
  </si>
  <si>
    <t>SG&amp;A Margin</t>
  </si>
  <si>
    <t>710.6</t>
  </si>
  <si>
    <t>261.46</t>
  </si>
  <si>
    <t>229.09</t>
  </si>
  <si>
    <t>589.36</t>
  </si>
  <si>
    <t>737.14</t>
  </si>
  <si>
    <t>519.04</t>
  </si>
  <si>
    <t>EBITDA Margin %</t>
  </si>
  <si>
    <t>-727.54</t>
  </si>
  <si>
    <t>-225.42</t>
  </si>
  <si>
    <t>-201.9</t>
  </si>
  <si>
    <t>-713.37</t>
  </si>
  <si>
    <t>-814.93</t>
  </si>
  <si>
    <t>-575.28</t>
  </si>
  <si>
    <t>EBITA Margin %</t>
  </si>
  <si>
    <t>-740.56</t>
  </si>
  <si>
    <t>-228.68</t>
  </si>
  <si>
    <t>-205.13</t>
  </si>
  <si>
    <t>-719.57</t>
  </si>
  <si>
    <t>-839.17</t>
  </si>
  <si>
    <t>-588.44</t>
  </si>
  <si>
    <t>EBIT Margin %</t>
  </si>
  <si>
    <t>-885.86</t>
  </si>
  <si>
    <t>-651.41</t>
  </si>
  <si>
    <t>Income From Continuing Operations Margin %</t>
  </si>
  <si>
    <t>-829.03</t>
  </si>
  <si>
    <t>-254.79</t>
  </si>
  <si>
    <t>-413.64</t>
  </si>
  <si>
    <t>-730.16</t>
  </si>
  <si>
    <t>-753.89</t>
  </si>
  <si>
    <t>-494.42</t>
  </si>
  <si>
    <t>Net Income Margin %</t>
  </si>
  <si>
    <t>Net Avail. For Common Margin %</t>
  </si>
  <si>
    <t>Normalized Net Income Margin</t>
  </si>
  <si>
    <t>-518.14</t>
  </si>
  <si>
    <t>-159.25</t>
  </si>
  <si>
    <t>-146.54</t>
  </si>
  <si>
    <t>-455.19</t>
  </si>
  <si>
    <t>-915.48</t>
  </si>
  <si>
    <t>-397.23</t>
  </si>
  <si>
    <t>-308.71</t>
  </si>
  <si>
    <t>Levered Free Cash Flow Margin</t>
  </si>
  <si>
    <t>-171.47</t>
  </si>
  <si>
    <t>-321.85</t>
  </si>
  <si>
    <t>-298.45</t>
  </si>
  <si>
    <t>-477.85</t>
  </si>
  <si>
    <t>-558.53</t>
  </si>
  <si>
    <t>Unlevered Free Cash Flow Margin</t>
  </si>
  <si>
    <t>-141.38</t>
  </si>
  <si>
    <t>-316.16</t>
  </si>
  <si>
    <t>-254.1</t>
  </si>
  <si>
    <t>-441.22</t>
  </si>
  <si>
    <t>-548.06</t>
  </si>
  <si>
    <t>Asset Turnover</t>
  </si>
  <si>
    <t>0.94</t>
  </si>
  <si>
    <t>0.18</t>
  </si>
  <si>
    <t>0.09</t>
  </si>
  <si>
    <t>0.13</t>
  </si>
  <si>
    <t>0.17</t>
  </si>
  <si>
    <t>Fixed Assets Turnover</t>
  </si>
  <si>
    <t>1.74</t>
  </si>
  <si>
    <t>1.53</t>
  </si>
  <si>
    <t>0.65</t>
  </si>
  <si>
    <t>1.36</t>
  </si>
  <si>
    <t>2.28</t>
  </si>
  <si>
    <t>Receivables Turnover (Average Receivables)</t>
  </si>
  <si>
    <t>4.93</t>
  </si>
  <si>
    <t>3.34</t>
  </si>
  <si>
    <t>12.5</t>
  </si>
  <si>
    <t>5.27</t>
  </si>
  <si>
    <t>Inventory Turnover (Average Inventory)</t>
  </si>
  <si>
    <t>2.22</t>
  </si>
  <si>
    <t>3.05</t>
  </si>
  <si>
    <t>1.89</t>
  </si>
  <si>
    <t>Short Term Liquidity</t>
  </si>
  <si>
    <t>Current Ratio</t>
  </si>
  <si>
    <t>0.11</t>
  </si>
  <si>
    <t>0.49</t>
  </si>
  <si>
    <t>3.46</t>
  </si>
  <si>
    <t>3.5</t>
  </si>
  <si>
    <t>0.22</t>
  </si>
  <si>
    <t>1.07</t>
  </si>
  <si>
    <t>0.62</t>
  </si>
  <si>
    <t>Quick Ratio</t>
  </si>
  <si>
    <t>0.1</t>
  </si>
  <si>
    <t>0.4</t>
  </si>
  <si>
    <t>3.08</t>
  </si>
  <si>
    <t>2.92</t>
  </si>
  <si>
    <t>0.05</t>
  </si>
  <si>
    <t>0.89</t>
  </si>
  <si>
    <t>0.28</t>
  </si>
  <si>
    <t>Operating Cash Flow to Current Liabilities</t>
  </si>
  <si>
    <t>-0.46</t>
  </si>
  <si>
    <t>-1.77</t>
  </si>
  <si>
    <t>-2.07</t>
  </si>
  <si>
    <t>-5.39</t>
  </si>
  <si>
    <t>-0.61</t>
  </si>
  <si>
    <t>-2.21</t>
  </si>
  <si>
    <t>-3.05</t>
  </si>
  <si>
    <t>Days Sales Outstanding (Average Receivables)</t>
  </si>
  <si>
    <t>74.08</t>
  </si>
  <si>
    <t>109.39</t>
  </si>
  <si>
    <t>29.2</t>
  </si>
  <si>
    <t>69.47</t>
  </si>
  <si>
    <t>Days Outstanding Inventory (Average Inventory)</t>
  </si>
  <si>
    <t>164.51</t>
  </si>
  <si>
    <t>119.79</t>
  </si>
  <si>
    <t>193.38</t>
  </si>
  <si>
    <t>Average Days Payable Outstanding</t>
  </si>
  <si>
    <t>236.24</t>
  </si>
  <si>
    <t>632.9</t>
  </si>
  <si>
    <t>308.29</t>
  </si>
  <si>
    <t>226.61</t>
  </si>
  <si>
    <t>Cash Conversion Cycle (Average Days)</t>
  </si>
  <si>
    <t>-159.3</t>
  </si>
  <si>
    <t>36.23</t>
  </si>
  <si>
    <t>Long Term Solvency</t>
  </si>
  <si>
    <t>Total Debt/Equity</t>
  </si>
  <si>
    <t>-122.18</t>
  </si>
  <si>
    <t>-184.41</t>
  </si>
  <si>
    <t>21.4</t>
  </si>
  <si>
    <t>5.9</t>
  </si>
  <si>
    <t>-254.7</t>
  </si>
  <si>
    <t>10.91</t>
  </si>
  <si>
    <t>22.09</t>
  </si>
  <si>
    <t>Total Debt / Total Capital</t>
  </si>
  <si>
    <t>550.77</t>
  </si>
  <si>
    <t>218.47</t>
  </si>
  <si>
    <t>17.63</t>
  </si>
  <si>
    <t>5.57</t>
  </si>
  <si>
    <t>164.64</t>
  </si>
  <si>
    <t>9.84</t>
  </si>
  <si>
    <t>18.09</t>
  </si>
  <si>
    <t>LT Debt/Equity</t>
  </si>
  <si>
    <t>-14.59</t>
  </si>
  <si>
    <t>-86.01</t>
  </si>
  <si>
    <t>12.87</t>
  </si>
  <si>
    <t>5.37</t>
  </si>
  <si>
    <t>-28.44</t>
  </si>
  <si>
    <t>7.68</t>
  </si>
  <si>
    <t>11.34</t>
  </si>
  <si>
    <t>Long-Term Debt / Total Capital</t>
  </si>
  <si>
    <t>65.76</t>
  </si>
  <si>
    <t>101.89</t>
  </si>
  <si>
    <t>10.6</t>
  </si>
  <si>
    <t>5.07</t>
  </si>
  <si>
    <t>18.39</t>
  </si>
  <si>
    <t>6.93</t>
  </si>
  <si>
    <t>9.29</t>
  </si>
  <si>
    <t>Total Liabilities / Total Assets</t>
  </si>
  <si>
    <t>360.99</t>
  </si>
  <si>
    <t>169.33</t>
  </si>
  <si>
    <t>29.97</t>
  </si>
  <si>
    <t>29.76</t>
  </si>
  <si>
    <t>113.69</t>
  </si>
  <si>
    <t>66.53</t>
  </si>
  <si>
    <t>75.64</t>
  </si>
  <si>
    <t>EBIT / Interest Expense</t>
  </si>
  <si>
    <t>-6.28</t>
  </si>
  <si>
    <t>-4.75</t>
  </si>
  <si>
    <t>-17.33</t>
  </si>
  <si>
    <t>-79.06</t>
  </si>
  <si>
    <t>-19.71</t>
  </si>
  <si>
    <t>-15.11</t>
  </si>
  <si>
    <t>-38.88</t>
  </si>
  <si>
    <t>EBITDA / Interest Expense</t>
  </si>
  <si>
    <t>-5.49</t>
  </si>
  <si>
    <t>-4.34</t>
  </si>
  <si>
    <t>-16.12</t>
  </si>
  <si>
    <t>-77.85</t>
  </si>
  <si>
    <t>-19.07</t>
  </si>
  <si>
    <t>-13.8</t>
  </si>
  <si>
    <t>-33.82</t>
  </si>
  <si>
    <t>(EBITDA - Capex) / Interest Expense</t>
  </si>
  <si>
    <t>-5.8</t>
  </si>
  <si>
    <t>-4.43</t>
  </si>
  <si>
    <t>-17.43</t>
  </si>
  <si>
    <t>-84.83</t>
  </si>
  <si>
    <t>-19.44</t>
  </si>
  <si>
    <t>-14.04</t>
  </si>
  <si>
    <t>-34.22</t>
  </si>
  <si>
    <t>Total Debt / EBITDA</t>
  </si>
  <si>
    <t>-2.53</t>
  </si>
  <si>
    <t>-0.66</t>
  </si>
  <si>
    <t>-0.38</t>
  </si>
  <si>
    <t>-0.04</t>
  </si>
  <si>
    <t>-0.26</t>
  </si>
  <si>
    <t>Net Debt / EBITDA</t>
  </si>
  <si>
    <t>-0.64</t>
  </si>
  <si>
    <t>1.03</t>
  </si>
  <si>
    <t>0.26</t>
  </si>
  <si>
    <t>-0.24</t>
  </si>
  <si>
    <t>0.5</t>
  </si>
  <si>
    <t>Total Debt / (EBITDA - Capex)</t>
  </si>
  <si>
    <t>-2.4</t>
  </si>
  <si>
    <t>-0.65</t>
  </si>
  <si>
    <t>-0.35</t>
  </si>
  <si>
    <t>Net Debt / (EBITDA - Capex)</t>
  </si>
  <si>
    <t>-0.63</t>
  </si>
  <si>
    <t>0.95</t>
  </si>
  <si>
    <t>0.24</t>
  </si>
  <si>
    <t>Growth Over Prior Year</t>
  </si>
  <si>
    <t>Total Revenues, 1 Yr. Growth %</t>
  </si>
  <si>
    <t>392.13</t>
  </si>
  <si>
    <t>47.38</t>
  </si>
  <si>
    <t>-43.45</t>
  </si>
  <si>
    <t>71.09</t>
  </si>
  <si>
    <t>21.86</t>
  </si>
  <si>
    <t>Gross Profit, 1 Yr. Growth %</t>
  </si>
  <si>
    <t>295.63</t>
  </si>
  <si>
    <t>-21.9</t>
  </si>
  <si>
    <t>-61.25</t>
  </si>
  <si>
    <t>-203.57</t>
  </si>
  <si>
    <t>-354.21</t>
  </si>
  <si>
    <t>EBITDA, 1 Yr. Growth %</t>
  </si>
  <si>
    <t>52.48</t>
  </si>
  <si>
    <t>247.82</t>
  </si>
  <si>
    <t>2.4</t>
  </si>
  <si>
    <t>-13.97</t>
  </si>
  <si>
    <t>EBITA, 1 Yr. Growth %</t>
  </si>
  <si>
    <t>51.97</t>
  </si>
  <si>
    <t>246.8</t>
  </si>
  <si>
    <t>9.54</t>
  </si>
  <si>
    <t>2.76</t>
  </si>
  <si>
    <t>-14.55</t>
  </si>
  <si>
    <t>EBIT, 1 Yr. Growth %</t>
  </si>
  <si>
    <t>9.66</t>
  </si>
  <si>
    <t>8.37</t>
  </si>
  <si>
    <t>-10.39</t>
  </si>
  <si>
    <t>Earnings From Cont. Operations, 1 Yr. Growth %</t>
  </si>
  <si>
    <t>51.25</t>
  </si>
  <si>
    <t>119.93</t>
  </si>
  <si>
    <t>12.93</t>
  </si>
  <si>
    <t>-11.54</t>
  </si>
  <si>
    <t>-20.08</t>
  </si>
  <si>
    <t>Net Income, 1 Yr. Growth %</t>
  </si>
  <si>
    <t>Normalized Net Income, 1 Yr. Growth %</t>
  </si>
  <si>
    <t>245.26</t>
  </si>
  <si>
    <t>13.47</t>
  </si>
  <si>
    <t>-25.76</t>
  </si>
  <si>
    <t>-5.29</t>
  </si>
  <si>
    <t>Diluted EPS Before Extra, 1 Yr. Growth %</t>
  </si>
  <si>
    <t>40.65</t>
  </si>
  <si>
    <t>-2.12</t>
  </si>
  <si>
    <t>-84.18</t>
  </si>
  <si>
    <t>-60.56</t>
  </si>
  <si>
    <t>Accounts Receivable, 1 Yr. Growth %</t>
  </si>
  <si>
    <t>47.6</t>
  </si>
  <si>
    <t>-59.91</t>
  </si>
  <si>
    <t>-40.42</t>
  </si>
  <si>
    <t>574.38</t>
  </si>
  <si>
    <t>Inventory, 1 Yr. Growth %</t>
  </si>
  <si>
    <t>335.82</t>
  </si>
  <si>
    <t>37.82</t>
  </si>
  <si>
    <t>-1.7</t>
  </si>
  <si>
    <t>Net Property, Plant and Equip., 1 Yr. Growth %</t>
  </si>
  <si>
    <t>-23.88</t>
  </si>
  <si>
    <t>133.17</t>
  </si>
  <si>
    <t>-11.38</t>
  </si>
  <si>
    <t>-25.13</t>
  </si>
  <si>
    <t>-30.25</t>
  </si>
  <si>
    <t>Total Assets, 1 Yr. Growth %</t>
  </si>
  <si>
    <t>64.09</t>
  </si>
  <si>
    <t>-15.99</t>
  </si>
  <si>
    <t>60.56</t>
  </si>
  <si>
    <t>-52.23</t>
  </si>
  <si>
    <t>Tangible Book Value, 1 Yr. Growth %</t>
  </si>
  <si>
    <t>-72.5</t>
  </si>
  <si>
    <t>-18.11</t>
  </si>
  <si>
    <t>-316.74</t>
  </si>
  <si>
    <t>-96.89</t>
  </si>
  <si>
    <t>910.09</t>
  </si>
  <si>
    <t>Common Equity, 1 Yr. Growth %</t>
  </si>
  <si>
    <t>-72.55</t>
  </si>
  <si>
    <t>57.63</t>
  </si>
  <si>
    <t>-116.38</t>
  </si>
  <si>
    <t>-492.43</t>
  </si>
  <si>
    <t>-65.23</t>
  </si>
  <si>
    <t>Cash From Operations, 1 Yr. Growth %</t>
  </si>
  <si>
    <t>35.73</t>
  </si>
  <si>
    <t>145.21</t>
  </si>
  <si>
    <t>-31.95</t>
  </si>
  <si>
    <t>230.75</t>
  </si>
  <si>
    <t>-35.64</t>
  </si>
  <si>
    <t>Capital Expenditures, 1 Yr. Growth %</t>
  </si>
  <si>
    <t>-45.62</t>
  </si>
  <si>
    <t>460.07</t>
  </si>
  <si>
    <t>-76.85</t>
  </si>
  <si>
    <t>-5.62</t>
  </si>
  <si>
    <t>-42.74</t>
  </si>
  <si>
    <t>Levered Free Cash Flow, 1 Yr. Growth %</t>
  </si>
  <si>
    <t>-47.74</t>
  </si>
  <si>
    <t>173.94</t>
  </si>
  <si>
    <t>46.11</t>
  </si>
  <si>
    <t>Unlevered Free Cash Flow, 1 Yr. Growth %</t>
  </si>
  <si>
    <t>-54.7</t>
  </si>
  <si>
    <t>197.08</t>
  </si>
  <si>
    <t>55.61</t>
  </si>
  <si>
    <t>Compound Annual Growth Rate Over Two Years</t>
  </si>
  <si>
    <t>Total Revenues, 2 Yr. CAGR %</t>
  </si>
  <si>
    <t>-8.7</t>
  </si>
  <si>
    <t>-1.63</t>
  </si>
  <si>
    <t>44.39</t>
  </si>
  <si>
    <t>Gross Profit, 2 Yr. CAGR %</t>
  </si>
  <si>
    <t>-44.99</t>
  </si>
  <si>
    <t>-36.65</t>
  </si>
  <si>
    <t>62.26</t>
  </si>
  <si>
    <t>EBITDA, 2 Yr. CAGR %</t>
  </si>
  <si>
    <t>53.33</t>
  </si>
  <si>
    <t>5.36</t>
  </si>
  <si>
    <t>-6.14</t>
  </si>
  <si>
    <t>EBITA, 2 Yr. CAGR %</t>
  </si>
  <si>
    <t>54.76</t>
  </si>
  <si>
    <t>6.1</t>
  </si>
  <si>
    <t>-6.29</t>
  </si>
  <si>
    <t>EBIT, 2 Yr. CAGR %</t>
  </si>
  <si>
    <t>54.84</t>
  </si>
  <si>
    <t>9.01</t>
  </si>
  <si>
    <t>-1.46</t>
  </si>
  <si>
    <t>Earnings From Cont. Operations, 2 Yr. CAGR %</t>
  </si>
  <si>
    <t>57.6</t>
  </si>
  <si>
    <t>-15.92</t>
  </si>
  <si>
    <t>Net Income, 2 Yr. CAGR %</t>
  </si>
  <si>
    <t>Normalized Net Income, 2 Yr. CAGR %</t>
  </si>
  <si>
    <t>57.64</t>
  </si>
  <si>
    <t>-8.22</t>
  </si>
  <si>
    <t>-16.15</t>
  </si>
  <si>
    <t>Diluted EPS Before Extra, 2 Yr. CAGR %</t>
  </si>
  <si>
    <t>17.31</t>
  </si>
  <si>
    <t>-60.65</t>
  </si>
  <si>
    <t>-75.02</t>
  </si>
  <si>
    <t>Accounts Receivable, 2 Yr. CAGR %</t>
  </si>
  <si>
    <t>-23.08</t>
  </si>
  <si>
    <t>-51.13</t>
  </si>
  <si>
    <t>100.46</t>
  </si>
  <si>
    <t>Inventory, 2 Yr. CAGR %</t>
  </si>
  <si>
    <t>145.08</t>
  </si>
  <si>
    <t>16.4</t>
  </si>
  <si>
    <t>Net Property, Plant and Equip., 2 Yr. CAGR %</t>
  </si>
  <si>
    <t>43.75</t>
  </si>
  <si>
    <t>-18.55</t>
  </si>
  <si>
    <t>-27.74</t>
  </si>
  <si>
    <t>Total Assets, 2 Yr. CAGR %</t>
  </si>
  <si>
    <t>17.41</t>
  </si>
  <si>
    <t>16.14</t>
  </si>
  <si>
    <t>-12.42</t>
  </si>
  <si>
    <t>Tangible Book Value, 2 Yr. CAGR %</t>
  </si>
  <si>
    <t>33.22</t>
  </si>
  <si>
    <t>-74.03</t>
  </si>
  <si>
    <t>-43.94</t>
  </si>
  <si>
    <t>Common Equity, 2 Yr. CAGR %</t>
  </si>
  <si>
    <t>-49.19</t>
  </si>
  <si>
    <t>-19.83</t>
  </si>
  <si>
    <t>16.81</t>
  </si>
  <si>
    <t>Cash From Operations, 2 Yr. CAGR %</t>
  </si>
  <si>
    <t>29.17</t>
  </si>
  <si>
    <t>50.02</t>
  </si>
  <si>
    <t>45.9</t>
  </si>
  <si>
    <t>Capital Expenditures, 2 Yr. CAGR %</t>
  </si>
  <si>
    <t>13.86</t>
  </si>
  <si>
    <t>-53.26</t>
  </si>
  <si>
    <t>-26.48</t>
  </si>
  <si>
    <t>Levered Free Cash Flow, 2 Yr. CAGR %</t>
  </si>
  <si>
    <t>17.53</t>
  </si>
  <si>
    <t>97.53</t>
  </si>
  <si>
    <t>Unlevered Free Cash Flow, 2 Yr. CAGR %</t>
  </si>
  <si>
    <t>13.91</t>
  </si>
  <si>
    <t>112.06</t>
  </si>
  <si>
    <t>Compound Annual Growth Rate Over Three Years</t>
  </si>
  <si>
    <t>Total Revenues, 3 Yr. CAGR %</t>
  </si>
  <si>
    <t>12.56</t>
  </si>
  <si>
    <t>5.65</t>
  </si>
  <si>
    <t>Gross Profit, 3 Yr. CAGR %</t>
  </si>
  <si>
    <t>-32.07</t>
  </si>
  <si>
    <t>0.67</t>
  </si>
  <si>
    <t>EBITDA, 3 Yr. CAGR %</t>
  </si>
  <si>
    <t>34.03</t>
  </si>
  <si>
    <t>-1.52</t>
  </si>
  <si>
    <t>EBITA, 3 Yr. CAGR %</t>
  </si>
  <si>
    <t>35.01</t>
  </si>
  <si>
    <t>-1.29</t>
  </si>
  <si>
    <t>EBIT, 3 Yr. CAGR %</t>
  </si>
  <si>
    <t>37.47</t>
  </si>
  <si>
    <t>2.12</t>
  </si>
  <si>
    <t>Earnings From Cont. Operations, 3 Yr. CAGR %</t>
  </si>
  <si>
    <t>-7.23</t>
  </si>
  <si>
    <t>Net Income, 3 Yr. CAGR %</t>
  </si>
  <si>
    <t>Normalized Net Income, 3 Yr. CAGR %</t>
  </si>
  <si>
    <t>22.64</t>
  </si>
  <si>
    <t>-7.25</t>
  </si>
  <si>
    <t>Diluted EPS Before Extra, 3 Yr. CAGR %</t>
  </si>
  <si>
    <t>-39.84</t>
  </si>
  <si>
    <t>-60.62</t>
  </si>
  <si>
    <t>Accounts Receivable, 3 Yr. CAGR %</t>
  </si>
  <si>
    <t>-29.36</t>
  </si>
  <si>
    <t>17.22</t>
  </si>
  <si>
    <t>Inventory, 3 Yr. CAGR %</t>
  </si>
  <si>
    <t>80.74</t>
  </si>
  <si>
    <t>Net Property, Plant and Equip., 3 Yr. CAGR %</t>
  </si>
  <si>
    <t>15.66</t>
  </si>
  <si>
    <t>-22.65</t>
  </si>
  <si>
    <t>Total Assets, 3 Yr. CAGR %</t>
  </si>
  <si>
    <t>30.32</t>
  </si>
  <si>
    <t>-13.63</t>
  </si>
  <si>
    <t>Tangible Book Value, 3 Yr. CAGR %</t>
  </si>
  <si>
    <t>-61.92</t>
  </si>
  <si>
    <t>Common Equity, 3 Yr. CAGR %</t>
  </si>
  <si>
    <t>0.43</t>
  </si>
  <si>
    <t>-39.32</t>
  </si>
  <si>
    <t>Cash From Operations, 3 Yr. CAGR %</t>
  </si>
  <si>
    <t>76.72</t>
  </si>
  <si>
    <t>13.15</t>
  </si>
  <si>
    <t>Capital Expenditures, 3 Yr. CAGR %</t>
  </si>
  <si>
    <t>6.96</t>
  </si>
  <si>
    <t>-49.99</t>
  </si>
  <si>
    <t>Levered Free Cash Flow, 3 Yr. CAGR %</t>
  </si>
  <si>
    <t>25.31</t>
  </si>
  <si>
    <t>Unlevered Free Cash Flow, 3 Yr. CAGR %</t>
  </si>
  <si>
    <t>25.23</t>
  </si>
  <si>
    <t>2020</t>
  </si>
  <si>
    <t>2021</t>
  </si>
  <si>
    <t>2022</t>
  </si>
  <si>
    <t>2023</t>
  </si>
  <si>
    <t>2024</t>
  </si>
  <si>
    <t>Capitalization
                                    1</t>
  </si>
  <si>
    <t>30.95</t>
  </si>
  <si>
    <t>96.46</t>
  </si>
  <si>
    <t>6.495</t>
  </si>
  <si>
    <t>11.8</t>
  </si>
  <si>
    <t>3.079</t>
  </si>
  <si>
    <t>Change</t>
  </si>
  <si>
    <t>-</t>
  </si>
  <si>
    <t>211.67%</t>
  </si>
  <si>
    <t>-93.27%</t>
  </si>
  <si>
    <t>81.6%</t>
  </si>
  <si>
    <t>-73.89%</t>
  </si>
  <si>
    <t>Enterprise Value (EV)
                                    1</t>
  </si>
  <si>
    <t>28.7</t>
  </si>
  <si>
    <t>94.13</t>
  </si>
  <si>
    <t>8.879</t>
  </si>
  <si>
    <t>6.818</t>
  </si>
  <si>
    <t>3.125</t>
  </si>
  <si>
    <t>227.98%</t>
  </si>
  <si>
    <t>-90.57%</t>
  </si>
  <si>
    <t>-23.21%</t>
  </si>
  <si>
    <t>-54.17%</t>
  </si>
  <si>
    <t>P/E ratio</t>
  </si>
  <si>
    <t>-4.69x</t>
  </si>
  <si>
    <t>-9.37x</t>
  </si>
  <si>
    <t>-0.58x</t>
  </si>
  <si>
    <t>-0.92x</t>
  </si>
  <si>
    <t>-0.22x</t>
  </si>
  <si>
    <t>PBR</t>
  </si>
  <si>
    <t>8.03x</t>
  </si>
  <si>
    <t>15.8x</t>
  </si>
  <si>
    <t>-6.48x</t>
  </si>
  <si>
    <t>3x</t>
  </si>
  <si>
    <t>2.25x</t>
  </si>
  <si>
    <t>PEG</t>
  </si>
  <si>
    <t>-0x</t>
  </si>
  <si>
    <t>-0.3x</t>
  </si>
  <si>
    <t>0.27x</t>
  </si>
  <si>
    <t>0x</t>
  </si>
  <si>
    <t>Capitalization / Revenue</t>
  </si>
  <si>
    <t>26.9x</t>
  </si>
  <si>
    <t>75.6x</t>
  </si>
  <si>
    <t>9x</t>
  </si>
  <si>
    <t>9.56x</t>
  </si>
  <si>
    <t>2.05x</t>
  </si>
  <si>
    <t>EV / Revenue</t>
  </si>
  <si>
    <t>25x</t>
  </si>
  <si>
    <t>73.8x</t>
  </si>
  <si>
    <t>12.3x</t>
  </si>
  <si>
    <t>5.52x</t>
  </si>
  <si>
    <t>2.08x</t>
  </si>
  <si>
    <t>EV / EBITDA</t>
  </si>
  <si>
    <t>-12.4x</t>
  </si>
  <si>
    <t>-10.3x</t>
  </si>
  <si>
    <t>-0.9x</t>
  </si>
  <si>
    <t>-0.68x</t>
  </si>
  <si>
    <t>-0.36x</t>
  </si>
  <si>
    <t>EV / EBIT</t>
  </si>
  <si>
    <t>-12.2x</t>
  </si>
  <si>
    <t>-0.88x</t>
  </si>
  <si>
    <t>-0.62x</t>
  </si>
  <si>
    <t>-0.32x</t>
  </si>
  <si>
    <t>EV / FCF</t>
  </si>
  <si>
    <t>-22.9x</t>
  </si>
  <si>
    <t>-4.12x</t>
  </si>
  <si>
    <t>-1.16x</t>
  </si>
  <si>
    <t>-0.37x</t>
  </si>
  <si>
    <t>FCF Yield</t>
  </si>
  <si>
    <t>-4.36%</t>
  </si>
  <si>
    <t>-24.3%</t>
  </si>
  <si>
    <t>-86.5%</t>
  </si>
  <si>
    <t>-269%</t>
  </si>
  <si>
    <t>Dividend per Share
                                    2</t>
  </si>
  <si>
    <t>Rate of return</t>
  </si>
  <si>
    <t>EPS
                                    2</t>
  </si>
  <si>
    <t>-112</t>
  </si>
  <si>
    <t>-147.2</t>
  </si>
  <si>
    <t>-8.992</t>
  </si>
  <si>
    <t>Distribution rate</t>
  </si>
  <si>
    <t>Net sales
                                    1</t>
  </si>
  <si>
    <t>1.149</t>
  </si>
  <si>
    <t>1.276</t>
  </si>
  <si>
    <t>0.7215</t>
  </si>
  <si>
    <t>1.234</t>
  </si>
  <si>
    <t>1.504</t>
  </si>
  <si>
    <t>EBITDA
                                    1</t>
  </si>
  <si>
    <t>-2.32</t>
  </si>
  <si>
    <t>-9.101</t>
  </si>
  <si>
    <t>-9.824</t>
  </si>
  <si>
    <t>-10.06</t>
  </si>
  <si>
    <t>-8.654</t>
  </si>
  <si>
    <t>EBIT
                                    1</t>
  </si>
  <si>
    <t>-2.357</t>
  </si>
  <si>
    <t>-9.18</t>
  </si>
  <si>
    <t>-10.09</t>
  </si>
  <si>
    <t>-10.94</t>
  </si>
  <si>
    <t>-9.799</t>
  </si>
  <si>
    <t>Net income
                                    1</t>
  </si>
  <si>
    <t>-4.754</t>
  </si>
  <si>
    <t>-9.315</t>
  </si>
  <si>
    <t>-10.52</t>
  </si>
  <si>
    <t>-9.306</t>
  </si>
  <si>
    <t>-7.438</t>
  </si>
  <si>
    <t>Net Debt
                                    1</t>
  </si>
  <si>
    <t>-2.248</t>
  </si>
  <si>
    <t>-2.327</t>
  </si>
  <si>
    <t>2.384</t>
  </si>
  <si>
    <t>-4.977</t>
  </si>
  <si>
    <t>0.0454</t>
  </si>
  <si>
    <t>Reference price
                                    2</t>
  </si>
  <si>
    <t>525.0005</t>
  </si>
  <si>
    <t>1,379.0014</t>
  </si>
  <si>
    <t>84.0001</t>
  </si>
  <si>
    <t>21.0000</t>
  </si>
  <si>
    <t>1.9500</t>
  </si>
  <si>
    <t>Nbr of stocks (in thousands)</t>
  </si>
  <si>
    <t>59</t>
  </si>
  <si>
    <t>70</t>
  </si>
  <si>
    <t>77.3</t>
  </si>
  <si>
    <t>562</t>
  </si>
  <si>
    <t>1,579</t>
  </si>
  <si>
    <t>Announcement Date</t>
  </si>
  <si>
    <t>1/28/21</t>
  </si>
  <si>
    <t>11/23/21</t>
  </si>
  <si>
    <t>1/27/23</t>
  </si>
  <si>
    <t>1/17/24</t>
  </si>
  <si>
    <t>12/30/24</t>
  </si>
  <si>
    <t>address1</t>
  </si>
  <si>
    <t>155 Terence Matthews Crescent</t>
  </si>
  <si>
    <t>city</t>
  </si>
  <si>
    <t>Ottawa</t>
  </si>
  <si>
    <t>state</t>
  </si>
  <si>
    <t>ON</t>
  </si>
  <si>
    <t>zip</t>
  </si>
  <si>
    <t>K2M 2A8</t>
  </si>
  <si>
    <t>country</t>
  </si>
  <si>
    <t>website</t>
  </si>
  <si>
    <t>https://www.kwesst.com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</si>
  <si>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</si>
  <si>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</si>
  <si>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</si>
  <si>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</si>
  <si>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</si>
  <si>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</si>
  <si>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</si>
  <si>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</si>
  <si>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</si>
  <si>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</si>
  <si>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KWESST Micro Systems Inc. engages in the development and commercialization of tactical systems and ammunitions for military, public safety agencies, and personal defense markets. The company non-lethal products, including PARA OPS devices and ARWEN products. KWESST Micro Systems Inc. was incorporated in 2017 and is headquartered in Ottawa, Canada.</t>
  </si>
  <si>
    <t>companyOfficers</t>
  </si>
  <si>
    <t>[{'maxAge': 1, 'name': 'Mr. David E. Luxton', 'age': 71, 'title': 'Executive Chairman', 'yearBorn': 1952, 'fiscalYear': 2024, 'totalPay': 267678, 'exercisedValue': 0, 'unexercisedValue': 0}, {'maxAge': 1, 'name': 'Mr. Sean  Homuth B.Comm., C.A., CPA, CA, CPA', 'age': 45, 'title': 'President, CEO &amp; Director', 'yearBorn': 1978, 'fiscalYear': 2024, 'totalPay': 262301, 'exercisedValue': 0, 'unexercisedValue': 0}, {'maxAge': 1, 'name': 'Mr. Kristopher  Denis C.A., CPA', 'age': 41, 'title': 'Interim CFO &amp; Chief Compliance Officer', 'yearBorn': 1982, 'fiscalYear': 2024, 'totalPay': 126633, 'exercisedValue': 0, 'unexercisedValue': 0}, {'maxAge': 1, 'name': 'Mr. Harry  Webster', 'age': 46, 'title': 'Chief Operating Officer', 'yearBorn': 1977, 'fiscalYear': 2024, 'totalPay': 207422,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</si>
  <si>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</si>
  <si>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</si>
  <si>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</si>
  <si>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</si>
  <si>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</si>
  <si>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</si>
  <si>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</si>
  <si>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</si>
  <si>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</si>
  <si>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</si>
  <si>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</si>
  <si>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</si>
  <si>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</si>
  <si>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</si>
  <si>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</si>
  <si>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</si>
  <si>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</si>
  <si>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</si>
  <si>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</si>
  <si>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</si>
  <si>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</si>
  <si>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</si>
  <si>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</si>
  <si>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</si>
  <si>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</si>
  <si>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</si>
  <si>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</si>
  <si>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</si>
  <si>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</si>
  <si>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</si>
  <si>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</si>
  <si>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</si>
  <si>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</si>
  <si>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</si>
  <si>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</si>
  <si>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</si>
  <si>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</si>
  <si>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</si>
  <si>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</si>
  <si>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</si>
  <si>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</si>
  <si>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</si>
  <si>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</si>
  <si>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</si>
  <si>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</si>
  <si>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</si>
  <si>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</si>
  <si>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</si>
  <si>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</si>
  <si>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</si>
  <si>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</si>
  <si>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</si>
  <si>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</si>
  <si>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</si>
  <si>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</si>
  <si>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</si>
  <si>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</si>
  <si>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</si>
  <si>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</si>
  <si>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</si>
  <si>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</si>
  <si>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</si>
  <si>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</si>
  <si>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KWESST Micro Systems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</si>
  <si>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</si>
  <si>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</si>
  <si>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</si>
  <si>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</si>
  <si>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</si>
  <si>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</si>
  <si>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</si>
  <si>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aebaf795-cd6e-3796-8b7e-8c3b1e39159b</t>
  </si>
  <si>
    <t>messageBoardId</t>
  </si>
  <si>
    <t>finmb_657106683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</si>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</sst>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wess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0.6612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-0.3381489715257453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4751309.0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2.841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-58.98999999999999</v>
      </c>
      <c r="C2" s="1">
        <v>-0.694</v>
      </c>
      <c r="D2" s="1">
        <v>-2.776</v>
      </c>
      <c r="E2" s="1">
        <v>-6.246</v>
      </c>
      <c r="F2" s="1">
        <v>-6.94</v>
      </c>
      <c r="G2" s="1">
        <v>-6.246</v>
      </c>
      <c r="H2" s="1">
        <v>-4.858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6.246</v>
      </c>
      <c r="C3" s="1">
        <v>6.246</v>
      </c>
      <c r="D3" s="1">
        <v>11.104</v>
      </c>
      <c r="E3" s="1">
        <v>9.716</v>
      </c>
      <c r="F3" s="1">
        <v>21.514</v>
      </c>
      <c r="G3" s="1">
        <v>25.678</v>
      </c>
      <c r="H3" s="1">
        <v>22.208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0.694</v>
      </c>
      <c r="G4" s="1">
        <v>39.558</v>
      </c>
      <c r="H4" s="1">
        <v>65.23599999999999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6.246</v>
      </c>
      <c r="C5" s="1">
        <v>6.246</v>
      </c>
      <c r="D5" s="1">
        <v>11.104</v>
      </c>
      <c r="E5" s="1">
        <v>9.716</v>
      </c>
      <c r="F5" s="1">
        <v>22.208</v>
      </c>
      <c r="G5" s="1">
        <v>65.92999999999999</v>
      </c>
      <c r="H5" s="1">
        <v>0.694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352.552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20.126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3.47</v>
      </c>
      <c r="F8" s="1">
        <v>0.0</v>
      </c>
      <c r="G8" s="1">
        <v>0.694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0.694</v>
      </c>
      <c r="E9" s="1">
        <v>1.388</v>
      </c>
      <c r="F9" s="1">
        <v>0.694</v>
      </c>
      <c r="G9" s="1">
        <v>25.678</v>
      </c>
      <c r="H9" s="1">
        <v>20.126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6.246</v>
      </c>
      <c r="C10" s="1">
        <v>7.633999999999999</v>
      </c>
      <c r="D10" s="1">
        <v>0.694</v>
      </c>
      <c r="E10" s="1">
        <v>4.164</v>
      </c>
      <c r="F10" s="1">
        <v>22.902</v>
      </c>
      <c r="G10" s="1">
        <v>-3.47</v>
      </c>
      <c r="H10" s="1">
        <v>-1.388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-23.596</v>
      </c>
      <c r="E11" s="1">
        <v>-14.574</v>
      </c>
      <c r="F11" s="1">
        <v>43.72199999999999</v>
      </c>
      <c r="G11" s="1">
        <v>-8.328</v>
      </c>
      <c r="H11" s="1">
        <v>-18.044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0.694</v>
      </c>
      <c r="F12" s="1">
        <v>2.776</v>
      </c>
      <c r="G12" s="1">
        <v>-9.716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3.47</v>
      </c>
      <c r="C13" s="1">
        <v>5.552</v>
      </c>
      <c r="D13" s="1">
        <v>36.08799999999999</v>
      </c>
      <c r="E13" s="1">
        <v>-56.90799999999999</v>
      </c>
      <c r="F13" s="1">
        <v>1.388</v>
      </c>
      <c r="G13" s="1">
        <v>-0.694</v>
      </c>
      <c r="H13" s="1">
        <v>-17.35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0.694</v>
      </c>
      <c r="G14" s="1">
        <v>4.858</v>
      </c>
      <c r="H14" s="1">
        <v>-1.388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-11.104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-2.082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-0.694</v>
      </c>
      <c r="C16" s="1">
        <v>-4.858</v>
      </c>
      <c r="D16" s="1">
        <v>-35.394</v>
      </c>
      <c r="E16" s="1">
        <v>0.694</v>
      </c>
      <c r="F16" s="1">
        <v>29.148</v>
      </c>
      <c r="G16" s="1">
        <v>-30.536</v>
      </c>
      <c r="H16" s="1">
        <v>15.962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-54.132</v>
      </c>
      <c r="C17" s="1">
        <v>-0.694</v>
      </c>
      <c r="D17" s="1">
        <v>-1.388</v>
      </c>
      <c r="E17" s="1">
        <v>-4.164</v>
      </c>
      <c r="F17" s="1">
        <v>-2.776</v>
      </c>
      <c r="G17" s="1">
        <v>-9.716</v>
      </c>
      <c r="H17" s="1">
        <v>-6.246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-2.082</v>
      </c>
      <c r="C18" s="1">
        <v>-1.388</v>
      </c>
      <c r="D18" s="1">
        <v>-11.798</v>
      </c>
      <c r="E18" s="1">
        <v>-56.214</v>
      </c>
      <c r="F18" s="1">
        <v>-12.492</v>
      </c>
      <c r="G18" s="1">
        <v>-11.798</v>
      </c>
      <c r="H18" s="1">
        <v>-6.94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6.94</v>
      </c>
      <c r="E19" s="1">
        <v>0.0</v>
      </c>
      <c r="F19" s="1">
        <v>17.35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-27.066</v>
      </c>
      <c r="E20" s="1">
        <v>-5.552</v>
      </c>
      <c r="F20" s="1">
        <v>-0.694</v>
      </c>
      <c r="G20" s="1">
        <v>-0.694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-3.47</v>
      </c>
      <c r="E21" s="1">
        <v>-12.492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-2.082</v>
      </c>
      <c r="C22" s="1">
        <v>-1.388</v>
      </c>
      <c r="D22" s="1">
        <v>-36.08799999999999</v>
      </c>
      <c r="E22" s="1">
        <v>-0.694</v>
      </c>
      <c r="F22" s="1">
        <v>-0.694</v>
      </c>
      <c r="G22" s="1">
        <v>-0.694</v>
      </c>
      <c r="H22" s="1">
        <v>-7.633999999999999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23.596</v>
      </c>
      <c r="C23" s="1">
        <v>21.514</v>
      </c>
      <c r="D23" s="1">
        <v>2.776</v>
      </c>
      <c r="E23" s="1">
        <v>0.0</v>
      </c>
      <c r="F23" s="1">
        <v>4.164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41.64</v>
      </c>
      <c r="C24" s="1">
        <v>0.0</v>
      </c>
      <c r="D24" s="1">
        <v>0.694</v>
      </c>
      <c r="E24" s="1">
        <v>22.208</v>
      </c>
      <c r="F24" s="1">
        <v>1.388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65.92999999999999</v>
      </c>
      <c r="C25" s="1">
        <v>21.514</v>
      </c>
      <c r="D25" s="1">
        <v>0.694</v>
      </c>
      <c r="E25" s="1">
        <v>22.208</v>
      </c>
      <c r="F25" s="1">
        <v>1.388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-2.776</v>
      </c>
      <c r="C26" s="1">
        <v>-5.552</v>
      </c>
      <c r="D26" s="1">
        <v>-5.552</v>
      </c>
      <c r="E26" s="1">
        <v>-14.574</v>
      </c>
      <c r="F26" s="1">
        <v>-4.164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-6.94</v>
      </c>
      <c r="C27" s="1">
        <v>-9.021999999999998</v>
      </c>
      <c r="D27" s="1">
        <v>-3.47</v>
      </c>
      <c r="E27" s="1">
        <v>-24.29</v>
      </c>
      <c r="F27" s="1">
        <v>-2.776</v>
      </c>
      <c r="G27" s="1">
        <v>-1.388</v>
      </c>
      <c r="H27" s="1">
        <v>-13.186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-9.716</v>
      </c>
      <c r="C28" s="1">
        <v>-14.574</v>
      </c>
      <c r="D28" s="1">
        <v>-12.492</v>
      </c>
      <c r="E28" s="1">
        <v>-38.864</v>
      </c>
      <c r="F28" s="1">
        <v>-6.94</v>
      </c>
      <c r="G28" s="1">
        <v>-1.388</v>
      </c>
      <c r="H28" s="1">
        <v>-13.186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0.694</v>
      </c>
      <c r="D29" s="1">
        <v>3.47</v>
      </c>
      <c r="E29" s="1">
        <v>4.858</v>
      </c>
      <c r="F29" s="1">
        <v>38.864</v>
      </c>
      <c r="G29" s="1">
        <v>15.962</v>
      </c>
      <c r="H29" s="1">
        <v>2.776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-1.388</v>
      </c>
      <c r="G30" s="1">
        <v>-424.728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-15.268</v>
      </c>
      <c r="E31" s="1">
        <v>-41.64</v>
      </c>
      <c r="F31" s="1">
        <v>-12.492</v>
      </c>
      <c r="G31" s="1">
        <v>-37.476</v>
      </c>
      <c r="H31" s="1">
        <v>-51.35599999999999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55.52</v>
      </c>
      <c r="C32" s="1">
        <v>0.694</v>
      </c>
      <c r="D32" s="1">
        <v>4.164</v>
      </c>
      <c r="E32" s="1">
        <v>4.164</v>
      </c>
      <c r="F32" s="1">
        <v>1.388</v>
      </c>
      <c r="G32" s="1">
        <v>13.88</v>
      </c>
      <c r="H32" s="1">
        <v>2.776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-0.694</v>
      </c>
      <c r="C33" s="1">
        <v>1.388</v>
      </c>
      <c r="D33" s="1">
        <v>2.776</v>
      </c>
      <c r="E33" s="1">
        <v>-26.372</v>
      </c>
      <c r="F33" s="1">
        <v>-1.388</v>
      </c>
      <c r="G33" s="1">
        <v>3.47</v>
      </c>
      <c r="H33" s="1">
        <v>-3.47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0.694</v>
      </c>
      <c r="E35" s="1">
        <v>2.776</v>
      </c>
      <c r="F35" s="1">
        <v>8.328</v>
      </c>
      <c r="G35" s="1">
        <v>9.021999999999998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-60.37799999999999</v>
      </c>
      <c r="D36" s="1">
        <v>0.0</v>
      </c>
      <c r="E36" s="1">
        <v>-2.776</v>
      </c>
      <c r="F36" s="1">
        <v>-1.388</v>
      </c>
      <c r="G36" s="1">
        <v>-3.47</v>
      </c>
      <c r="H36" s="1">
        <v>-5.552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-49.968</v>
      </c>
      <c r="D37" s="1">
        <v>0.0</v>
      </c>
      <c r="E37" s="1">
        <v>-2.776</v>
      </c>
      <c r="F37" s="1">
        <v>-0.694</v>
      </c>
      <c r="G37" s="1">
        <v>-3.47</v>
      </c>
      <c r="H37" s="1">
        <v>-5.552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4.858</v>
      </c>
      <c r="D38" s="1">
        <v>0.0</v>
      </c>
      <c r="E38" s="1">
        <v>9.716</v>
      </c>
      <c r="F38" s="1">
        <v>-2.082</v>
      </c>
      <c r="G38" s="1">
        <v>-0.694</v>
      </c>
      <c r="H38" s="1">
        <v>2.082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55.52</v>
      </c>
      <c r="C39" s="1">
        <v>6.246</v>
      </c>
      <c r="D39" s="1">
        <v>0.694</v>
      </c>
      <c r="E39" s="1">
        <v>-16.656</v>
      </c>
      <c r="F39" s="1">
        <v>1.388</v>
      </c>
      <c r="G39" s="1">
        <v>-1.388</v>
      </c>
      <c r="H39" s="1">
        <v>-13.186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0.0</v>
      </c>
      <c r="C3" s="1">
        <v>1.388</v>
      </c>
      <c r="D3" s="1">
        <v>2.082</v>
      </c>
      <c r="E3" s="1">
        <v>1.388</v>
      </c>
      <c r="F3" s="1">
        <v>11.798</v>
      </c>
      <c r="G3" s="1">
        <v>3.47</v>
      </c>
      <c r="H3" s="1">
        <v>17.35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1.388</v>
      </c>
      <c r="D4" s="1">
        <v>2.082</v>
      </c>
      <c r="E4" s="1">
        <v>1.388</v>
      </c>
      <c r="F4" s="1">
        <v>11.798</v>
      </c>
      <c r="G4" s="1">
        <v>3.47</v>
      </c>
      <c r="H4" s="1">
        <v>17.35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13.88</v>
      </c>
      <c r="E5" s="1">
        <v>20.82</v>
      </c>
      <c r="F5" s="1">
        <v>8.328</v>
      </c>
      <c r="G5" s="1">
        <v>4.858</v>
      </c>
      <c r="H5" s="1">
        <v>34.006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11.798</v>
      </c>
      <c r="C6" s="1">
        <v>14.574</v>
      </c>
      <c r="D6" s="1">
        <v>18.738</v>
      </c>
      <c r="E6" s="1">
        <v>27.066</v>
      </c>
      <c r="F6" s="1">
        <v>2.776</v>
      </c>
      <c r="G6" s="1">
        <v>15.268</v>
      </c>
      <c r="H6" s="1">
        <v>4.858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11.798</v>
      </c>
      <c r="C7" s="1">
        <v>15.268</v>
      </c>
      <c r="D7" s="1">
        <v>32.61799999999999</v>
      </c>
      <c r="E7" s="1">
        <v>47.886</v>
      </c>
      <c r="F7" s="1">
        <v>11.798</v>
      </c>
      <c r="G7" s="1">
        <v>20.82</v>
      </c>
      <c r="H7" s="1">
        <v>38.864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0.0</v>
      </c>
      <c r="D8" s="1">
        <v>0.0</v>
      </c>
      <c r="E8" s="1">
        <v>6.246</v>
      </c>
      <c r="F8" s="1">
        <v>27.066</v>
      </c>
      <c r="G8" s="1">
        <v>37.476</v>
      </c>
      <c r="H8" s="1">
        <v>36.782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0.694</v>
      </c>
      <c r="C9" s="1">
        <v>3.47</v>
      </c>
      <c r="D9" s="1">
        <v>30.536</v>
      </c>
      <c r="E9" s="1">
        <v>37.476</v>
      </c>
      <c r="F9" s="1">
        <v>8.328</v>
      </c>
      <c r="G9" s="1">
        <v>38.864</v>
      </c>
      <c r="H9" s="1">
        <v>11.798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0.0</v>
      </c>
      <c r="E10" s="1">
        <v>2.082</v>
      </c>
      <c r="F10" s="1">
        <v>45.11</v>
      </c>
      <c r="G10" s="1">
        <v>2.082</v>
      </c>
      <c r="H10" s="1">
        <v>20.82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13.186</v>
      </c>
      <c r="C11" s="1">
        <v>20.126</v>
      </c>
      <c r="D11" s="1">
        <v>2.082</v>
      </c>
      <c r="E11" s="1">
        <v>2.776</v>
      </c>
      <c r="F11" s="1">
        <v>0.694</v>
      </c>
      <c r="G11" s="1">
        <v>4.164</v>
      </c>
      <c r="H11" s="1">
        <v>0.694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29.842</v>
      </c>
      <c r="C12" s="1">
        <v>31.23</v>
      </c>
      <c r="D12" s="1">
        <v>51.35599999999999</v>
      </c>
      <c r="E12" s="1">
        <v>0.694</v>
      </c>
      <c r="F12" s="1">
        <v>0.694</v>
      </c>
      <c r="G12" s="1">
        <v>0.694</v>
      </c>
      <c r="H12" s="1">
        <v>0.694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-6.94</v>
      </c>
      <c r="C13" s="1">
        <v>-13.88</v>
      </c>
      <c r="D13" s="1">
        <v>-3.47</v>
      </c>
      <c r="E13" s="1">
        <v>-9.021999999999998</v>
      </c>
      <c r="F13" s="1">
        <v>-26.372</v>
      </c>
      <c r="G13" s="1">
        <v>-28.454</v>
      </c>
      <c r="H13" s="1">
        <v>-40.252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22.902</v>
      </c>
      <c r="C14" s="1">
        <v>17.35</v>
      </c>
      <c r="D14" s="1">
        <v>47.886</v>
      </c>
      <c r="E14" s="1">
        <v>0.694</v>
      </c>
      <c r="F14" s="1">
        <v>0.694</v>
      </c>
      <c r="G14" s="1">
        <v>53.438</v>
      </c>
      <c r="H14" s="1">
        <v>37.476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33.312</v>
      </c>
      <c r="E15" s="1">
        <v>2.082</v>
      </c>
      <c r="F15" s="1">
        <v>2.776</v>
      </c>
      <c r="G15" s="1">
        <v>2.776</v>
      </c>
      <c r="H15" s="1">
        <v>2.082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11.104</v>
      </c>
      <c r="E16" s="1">
        <v>0.0</v>
      </c>
      <c r="F16" s="1">
        <v>0.0</v>
      </c>
      <c r="G16" s="1">
        <v>0.0</v>
      </c>
      <c r="H16" s="1">
        <v>1.388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11.798</v>
      </c>
      <c r="E17" s="1">
        <v>1.388</v>
      </c>
      <c r="F17" s="1">
        <v>1.388</v>
      </c>
      <c r="G17" s="1">
        <v>1.388</v>
      </c>
      <c r="H17" s="1">
        <v>1.388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36.782</v>
      </c>
      <c r="C18" s="1">
        <v>38.16999999999999</v>
      </c>
      <c r="D18" s="1">
        <v>3.47</v>
      </c>
      <c r="E18" s="1">
        <v>5.552</v>
      </c>
      <c r="F18" s="1">
        <v>4.858</v>
      </c>
      <c r="G18" s="1">
        <v>7.633999999999999</v>
      </c>
      <c r="H18" s="1">
        <v>3.47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7.633999999999999</v>
      </c>
      <c r="C20" s="1">
        <v>13.186</v>
      </c>
      <c r="D20" s="1">
        <v>34.006</v>
      </c>
      <c r="E20" s="1">
        <v>43.028</v>
      </c>
      <c r="F20" s="1">
        <v>1.388</v>
      </c>
      <c r="G20" s="1">
        <v>24.984</v>
      </c>
      <c r="H20" s="1">
        <v>61.072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22.208</v>
      </c>
      <c r="E21" s="1">
        <v>34.7</v>
      </c>
      <c r="F21" s="1">
        <v>1.388</v>
      </c>
      <c r="G21" s="1">
        <v>0.694</v>
      </c>
      <c r="H21" s="1">
        <v>67.318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0.694</v>
      </c>
      <c r="C22" s="1">
        <v>20.126</v>
      </c>
      <c r="D22" s="1">
        <v>17.35</v>
      </c>
      <c r="E22" s="1">
        <v>0.0</v>
      </c>
      <c r="F22" s="1">
        <v>1.388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4.858</v>
      </c>
      <c r="C23" s="1">
        <v>5.552</v>
      </c>
      <c r="D23" s="1">
        <v>4.858</v>
      </c>
      <c r="E23" s="1">
        <v>2.082</v>
      </c>
      <c r="F23" s="1">
        <v>4.164</v>
      </c>
      <c r="G23" s="1">
        <v>8.328</v>
      </c>
      <c r="H23" s="1">
        <v>9.716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0.0</v>
      </c>
      <c r="E24" s="1">
        <v>0.0</v>
      </c>
      <c r="F24" s="1">
        <v>2.776</v>
      </c>
      <c r="G24" s="1">
        <v>8.328</v>
      </c>
      <c r="H24" s="1">
        <v>8.328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7.633999999999999</v>
      </c>
      <c r="C25" s="1">
        <v>1.388</v>
      </c>
      <c r="D25" s="1">
        <v>0.0</v>
      </c>
      <c r="E25" s="1">
        <v>0.0</v>
      </c>
      <c r="F25" s="1">
        <v>0.0</v>
      </c>
      <c r="G25" s="1">
        <v>2.776</v>
      </c>
      <c r="H25" s="1">
        <v>58.29599999999999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0.694</v>
      </c>
      <c r="C26" s="1">
        <v>41.64</v>
      </c>
      <c r="D26" s="1">
        <v>0.694</v>
      </c>
      <c r="E26" s="1">
        <v>0.694</v>
      </c>
      <c r="F26" s="1">
        <v>4.164</v>
      </c>
      <c r="G26" s="1">
        <v>4.164</v>
      </c>
      <c r="H26" s="1">
        <v>1.388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14.574</v>
      </c>
      <c r="D27" s="1">
        <v>0.0</v>
      </c>
      <c r="E27" s="1">
        <v>3.47</v>
      </c>
      <c r="F27" s="1">
        <v>4.858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13.88</v>
      </c>
      <c r="C28" s="1">
        <v>7.633999999999999</v>
      </c>
      <c r="D28" s="1">
        <v>34.006</v>
      </c>
      <c r="E28" s="1">
        <v>18.738</v>
      </c>
      <c r="F28" s="1">
        <v>13.88</v>
      </c>
      <c r="G28" s="1">
        <v>20.82</v>
      </c>
      <c r="H28" s="1">
        <v>10.41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0.694</v>
      </c>
      <c r="F29" s="1">
        <v>0.694</v>
      </c>
      <c r="G29" s="1">
        <v>0.694</v>
      </c>
      <c r="H29" s="1">
        <v>0.694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0.694</v>
      </c>
      <c r="C30" s="1">
        <v>64.542</v>
      </c>
      <c r="D30" s="1">
        <v>0.694</v>
      </c>
      <c r="E30" s="1">
        <v>1.388</v>
      </c>
      <c r="F30" s="1">
        <v>5.552</v>
      </c>
      <c r="G30" s="1">
        <v>4.858</v>
      </c>
      <c r="H30" s="1">
        <v>2.776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138.8</v>
      </c>
      <c r="C31" s="1">
        <v>1.388</v>
      </c>
      <c r="D31" s="1">
        <v>6.246</v>
      </c>
      <c r="E31" s="1">
        <v>11.798</v>
      </c>
      <c r="F31" s="1">
        <v>13.186</v>
      </c>
      <c r="G31" s="1">
        <v>22.902</v>
      </c>
      <c r="H31" s="1">
        <v>25.678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40.252</v>
      </c>
      <c r="E32" s="1">
        <v>1.388</v>
      </c>
      <c r="F32" s="1">
        <v>2.082</v>
      </c>
      <c r="G32" s="1">
        <v>2.776</v>
      </c>
      <c r="H32" s="1">
        <v>3.47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-0.694</v>
      </c>
      <c r="C33" s="1">
        <v>-1.388</v>
      </c>
      <c r="D33" s="1">
        <v>-4.164</v>
      </c>
      <c r="E33" s="1">
        <v>-10.41</v>
      </c>
      <c r="F33" s="1">
        <v>-17.35</v>
      </c>
      <c r="G33" s="1">
        <v>-24.29</v>
      </c>
      <c r="H33" s="1">
        <v>-29.148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1.388</v>
      </c>
      <c r="D34" s="1">
        <v>0.0</v>
      </c>
      <c r="E34" s="1">
        <v>0.694</v>
      </c>
      <c r="F34" s="1">
        <v>0.694</v>
      </c>
      <c r="G34" s="1">
        <v>0.694</v>
      </c>
      <c r="H34" s="1">
        <v>0.694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-0.694</v>
      </c>
      <c r="C35" s="1">
        <v>-26.372</v>
      </c>
      <c r="D35" s="1">
        <v>2.082</v>
      </c>
      <c r="E35" s="1">
        <v>4.164</v>
      </c>
      <c r="F35" s="1">
        <v>-0.694</v>
      </c>
      <c r="G35" s="1">
        <v>2.082</v>
      </c>
      <c r="H35" s="1">
        <v>0.694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-0.694</v>
      </c>
      <c r="C36" s="1">
        <v>-26.372</v>
      </c>
      <c r="D36" s="1">
        <v>2.082</v>
      </c>
      <c r="E36" s="1">
        <v>4.164</v>
      </c>
      <c r="F36" s="1">
        <v>-0.694</v>
      </c>
      <c r="G36" s="1">
        <v>2.082</v>
      </c>
      <c r="H36" s="1">
        <v>0.694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36.782</v>
      </c>
      <c r="C37" s="1">
        <v>38.16999999999999</v>
      </c>
      <c r="D37" s="1">
        <v>3.47</v>
      </c>
      <c r="E37" s="1">
        <v>5.552</v>
      </c>
      <c r="F37" s="1">
        <v>4.858</v>
      </c>
      <c r="G37" s="1">
        <v>7.633999999999999</v>
      </c>
      <c r="H37" s="1">
        <v>3.47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18.044</v>
      </c>
      <c r="D39" s="1">
        <v>4.164</v>
      </c>
      <c r="E39" s="1">
        <v>4.164</v>
      </c>
      <c r="F39" s="1">
        <v>27.76</v>
      </c>
      <c r="G39" s="1">
        <v>38.864</v>
      </c>
      <c r="H39" s="1">
        <v>0.694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18.044</v>
      </c>
      <c r="D40" s="1">
        <v>3.47</v>
      </c>
      <c r="E40" s="1">
        <v>4.164</v>
      </c>
      <c r="F40" s="1">
        <v>4.858</v>
      </c>
      <c r="G40" s="1">
        <v>38.864</v>
      </c>
      <c r="H40" s="1">
        <v>0.694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 t="s">
        <v>103</v>
      </c>
      <c r="D41" s="1" t="s">
        <v>104</v>
      </c>
      <c r="E41" s="1" t="s">
        <v>105</v>
      </c>
      <c r="F41" s="1" t="s">
        <v>106</v>
      </c>
      <c r="G41" s="1" t="s">
        <v>107</v>
      </c>
      <c r="H41" s="1" t="s">
        <v>108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-0.694</v>
      </c>
      <c r="C42" s="1">
        <v>-26.372</v>
      </c>
      <c r="D42" s="1">
        <v>2.082</v>
      </c>
      <c r="E42" s="1">
        <v>1.388</v>
      </c>
      <c r="F42" s="1">
        <v>-3.47</v>
      </c>
      <c r="G42" s="1">
        <v>-11.798</v>
      </c>
      <c r="H42" s="1">
        <v>-0.694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0.0</v>
      </c>
      <c r="C43" s="1" t="s">
        <v>103</v>
      </c>
      <c r="D43" s="1" t="s">
        <v>111</v>
      </c>
      <c r="E43" s="1" t="s">
        <v>112</v>
      </c>
      <c r="F43" s="1" t="s">
        <v>113</v>
      </c>
      <c r="G43" s="1" t="s">
        <v>114</v>
      </c>
      <c r="H43" s="1" t="s">
        <v>115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>
        <v>0.694</v>
      </c>
      <c r="C44" s="1">
        <v>48.58</v>
      </c>
      <c r="D44" s="1">
        <v>56.90799999999999</v>
      </c>
      <c r="E44" s="1">
        <v>24.984</v>
      </c>
      <c r="F44" s="1">
        <v>1.388</v>
      </c>
      <c r="G44" s="1">
        <v>29.842</v>
      </c>
      <c r="H44" s="1">
        <v>20.82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0.694</v>
      </c>
      <c r="C45" s="1">
        <v>47.19199999999999</v>
      </c>
      <c r="D45" s="1">
        <v>-1.388</v>
      </c>
      <c r="E45" s="1">
        <v>-1.388</v>
      </c>
      <c r="F45" s="1">
        <v>1.388</v>
      </c>
      <c r="G45" s="1">
        <v>-2.776</v>
      </c>
      <c r="H45" s="1">
        <v>2.776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0.0</v>
      </c>
      <c r="C46" s="1">
        <v>2.082</v>
      </c>
      <c r="D46" s="1">
        <v>2.082</v>
      </c>
      <c r="E46" s="1">
        <v>4.164</v>
      </c>
      <c r="F46" s="1">
        <v>4.164</v>
      </c>
      <c r="G46" s="1">
        <v>4.164</v>
      </c>
      <c r="H46" s="1">
        <v>4.164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0.0</v>
      </c>
      <c r="C47" s="1">
        <v>0.0</v>
      </c>
      <c r="D47" s="1">
        <v>0.0</v>
      </c>
      <c r="E47" s="1">
        <v>6.246</v>
      </c>
      <c r="F47" s="1">
        <v>22.208</v>
      </c>
      <c r="G47" s="1">
        <v>24.984</v>
      </c>
      <c r="H47" s="1">
        <v>3.47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0.0</v>
      </c>
      <c r="C48" s="1">
        <v>0.0</v>
      </c>
      <c r="D48" s="1">
        <v>0.0</v>
      </c>
      <c r="E48" s="1">
        <v>0.0</v>
      </c>
      <c r="F48" s="1">
        <v>1.388</v>
      </c>
      <c r="G48" s="1">
        <v>7.633999999999999</v>
      </c>
      <c r="H48" s="1">
        <v>28.454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0.0</v>
      </c>
      <c r="C49" s="1">
        <v>0.0</v>
      </c>
      <c r="D49" s="1">
        <v>0.0</v>
      </c>
      <c r="E49" s="1">
        <v>0.0</v>
      </c>
      <c r="F49" s="1">
        <v>2.776</v>
      </c>
      <c r="G49" s="1">
        <v>4.164</v>
      </c>
      <c r="H49" s="1">
        <v>3.47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5.552</v>
      </c>
      <c r="C50" s="1">
        <v>6.94</v>
      </c>
      <c r="D50" s="1">
        <v>11.104</v>
      </c>
      <c r="E50" s="1">
        <v>63.154</v>
      </c>
      <c r="F50" s="1">
        <v>0.694</v>
      </c>
      <c r="G50" s="1">
        <v>48.58</v>
      </c>
      <c r="H50" s="1">
        <v>52.744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0.0</v>
      </c>
      <c r="C51" s="1">
        <v>0.0</v>
      </c>
      <c r="D51" s="1">
        <v>0.0</v>
      </c>
      <c r="E51" s="1">
        <v>0.0</v>
      </c>
      <c r="F51" s="1">
        <v>11.798</v>
      </c>
      <c r="G51" s="1">
        <v>0.0</v>
      </c>
      <c r="H51" s="1">
        <v>20.126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0.0</v>
      </c>
      <c r="D52" s="1">
        <v>0.0</v>
      </c>
      <c r="E52" s="1">
        <v>0.0</v>
      </c>
      <c r="F52" s="1" t="s">
        <v>125</v>
      </c>
      <c r="G52" s="1">
        <v>0.0</v>
      </c>
      <c r="H52" s="1">
        <v>0.694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6.94</v>
      </c>
      <c r="C2" s="1">
        <v>34.7</v>
      </c>
      <c r="D2" s="1">
        <v>0.694</v>
      </c>
      <c r="E2" s="1">
        <v>0.694</v>
      </c>
      <c r="F2" s="1">
        <v>49.968</v>
      </c>
      <c r="G2" s="1">
        <v>0.694</v>
      </c>
      <c r="H2" s="1">
        <v>0.694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6.94</v>
      </c>
      <c r="C3" s="1">
        <v>34.7</v>
      </c>
      <c r="D3" s="1">
        <v>0.694</v>
      </c>
      <c r="E3" s="1">
        <v>0.694</v>
      </c>
      <c r="F3" s="1">
        <v>49.968</v>
      </c>
      <c r="G3" s="1">
        <v>0.694</v>
      </c>
      <c r="H3" s="1">
        <v>0.694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2.082</v>
      </c>
      <c r="C4" s="1">
        <v>16.656</v>
      </c>
      <c r="D4" s="1">
        <v>22.208</v>
      </c>
      <c r="E4" s="1">
        <v>54.82599999999999</v>
      </c>
      <c r="F4" s="1">
        <v>36.782</v>
      </c>
      <c r="G4" s="1">
        <v>0.694</v>
      </c>
      <c r="H4" s="1">
        <v>0.694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4.164</v>
      </c>
      <c r="C5" s="1">
        <v>18.044</v>
      </c>
      <c r="D5" s="1">
        <v>56.90799999999999</v>
      </c>
      <c r="E5" s="1">
        <v>32.61799999999999</v>
      </c>
      <c r="F5" s="1">
        <v>12.492</v>
      </c>
      <c r="G5" s="1">
        <v>-13.186</v>
      </c>
      <c r="H5" s="1">
        <v>33.312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50.662</v>
      </c>
      <c r="C6" s="1">
        <v>0.694</v>
      </c>
      <c r="D6" s="1">
        <v>1.388</v>
      </c>
      <c r="E6" s="1">
        <v>4.858</v>
      </c>
      <c r="F6" s="1">
        <v>5.552</v>
      </c>
      <c r="G6" s="1">
        <v>6.246</v>
      </c>
      <c r="H6" s="1">
        <v>4.858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0.0</v>
      </c>
      <c r="C7" s="1">
        <v>0.0</v>
      </c>
      <c r="D7" s="1">
        <v>25.678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0.0</v>
      </c>
      <c r="C8" s="1">
        <v>0.0</v>
      </c>
      <c r="D8" s="1">
        <v>0.0</v>
      </c>
      <c r="E8" s="1">
        <v>1.388</v>
      </c>
      <c r="F8" s="1">
        <v>1.388</v>
      </c>
      <c r="G8" s="1">
        <v>0.694</v>
      </c>
      <c r="H8" s="1">
        <v>1.388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6.246</v>
      </c>
      <c r="C9" s="1">
        <v>6.94</v>
      </c>
      <c r="D9" s="1">
        <v>11.104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57.602</v>
      </c>
      <c r="C10" s="1">
        <v>0.694</v>
      </c>
      <c r="D10" s="1">
        <v>2.082</v>
      </c>
      <c r="E10" s="1">
        <v>6.246</v>
      </c>
      <c r="F10" s="1">
        <v>6.94</v>
      </c>
      <c r="G10" s="1">
        <v>6.94</v>
      </c>
      <c r="H10" s="1">
        <v>6.94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-52.744</v>
      </c>
      <c r="C11" s="1">
        <v>-0.694</v>
      </c>
      <c r="D11" s="1">
        <v>-1.388</v>
      </c>
      <c r="E11" s="1">
        <v>-6.246</v>
      </c>
      <c r="F11" s="1">
        <v>-6.94</v>
      </c>
      <c r="G11" s="1">
        <v>-6.94</v>
      </c>
      <c r="H11" s="1">
        <v>-6.246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-8.328</v>
      </c>
      <c r="C12" s="1">
        <v>-16.656</v>
      </c>
      <c r="D12" s="1">
        <v>-9.021999999999998</v>
      </c>
      <c r="E12" s="1">
        <v>-7.633999999999999</v>
      </c>
      <c r="F12" s="1">
        <v>-35.394</v>
      </c>
      <c r="G12" s="1">
        <v>-49.968</v>
      </c>
      <c r="H12" s="1">
        <v>-17.35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3.47</v>
      </c>
      <c r="H13" s="1">
        <v>3.47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-8.328</v>
      </c>
      <c r="C14" s="1">
        <v>-16.656</v>
      </c>
      <c r="D14" s="1">
        <v>-9.021999999999998</v>
      </c>
      <c r="E14" s="1">
        <v>-7.633999999999999</v>
      </c>
      <c r="F14" s="1">
        <v>-34.7</v>
      </c>
      <c r="G14" s="1">
        <v>-45.80399999999999</v>
      </c>
      <c r="H14" s="1">
        <v>-13.186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-69.39999999999999</v>
      </c>
      <c r="C15" s="1">
        <v>-681.5079999999999</v>
      </c>
      <c r="D15" s="1">
        <v>-0.694</v>
      </c>
      <c r="E15" s="1">
        <v>0.0</v>
      </c>
      <c r="F15" s="1">
        <v>1.388</v>
      </c>
      <c r="G15" s="1">
        <v>-6.246</v>
      </c>
      <c r="H15" s="1">
        <v>3.47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2.082</v>
      </c>
      <c r="C16" s="1">
        <v>7.633999999999999</v>
      </c>
      <c r="D16" s="1">
        <v>-12.492</v>
      </c>
      <c r="E16" s="1">
        <v>0.0</v>
      </c>
      <c r="F16" s="1">
        <v>0.0</v>
      </c>
      <c r="G16" s="1">
        <v>2.082</v>
      </c>
      <c r="H16" s="1">
        <v>1.388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-58.98999999999999</v>
      </c>
      <c r="C17" s="1">
        <v>-0.694</v>
      </c>
      <c r="D17" s="1">
        <v>-1.388</v>
      </c>
      <c r="E17" s="1">
        <v>-6.246</v>
      </c>
      <c r="F17" s="1">
        <v>-6.94</v>
      </c>
      <c r="G17" s="1">
        <v>-4.858</v>
      </c>
      <c r="H17" s="1">
        <v>-4.858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-1.388</v>
      </c>
      <c r="E18" s="1">
        <v>-1.388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-20.126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-0.694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1.388</v>
      </c>
      <c r="E21" s="1">
        <v>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-58.98999999999999</v>
      </c>
      <c r="C22" s="1">
        <v>-0.694</v>
      </c>
      <c r="D22" s="1">
        <v>-2.776</v>
      </c>
      <c r="E22" s="1">
        <v>-6.246</v>
      </c>
      <c r="F22" s="1">
        <v>-6.94</v>
      </c>
      <c r="G22" s="1">
        <v>-6.246</v>
      </c>
      <c r="H22" s="1">
        <v>-4.858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0.0</v>
      </c>
      <c r="C23" s="1">
        <v>0.0</v>
      </c>
      <c r="D23" s="1">
        <v>0.0</v>
      </c>
      <c r="E23" s="1">
        <v>0.0</v>
      </c>
      <c r="F23" s="1">
        <v>-2.776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-58.98999999999999</v>
      </c>
      <c r="C24" s="1">
        <v>-0.694</v>
      </c>
      <c r="D24" s="1">
        <v>-2.776</v>
      </c>
      <c r="E24" s="1">
        <v>-6.246</v>
      </c>
      <c r="F24" s="1">
        <v>-6.94</v>
      </c>
      <c r="G24" s="1">
        <v>-6.246</v>
      </c>
      <c r="H24" s="1">
        <v>-4.858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-58.98999999999999</v>
      </c>
      <c r="C25" s="1">
        <v>-0.694</v>
      </c>
      <c r="D25" s="1">
        <v>-2.776</v>
      </c>
      <c r="E25" s="1">
        <v>-6.246</v>
      </c>
      <c r="F25" s="1">
        <v>-6.94</v>
      </c>
      <c r="G25" s="1">
        <v>-6.246</v>
      </c>
      <c r="H25" s="1">
        <v>-4.858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-58.98999999999999</v>
      </c>
      <c r="C26" s="1">
        <v>-0.694</v>
      </c>
      <c r="D26" s="1">
        <v>-2.776</v>
      </c>
      <c r="E26" s="1">
        <v>-6.246</v>
      </c>
      <c r="F26" s="1">
        <v>-6.94</v>
      </c>
      <c r="G26" s="1">
        <v>-6.246</v>
      </c>
      <c r="H26" s="1">
        <v>-4.858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-58.98999999999999</v>
      </c>
      <c r="C27" s="1">
        <v>-0.694</v>
      </c>
      <c r="D27" s="1">
        <v>-2.776</v>
      </c>
      <c r="E27" s="1">
        <v>-6.246</v>
      </c>
      <c r="F27" s="1">
        <v>-6.94</v>
      </c>
      <c r="G27" s="1">
        <v>-6.246</v>
      </c>
      <c r="H27" s="1">
        <v>-4.858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-58.98999999999999</v>
      </c>
      <c r="C28" s="1">
        <v>-0.694</v>
      </c>
      <c r="D28" s="1">
        <v>-2.776</v>
      </c>
      <c r="E28" s="1">
        <v>-6.246</v>
      </c>
      <c r="F28" s="1">
        <v>-6.94</v>
      </c>
      <c r="G28" s="1">
        <v>-6.246</v>
      </c>
      <c r="H28" s="1">
        <v>-4.858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0.0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1" t="s">
        <v>160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 t="s">
        <v>155</v>
      </c>
      <c r="D31" s="1" t="s">
        <v>156</v>
      </c>
      <c r="E31" s="1" t="s">
        <v>157</v>
      </c>
      <c r="F31" s="1" t="s">
        <v>158</v>
      </c>
      <c r="G31" s="1" t="s">
        <v>159</v>
      </c>
      <c r="H31" s="1" t="s">
        <v>160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0.0</v>
      </c>
      <c r="C32" s="1">
        <v>26.0</v>
      </c>
      <c r="D32" s="1">
        <v>4.0</v>
      </c>
      <c r="E32" s="1">
        <v>6.0</v>
      </c>
      <c r="F32" s="1">
        <v>7.0</v>
      </c>
      <c r="G32" s="1">
        <v>40.0</v>
      </c>
      <c r="H32" s="1">
        <v>82.0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0.0</v>
      </c>
      <c r="C33" s="1" t="s">
        <v>155</v>
      </c>
      <c r="D33" s="1">
        <v>-112.0</v>
      </c>
      <c r="E33" s="1" t="s">
        <v>157</v>
      </c>
      <c r="F33" s="1" t="s">
        <v>164</v>
      </c>
      <c r="G33" s="1" t="s">
        <v>159</v>
      </c>
      <c r="H33" s="1" t="s">
        <v>160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0.0</v>
      </c>
      <c r="C34" s="1" t="s">
        <v>155</v>
      </c>
      <c r="D34" s="1">
        <v>-112.0</v>
      </c>
      <c r="E34" s="1" t="s">
        <v>157</v>
      </c>
      <c r="F34" s="1" t="s">
        <v>164</v>
      </c>
      <c r="G34" s="1" t="s">
        <v>159</v>
      </c>
      <c r="H34" s="1" t="s">
        <v>160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>
        <v>26.0</v>
      </c>
      <c r="D35" s="1">
        <v>4.0</v>
      </c>
      <c r="E35" s="1">
        <v>6.0</v>
      </c>
      <c r="F35" s="1">
        <v>7.0</v>
      </c>
      <c r="G35" s="1">
        <v>40.0</v>
      </c>
      <c r="H35" s="1">
        <v>82.0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0.0</v>
      </c>
      <c r="C36" s="1" t="s">
        <v>168</v>
      </c>
      <c r="D36" s="1" t="s">
        <v>169</v>
      </c>
      <c r="E36" s="1" t="s">
        <v>170</v>
      </c>
      <c r="F36" s="1" t="s">
        <v>171</v>
      </c>
      <c r="G36" s="1" t="s">
        <v>172</v>
      </c>
      <c r="H36" s="1" t="s">
        <v>173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0.0</v>
      </c>
      <c r="C37" s="1" t="s">
        <v>168</v>
      </c>
      <c r="D37" s="1" t="s">
        <v>169</v>
      </c>
      <c r="E37" s="1" t="s">
        <v>170</v>
      </c>
      <c r="F37" s="1" t="s">
        <v>171</v>
      </c>
      <c r="G37" s="1" t="s">
        <v>172</v>
      </c>
      <c r="H37" s="1" t="s">
        <v>173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-52.05</v>
      </c>
      <c r="C39" s="1">
        <v>-0.694</v>
      </c>
      <c r="D39" s="1">
        <v>-1.388</v>
      </c>
      <c r="E39" s="1">
        <v>-6.246</v>
      </c>
      <c r="F39" s="1">
        <v>-6.246</v>
      </c>
      <c r="G39" s="1">
        <v>-6.94</v>
      </c>
      <c r="H39" s="1">
        <v>-5.552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-52.744</v>
      </c>
      <c r="C40" s="1">
        <v>-0.694</v>
      </c>
      <c r="D40" s="1">
        <v>-1.388</v>
      </c>
      <c r="E40" s="1">
        <v>-6.246</v>
      </c>
      <c r="F40" s="1">
        <v>-6.94</v>
      </c>
      <c r="G40" s="1">
        <v>-6.94</v>
      </c>
      <c r="H40" s="1">
        <v>-5.552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-52.744</v>
      </c>
      <c r="C41" s="1">
        <v>-0.694</v>
      </c>
      <c r="D41" s="1">
        <v>-1.388</v>
      </c>
      <c r="E41" s="1">
        <v>-6.246</v>
      </c>
      <c r="F41" s="1">
        <v>-6.94</v>
      </c>
      <c r="G41" s="1">
        <v>-6.94</v>
      </c>
      <c r="H41" s="1">
        <v>-6.246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0.0</v>
      </c>
      <c r="C42" s="1">
        <v>0.0</v>
      </c>
      <c r="D42" s="1">
        <v>0.0</v>
      </c>
      <c r="E42" s="1">
        <v>0.0</v>
      </c>
      <c r="F42" s="1" t="s">
        <v>179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0.0</v>
      </c>
      <c r="C43" s="1">
        <v>0.0</v>
      </c>
      <c r="D43" s="1">
        <v>0.0</v>
      </c>
      <c r="E43" s="1">
        <v>0.0</v>
      </c>
      <c r="F43" s="1">
        <v>-2.776</v>
      </c>
      <c r="G43" s="1">
        <v>0.0</v>
      </c>
      <c r="H43" s="1">
        <v>2.776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-36.782</v>
      </c>
      <c r="C44" s="1">
        <v>-56.214</v>
      </c>
      <c r="D44" s="1">
        <v>-0.694</v>
      </c>
      <c r="E44" s="1">
        <v>-3.47</v>
      </c>
      <c r="F44" s="1">
        <v>-4.164</v>
      </c>
      <c r="G44" s="1">
        <v>-2.776</v>
      </c>
      <c r="H44" s="1">
        <v>-2.776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>
        <v>2.082</v>
      </c>
      <c r="C45" s="1">
        <v>1.388</v>
      </c>
      <c r="D45" s="1">
        <v>5.552</v>
      </c>
      <c r="E45" s="1">
        <v>2.082</v>
      </c>
      <c r="F45" s="1">
        <v>2.082</v>
      </c>
      <c r="G45" s="1">
        <v>2.776</v>
      </c>
      <c r="H45" s="1">
        <v>2.082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184</v>
      </c>
      <c r="B47" s="1">
        <v>0.0</v>
      </c>
      <c r="C47" s="1">
        <v>0.0</v>
      </c>
      <c r="D47" s="1">
        <v>2.776</v>
      </c>
      <c r="E47" s="1">
        <v>0.694</v>
      </c>
      <c r="F47" s="1">
        <v>0.694</v>
      </c>
      <c r="G47" s="1">
        <v>0.694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185</v>
      </c>
      <c r="B48" s="1">
        <v>0.0</v>
      </c>
      <c r="C48" s="1">
        <v>0.0</v>
      </c>
      <c r="D48" s="1">
        <v>20.126</v>
      </c>
      <c r="E48" s="1">
        <v>0.0</v>
      </c>
      <c r="F48" s="1">
        <v>0.0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186</v>
      </c>
      <c r="B49" s="1">
        <v>0.0</v>
      </c>
      <c r="C49" s="1">
        <v>0.0</v>
      </c>
      <c r="D49" s="1">
        <v>31.23</v>
      </c>
      <c r="E49" s="1">
        <v>2.082</v>
      </c>
      <c r="F49" s="1">
        <v>2.082</v>
      </c>
      <c r="G49" s="1">
        <v>2.082</v>
      </c>
      <c r="H49" s="1">
        <v>0.694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187</v>
      </c>
      <c r="B50" s="1">
        <v>9.716</v>
      </c>
      <c r="C50" s="1">
        <v>29.842</v>
      </c>
      <c r="D50" s="1">
        <v>62.45999999999999</v>
      </c>
      <c r="E50" s="1">
        <v>2.776</v>
      </c>
      <c r="F50" s="1">
        <v>2.776</v>
      </c>
      <c r="G50" s="1">
        <v>4.164</v>
      </c>
      <c r="H50" s="1">
        <v>4.164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188</v>
      </c>
      <c r="B51" s="1">
        <v>0.0</v>
      </c>
      <c r="C51" s="1">
        <v>0.0</v>
      </c>
      <c r="D51" s="1">
        <v>0.0</v>
      </c>
      <c r="E51" s="1">
        <v>1.388</v>
      </c>
      <c r="F51" s="1">
        <v>1.388</v>
      </c>
      <c r="G51" s="1">
        <v>0.694</v>
      </c>
      <c r="H51" s="1">
        <v>1.388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189</v>
      </c>
      <c r="B52" s="1">
        <v>0.0</v>
      </c>
      <c r="C52" s="1">
        <v>0.0</v>
      </c>
      <c r="D52" s="1">
        <v>0.0</v>
      </c>
      <c r="E52" s="1">
        <v>19.432</v>
      </c>
      <c r="F52" s="1">
        <v>20.82</v>
      </c>
      <c r="G52" s="1">
        <v>4.858</v>
      </c>
      <c r="H52" s="1">
        <v>6.94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190</v>
      </c>
      <c r="B53" s="1">
        <v>0.0</v>
      </c>
      <c r="C53" s="1">
        <v>0.0</v>
      </c>
      <c r="D53" s="1">
        <v>0.0</v>
      </c>
      <c r="E53" s="1">
        <v>52.05</v>
      </c>
      <c r="F53" s="1">
        <v>38.16999999999999</v>
      </c>
      <c r="G53" s="1">
        <v>3.47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191</v>
      </c>
      <c r="B54" s="1">
        <v>0.0</v>
      </c>
      <c r="C54" s="1">
        <v>0.0</v>
      </c>
      <c r="D54" s="1">
        <v>0.0</v>
      </c>
      <c r="E54" s="1">
        <v>0.694</v>
      </c>
      <c r="F54" s="1">
        <v>0.694</v>
      </c>
      <c r="G54" s="1">
        <v>16.656</v>
      </c>
      <c r="H54" s="1">
        <v>13.186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192</v>
      </c>
      <c r="B55" s="1">
        <v>0.0</v>
      </c>
      <c r="C55" s="1">
        <v>0.0</v>
      </c>
      <c r="D55" s="1">
        <v>0.694</v>
      </c>
      <c r="E55" s="1">
        <v>9.021999999999998</v>
      </c>
      <c r="F55" s="1">
        <v>0.0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193</v>
      </c>
      <c r="B56" s="1">
        <v>0.0</v>
      </c>
      <c r="C56" s="1">
        <v>0.0</v>
      </c>
      <c r="D56" s="1">
        <v>0.694</v>
      </c>
      <c r="E56" s="1">
        <v>1.388</v>
      </c>
      <c r="F56" s="1">
        <v>0.694</v>
      </c>
      <c r="G56" s="1">
        <v>25.678</v>
      </c>
      <c r="H56" s="1">
        <v>20.126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>
        <v>0.0</v>
      </c>
      <c r="C3" s="1" t="s">
        <v>196</v>
      </c>
      <c r="D3" s="1">
        <v>0.0</v>
      </c>
      <c r="E3" s="1" t="s">
        <v>197</v>
      </c>
      <c r="F3" s="1" t="s">
        <v>198</v>
      </c>
      <c r="G3" s="1" t="s">
        <v>199</v>
      </c>
      <c r="H3" s="1" t="s">
        <v>200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>
        <v>0.0</v>
      </c>
      <c r="C4" s="1" t="s">
        <v>202</v>
      </c>
      <c r="D4" s="1">
        <v>0.0</v>
      </c>
      <c r="E4" s="1" t="s">
        <v>203</v>
      </c>
      <c r="F4" s="1" t="s">
        <v>204</v>
      </c>
      <c r="G4" s="1" t="s">
        <v>205</v>
      </c>
      <c r="H4" s="1" t="s">
        <v>206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207</v>
      </c>
      <c r="B5" s="1">
        <v>0.0</v>
      </c>
      <c r="C5" s="1" t="s">
        <v>208</v>
      </c>
      <c r="D5" s="1">
        <v>0.0</v>
      </c>
      <c r="E5" s="1" t="s">
        <v>209</v>
      </c>
      <c r="F5" s="1" t="s">
        <v>210</v>
      </c>
      <c r="G5" s="1" t="s">
        <v>211</v>
      </c>
      <c r="H5" s="1" t="s">
        <v>212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213</v>
      </c>
      <c r="B6" s="1">
        <v>0.0</v>
      </c>
      <c r="C6" s="1" t="s">
        <v>208</v>
      </c>
      <c r="D6" s="1">
        <v>0.0</v>
      </c>
      <c r="E6" s="1" t="s">
        <v>209</v>
      </c>
      <c r="F6" s="1" t="s">
        <v>210</v>
      </c>
      <c r="G6" s="1" t="s">
        <v>211</v>
      </c>
      <c r="H6" s="1" t="s">
        <v>212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 t="s">
        <v>216</v>
      </c>
      <c r="C8" s="1" t="s">
        <v>217</v>
      </c>
      <c r="D8" s="1" t="s">
        <v>218</v>
      </c>
      <c r="E8" s="1" t="s">
        <v>219</v>
      </c>
      <c r="F8" s="1" t="s">
        <v>220</v>
      </c>
      <c r="G8" s="1" t="s">
        <v>221</v>
      </c>
      <c r="H8" s="1" t="s">
        <v>222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>
        <v>0.0</v>
      </c>
      <c r="G9" s="1" t="s">
        <v>228</v>
      </c>
      <c r="H9" s="1" t="s">
        <v>229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230</v>
      </c>
      <c r="B10" s="1" t="s">
        <v>231</v>
      </c>
      <c r="C10" s="1" t="s">
        <v>232</v>
      </c>
      <c r="D10" s="1" t="s">
        <v>233</v>
      </c>
      <c r="E10" s="1" t="s">
        <v>234</v>
      </c>
      <c r="F10" s="1">
        <v>0.0</v>
      </c>
      <c r="G10" s="1" t="s">
        <v>235</v>
      </c>
      <c r="H10" s="1" t="s">
        <v>236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1" t="s">
        <v>238</v>
      </c>
      <c r="C11" s="1" t="s">
        <v>239</v>
      </c>
      <c r="D11" s="1" t="s">
        <v>240</v>
      </c>
      <c r="E11" s="1" t="s">
        <v>241</v>
      </c>
      <c r="F11" s="1">
        <v>0.0</v>
      </c>
      <c r="G11" s="1" t="s">
        <v>242</v>
      </c>
      <c r="H11" s="1" t="s">
        <v>243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244</v>
      </c>
      <c r="B12" s="1" t="s">
        <v>238</v>
      </c>
      <c r="C12" s="1" t="s">
        <v>239</v>
      </c>
      <c r="D12" s="1" t="s">
        <v>240</v>
      </c>
      <c r="E12" s="1" t="s">
        <v>241</v>
      </c>
      <c r="F12" s="1">
        <v>0.0</v>
      </c>
      <c r="G12" s="1" t="s">
        <v>245</v>
      </c>
      <c r="H12" s="1" t="s">
        <v>246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247</v>
      </c>
      <c r="B13" s="1" t="s">
        <v>248</v>
      </c>
      <c r="C13" s="1" t="s">
        <v>249</v>
      </c>
      <c r="D13" s="1" t="s">
        <v>250</v>
      </c>
      <c r="E13" s="1" t="s">
        <v>251</v>
      </c>
      <c r="F13" s="1">
        <v>0.0</v>
      </c>
      <c r="G13" s="1" t="s">
        <v>252</v>
      </c>
      <c r="H13" s="1" t="s">
        <v>253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254</v>
      </c>
      <c r="B14" s="1" t="s">
        <v>248</v>
      </c>
      <c r="C14" s="1" t="s">
        <v>249</v>
      </c>
      <c r="D14" s="1" t="s">
        <v>250</v>
      </c>
      <c r="E14" s="1" t="s">
        <v>251</v>
      </c>
      <c r="F14" s="1">
        <v>0.0</v>
      </c>
      <c r="G14" s="1" t="s">
        <v>252</v>
      </c>
      <c r="H14" s="1" t="s">
        <v>253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255</v>
      </c>
      <c r="B15" s="1" t="s">
        <v>248</v>
      </c>
      <c r="C15" s="1" t="s">
        <v>249</v>
      </c>
      <c r="D15" s="1" t="s">
        <v>250</v>
      </c>
      <c r="E15" s="1" t="s">
        <v>251</v>
      </c>
      <c r="F15" s="1">
        <v>0.0</v>
      </c>
      <c r="G15" s="1" t="s">
        <v>252</v>
      </c>
      <c r="H15" s="1" t="s">
        <v>253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256</v>
      </c>
      <c r="B16" s="1" t="s">
        <v>257</v>
      </c>
      <c r="C16" s="1" t="s">
        <v>258</v>
      </c>
      <c r="D16" s="1" t="s">
        <v>259</v>
      </c>
      <c r="E16" s="1" t="s">
        <v>260</v>
      </c>
      <c r="F16" s="1" t="s">
        <v>261</v>
      </c>
      <c r="G16" s="1" t="s">
        <v>262</v>
      </c>
      <c r="H16" s="1" t="s">
        <v>263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>
        <v>0.0</v>
      </c>
      <c r="C17" s="1" t="s">
        <v>265</v>
      </c>
      <c r="D17" s="1">
        <v>0.0</v>
      </c>
      <c r="E17" s="1" t="s">
        <v>266</v>
      </c>
      <c r="F17" s="1" t="s">
        <v>267</v>
      </c>
      <c r="G17" s="1" t="s">
        <v>268</v>
      </c>
      <c r="H17" s="1" t="s">
        <v>269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270</v>
      </c>
      <c r="B18" s="1">
        <v>0.0</v>
      </c>
      <c r="C18" s="1" t="s">
        <v>271</v>
      </c>
      <c r="D18" s="1">
        <v>0.0</v>
      </c>
      <c r="E18" s="1" t="s">
        <v>272</v>
      </c>
      <c r="F18" s="1" t="s">
        <v>273</v>
      </c>
      <c r="G18" s="1" t="s">
        <v>274</v>
      </c>
      <c r="H18" s="1" t="s">
        <v>275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276</v>
      </c>
      <c r="B20" s="1">
        <v>0.0</v>
      </c>
      <c r="C20" s="1" t="s">
        <v>277</v>
      </c>
      <c r="D20" s="1">
        <v>0.0</v>
      </c>
      <c r="E20" s="1" t="s">
        <v>278</v>
      </c>
      <c r="F20" s="1" t="s">
        <v>279</v>
      </c>
      <c r="G20" s="1" t="s">
        <v>280</v>
      </c>
      <c r="H20" s="1" t="s">
        <v>281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282</v>
      </c>
      <c r="B21" s="1">
        <v>0.0</v>
      </c>
      <c r="C21" s="1" t="s">
        <v>283</v>
      </c>
      <c r="D21" s="1">
        <v>0.0</v>
      </c>
      <c r="E21" s="1" t="s">
        <v>284</v>
      </c>
      <c r="F21" s="1" t="s">
        <v>285</v>
      </c>
      <c r="G21" s="1" t="s">
        <v>286</v>
      </c>
      <c r="H21" s="1" t="s">
        <v>287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1">
        <v>0.0</v>
      </c>
      <c r="C22" s="1">
        <v>0.0</v>
      </c>
      <c r="D22" s="1">
        <v>0.0</v>
      </c>
      <c r="E22" s="1" t="s">
        <v>289</v>
      </c>
      <c r="F22" s="1" t="s">
        <v>290</v>
      </c>
      <c r="G22" s="1" t="s">
        <v>291</v>
      </c>
      <c r="H22" s="1" t="s">
        <v>292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293</v>
      </c>
      <c r="B23" s="1">
        <v>0.0</v>
      </c>
      <c r="C23" s="1">
        <v>0.0</v>
      </c>
      <c r="D23" s="1">
        <v>0.0</v>
      </c>
      <c r="E23" s="1">
        <v>0.0</v>
      </c>
      <c r="F23" s="1" t="s">
        <v>294</v>
      </c>
      <c r="G23" s="1" t="s">
        <v>295</v>
      </c>
      <c r="H23" s="1" t="s">
        <v>296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298</v>
      </c>
      <c r="B25" s="1" t="s">
        <v>299</v>
      </c>
      <c r="C25" s="1" t="s">
        <v>300</v>
      </c>
      <c r="D25" s="1" t="s">
        <v>301</v>
      </c>
      <c r="E25" s="1" t="s">
        <v>302</v>
      </c>
      <c r="F25" s="1" t="s">
        <v>303</v>
      </c>
      <c r="G25" s="1" t="s">
        <v>304</v>
      </c>
      <c r="H25" s="1" t="s">
        <v>305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 t="s">
        <v>307</v>
      </c>
      <c r="C26" s="1" t="s">
        <v>308</v>
      </c>
      <c r="D26" s="1" t="s">
        <v>309</v>
      </c>
      <c r="E26" s="1" t="s">
        <v>310</v>
      </c>
      <c r="F26" s="1" t="s">
        <v>311</v>
      </c>
      <c r="G26" s="1" t="s">
        <v>312</v>
      </c>
      <c r="H26" s="1" t="s">
        <v>313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314</v>
      </c>
      <c r="B27" s="1" t="s">
        <v>315</v>
      </c>
      <c r="C27" s="1" t="s">
        <v>316</v>
      </c>
      <c r="D27" s="1" t="s">
        <v>317</v>
      </c>
      <c r="E27" s="1" t="s">
        <v>318</v>
      </c>
      <c r="F27" s="1" t="s">
        <v>319</v>
      </c>
      <c r="G27" s="1" t="s">
        <v>320</v>
      </c>
      <c r="H27" s="1" t="s">
        <v>321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322</v>
      </c>
      <c r="B28" s="1">
        <v>0.0</v>
      </c>
      <c r="C28" s="1">
        <v>0.0</v>
      </c>
      <c r="D28" s="1">
        <v>0.0</v>
      </c>
      <c r="E28" s="1" t="s">
        <v>323</v>
      </c>
      <c r="F28" s="1" t="s">
        <v>324</v>
      </c>
      <c r="G28" s="1" t="s">
        <v>325</v>
      </c>
      <c r="H28" s="1" t="s">
        <v>326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1">
        <v>0.0</v>
      </c>
      <c r="C29" s="1">
        <v>0.0</v>
      </c>
      <c r="D29" s="1">
        <v>0.0</v>
      </c>
      <c r="E29" s="1">
        <v>0.0</v>
      </c>
      <c r="F29" s="1" t="s">
        <v>328</v>
      </c>
      <c r="G29" s="1" t="s">
        <v>329</v>
      </c>
      <c r="H29" s="1" t="s">
        <v>330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331</v>
      </c>
      <c r="B30" s="1">
        <v>0.0</v>
      </c>
      <c r="C30" s="1" t="s">
        <v>332</v>
      </c>
      <c r="D30" s="1">
        <v>0.0</v>
      </c>
      <c r="E30" s="1">
        <v>0.0</v>
      </c>
      <c r="F30" s="1" t="s">
        <v>333</v>
      </c>
      <c r="G30" s="1" t="s">
        <v>334</v>
      </c>
      <c r="H30" s="1" t="s">
        <v>335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336</v>
      </c>
      <c r="B31" s="1">
        <v>0.0</v>
      </c>
      <c r="C31" s="1">
        <v>0.0</v>
      </c>
      <c r="D31" s="1">
        <v>0.0</v>
      </c>
      <c r="E31" s="1">
        <v>0.0</v>
      </c>
      <c r="F31" s="1">
        <v>-249.146</v>
      </c>
      <c r="G31" s="1" t="s">
        <v>337</v>
      </c>
      <c r="H31" s="1" t="s">
        <v>338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340</v>
      </c>
      <c r="B33" s="1" t="s">
        <v>341</v>
      </c>
      <c r="C33" s="1" t="s">
        <v>342</v>
      </c>
      <c r="D33" s="1" t="s">
        <v>343</v>
      </c>
      <c r="E33" s="1" t="s">
        <v>344</v>
      </c>
      <c r="F33" s="1" t="s">
        <v>345</v>
      </c>
      <c r="G33" s="1" t="s">
        <v>346</v>
      </c>
      <c r="H33" s="1" t="s">
        <v>347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348</v>
      </c>
      <c r="B34" s="1" t="s">
        <v>349</v>
      </c>
      <c r="C34" s="1" t="s">
        <v>350</v>
      </c>
      <c r="D34" s="1" t="s">
        <v>351</v>
      </c>
      <c r="E34" s="1" t="s">
        <v>352</v>
      </c>
      <c r="F34" s="1" t="s">
        <v>353</v>
      </c>
      <c r="G34" s="1" t="s">
        <v>354</v>
      </c>
      <c r="H34" s="1" t="s">
        <v>355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356</v>
      </c>
      <c r="B35" s="1" t="s">
        <v>357</v>
      </c>
      <c r="C35" s="1" t="s">
        <v>358</v>
      </c>
      <c r="D35" s="1" t="s">
        <v>359</v>
      </c>
      <c r="E35" s="1" t="s">
        <v>360</v>
      </c>
      <c r="F35" s="1" t="s">
        <v>361</v>
      </c>
      <c r="G35" s="1" t="s">
        <v>362</v>
      </c>
      <c r="H35" s="1" t="s">
        <v>363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364</v>
      </c>
      <c r="B36" s="1" t="s">
        <v>365</v>
      </c>
      <c r="C36" s="1" t="s">
        <v>366</v>
      </c>
      <c r="D36" s="1" t="s">
        <v>367</v>
      </c>
      <c r="E36" s="1" t="s">
        <v>368</v>
      </c>
      <c r="F36" s="1" t="s">
        <v>369</v>
      </c>
      <c r="G36" s="1" t="s">
        <v>370</v>
      </c>
      <c r="H36" s="1" t="s">
        <v>371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372</v>
      </c>
      <c r="B37" s="1" t="s">
        <v>373</v>
      </c>
      <c r="C37" s="1" t="s">
        <v>374</v>
      </c>
      <c r="D37" s="1" t="s">
        <v>375</v>
      </c>
      <c r="E37" s="1" t="s">
        <v>376</v>
      </c>
      <c r="F37" s="1" t="s">
        <v>377</v>
      </c>
      <c r="G37" s="1" t="s">
        <v>378</v>
      </c>
      <c r="H37" s="1" t="s">
        <v>379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380</v>
      </c>
      <c r="B38" s="1" t="s">
        <v>381</v>
      </c>
      <c r="C38" s="1" t="s">
        <v>382</v>
      </c>
      <c r="D38" s="1" t="s">
        <v>383</v>
      </c>
      <c r="E38" s="1" t="s">
        <v>384</v>
      </c>
      <c r="F38" s="1" t="s">
        <v>385</v>
      </c>
      <c r="G38" s="1" t="s">
        <v>386</v>
      </c>
      <c r="H38" s="1" t="s">
        <v>387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388</v>
      </c>
      <c r="B39" s="1" t="s">
        <v>389</v>
      </c>
      <c r="C39" s="1" t="s">
        <v>390</v>
      </c>
      <c r="D39" s="1" t="s">
        <v>391</v>
      </c>
      <c r="E39" s="1" t="s">
        <v>392</v>
      </c>
      <c r="F39" s="1" t="s">
        <v>393</v>
      </c>
      <c r="G39" s="1" t="s">
        <v>394</v>
      </c>
      <c r="H39" s="1" t="s">
        <v>395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396</v>
      </c>
      <c r="B40" s="1" t="s">
        <v>397</v>
      </c>
      <c r="C40" s="1" t="s">
        <v>398</v>
      </c>
      <c r="D40" s="1" t="s">
        <v>399</v>
      </c>
      <c r="E40" s="1" t="s">
        <v>400</v>
      </c>
      <c r="F40" s="1" t="s">
        <v>401</v>
      </c>
      <c r="G40" s="1" t="s">
        <v>402</v>
      </c>
      <c r="H40" s="1" t="s">
        <v>403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404</v>
      </c>
      <c r="B41" s="1" t="s">
        <v>405</v>
      </c>
      <c r="C41" s="1" t="s">
        <v>406</v>
      </c>
      <c r="D41" s="1" t="s">
        <v>407</v>
      </c>
      <c r="E41" s="1" t="s">
        <v>408</v>
      </c>
      <c r="F41" s="1" t="s">
        <v>409</v>
      </c>
      <c r="G41" s="1" t="s">
        <v>408</v>
      </c>
      <c r="H41" s="1" t="s">
        <v>408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410</v>
      </c>
      <c r="B42" s="1" t="s">
        <v>405</v>
      </c>
      <c r="C42" s="1" t="s">
        <v>411</v>
      </c>
      <c r="D42" s="1" t="s">
        <v>412</v>
      </c>
      <c r="E42" s="1" t="s">
        <v>413</v>
      </c>
      <c r="F42" s="1" t="s">
        <v>414</v>
      </c>
      <c r="G42" s="1" t="s">
        <v>415</v>
      </c>
      <c r="H42" s="1" t="s">
        <v>103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416</v>
      </c>
      <c r="B43" s="1" t="s">
        <v>417</v>
      </c>
      <c r="C43" s="1" t="s">
        <v>418</v>
      </c>
      <c r="D43" s="1" t="s">
        <v>419</v>
      </c>
      <c r="E43" s="1" t="s">
        <v>408</v>
      </c>
      <c r="F43" s="1" t="s">
        <v>409</v>
      </c>
      <c r="G43" s="1" t="s">
        <v>408</v>
      </c>
      <c r="H43" s="1" t="s">
        <v>408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420</v>
      </c>
      <c r="B44" s="1" t="s">
        <v>417</v>
      </c>
      <c r="C44" s="1" t="s">
        <v>421</v>
      </c>
      <c r="D44" s="1" t="s">
        <v>422</v>
      </c>
      <c r="E44" s="1" t="s">
        <v>423</v>
      </c>
      <c r="F44" s="1" t="s">
        <v>414</v>
      </c>
      <c r="G44" s="1" t="s">
        <v>300</v>
      </c>
      <c r="H44" s="1" t="s">
        <v>103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425</v>
      </c>
      <c r="B46" s="1">
        <v>0.0</v>
      </c>
      <c r="C46" s="1" t="s">
        <v>426</v>
      </c>
      <c r="D46" s="1">
        <v>0.0</v>
      </c>
      <c r="E46" s="1" t="s">
        <v>427</v>
      </c>
      <c r="F46" s="1" t="s">
        <v>428</v>
      </c>
      <c r="G46" s="1" t="s">
        <v>429</v>
      </c>
      <c r="H46" s="1" t="s">
        <v>430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431</v>
      </c>
      <c r="B47" s="1">
        <v>0.0</v>
      </c>
      <c r="C47" s="1" t="s">
        <v>432</v>
      </c>
      <c r="D47" s="1">
        <v>0.0</v>
      </c>
      <c r="E47" s="1" t="s">
        <v>433</v>
      </c>
      <c r="F47" s="1" t="s">
        <v>434</v>
      </c>
      <c r="G47" s="1" t="s">
        <v>435</v>
      </c>
      <c r="H47" s="1" t="s">
        <v>436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437</v>
      </c>
      <c r="B48" s="1">
        <v>0.0</v>
      </c>
      <c r="C48" s="1" t="s">
        <v>438</v>
      </c>
      <c r="D48" s="1">
        <v>0.0</v>
      </c>
      <c r="E48" s="1" t="s">
        <v>439</v>
      </c>
      <c r="F48" s="1" t="s">
        <v>362</v>
      </c>
      <c r="G48" s="1" t="s">
        <v>440</v>
      </c>
      <c r="H48" s="1" t="s">
        <v>441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442</v>
      </c>
      <c r="B49" s="1">
        <v>0.0</v>
      </c>
      <c r="C49" s="1" t="s">
        <v>443</v>
      </c>
      <c r="D49" s="1">
        <v>0.0</v>
      </c>
      <c r="E49" s="1" t="s">
        <v>444</v>
      </c>
      <c r="F49" s="1" t="s">
        <v>445</v>
      </c>
      <c r="G49" s="1" t="s">
        <v>446</v>
      </c>
      <c r="H49" s="1" t="s">
        <v>447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448</v>
      </c>
      <c r="B50" s="1">
        <v>0.0</v>
      </c>
      <c r="C50" s="1" t="s">
        <v>443</v>
      </c>
      <c r="D50" s="1">
        <v>0.0</v>
      </c>
      <c r="E50" s="1" t="s">
        <v>444</v>
      </c>
      <c r="F50" s="1" t="s">
        <v>449</v>
      </c>
      <c r="G50" s="1" t="s">
        <v>450</v>
      </c>
      <c r="H50" s="1" t="s">
        <v>451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452</v>
      </c>
      <c r="B51" s="1">
        <v>0.0</v>
      </c>
      <c r="C51" s="1" t="s">
        <v>453</v>
      </c>
      <c r="D51" s="1">
        <v>0.0</v>
      </c>
      <c r="E51" s="1" t="s">
        <v>454</v>
      </c>
      <c r="F51" s="1" t="s">
        <v>455</v>
      </c>
      <c r="G51" s="1" t="s">
        <v>456</v>
      </c>
      <c r="H51" s="1" t="s">
        <v>457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458</v>
      </c>
      <c r="B52" s="1">
        <v>0.0</v>
      </c>
      <c r="C52" s="1" t="s">
        <v>453</v>
      </c>
      <c r="D52" s="1">
        <v>0.0</v>
      </c>
      <c r="E52" s="1" t="s">
        <v>454</v>
      </c>
      <c r="F52" s="1" t="s">
        <v>455</v>
      </c>
      <c r="G52" s="1" t="s">
        <v>456</v>
      </c>
      <c r="H52" s="1" t="s">
        <v>457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459</v>
      </c>
      <c r="B53" s="1">
        <v>0.0</v>
      </c>
      <c r="C53" s="1" t="s">
        <v>453</v>
      </c>
      <c r="D53" s="1">
        <v>0.0</v>
      </c>
      <c r="E53" s="1" t="s">
        <v>460</v>
      </c>
      <c r="F53" s="1" t="s">
        <v>461</v>
      </c>
      <c r="G53" s="1" t="s">
        <v>462</v>
      </c>
      <c r="H53" s="1" t="s">
        <v>463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464</v>
      </c>
      <c r="B54" s="1">
        <v>0.0</v>
      </c>
      <c r="C54" s="1">
        <v>0.0</v>
      </c>
      <c r="D54" s="1">
        <v>0.0</v>
      </c>
      <c r="E54" s="1" t="s">
        <v>465</v>
      </c>
      <c r="F54" s="1" t="s">
        <v>466</v>
      </c>
      <c r="G54" s="1" t="s">
        <v>467</v>
      </c>
      <c r="H54" s="1" t="s">
        <v>468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469</v>
      </c>
      <c r="B55" s="1">
        <v>0.0</v>
      </c>
      <c r="C55" s="1">
        <v>0.0</v>
      </c>
      <c r="D55" s="1">
        <v>0.0</v>
      </c>
      <c r="E55" s="1" t="s">
        <v>470</v>
      </c>
      <c r="F55" s="1" t="s">
        <v>471</v>
      </c>
      <c r="G55" s="1" t="s">
        <v>472</v>
      </c>
      <c r="H55" s="1" t="s">
        <v>473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474</v>
      </c>
      <c r="B56" s="1">
        <v>0.0</v>
      </c>
      <c r="C56" s="1">
        <v>0.0</v>
      </c>
      <c r="D56" s="1">
        <v>0.0</v>
      </c>
      <c r="E56" s="1">
        <v>0.0</v>
      </c>
      <c r="F56" s="1" t="s">
        <v>475</v>
      </c>
      <c r="G56" s="1" t="s">
        <v>476</v>
      </c>
      <c r="H56" s="1" t="s">
        <v>477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478</v>
      </c>
      <c r="B57" s="1">
        <v>0.0</v>
      </c>
      <c r="C57" s="1" t="s">
        <v>479</v>
      </c>
      <c r="D57" s="1">
        <v>0.0</v>
      </c>
      <c r="E57" s="1" t="s">
        <v>480</v>
      </c>
      <c r="F57" s="1" t="s">
        <v>481</v>
      </c>
      <c r="G57" s="1" t="s">
        <v>482</v>
      </c>
      <c r="H57" s="1" t="s">
        <v>483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484</v>
      </c>
      <c r="B58" s="1">
        <v>0.0</v>
      </c>
      <c r="C58" s="1" t="s">
        <v>290</v>
      </c>
      <c r="D58" s="1">
        <v>0.0</v>
      </c>
      <c r="E58" s="1" t="s">
        <v>485</v>
      </c>
      <c r="F58" s="1" t="s">
        <v>486</v>
      </c>
      <c r="G58" s="1" t="s">
        <v>487</v>
      </c>
      <c r="H58" s="1" t="s">
        <v>488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489</v>
      </c>
      <c r="B59" s="1">
        <v>0.0</v>
      </c>
      <c r="C59" s="1" t="s">
        <v>490</v>
      </c>
      <c r="D59" s="1">
        <v>0.0</v>
      </c>
      <c r="E59" s="1" t="s">
        <v>491</v>
      </c>
      <c r="F59" s="1" t="s">
        <v>492</v>
      </c>
      <c r="G59" s="1" t="s">
        <v>493</v>
      </c>
      <c r="H59" s="1" t="s">
        <v>494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495</v>
      </c>
      <c r="B60" s="1">
        <v>0.0</v>
      </c>
      <c r="C60" s="1" t="s">
        <v>496</v>
      </c>
      <c r="D60" s="1">
        <v>0.0</v>
      </c>
      <c r="E60" s="1" t="s">
        <v>497</v>
      </c>
      <c r="F60" s="1" t="s">
        <v>498</v>
      </c>
      <c r="G60" s="1" t="s">
        <v>499</v>
      </c>
      <c r="H60" s="1" t="s">
        <v>500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501</v>
      </c>
      <c r="B61" s="1">
        <v>0.0</v>
      </c>
      <c r="C61" s="1" t="s">
        <v>502</v>
      </c>
      <c r="D61" s="1">
        <v>0.0</v>
      </c>
      <c r="E61" s="1" t="s">
        <v>503</v>
      </c>
      <c r="F61" s="1" t="s">
        <v>504</v>
      </c>
      <c r="G61" s="1" t="s">
        <v>505</v>
      </c>
      <c r="H61" s="1" t="s">
        <v>506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507</v>
      </c>
      <c r="B62" s="1">
        <v>0.0</v>
      </c>
      <c r="C62" s="1" t="s">
        <v>508</v>
      </c>
      <c r="D62" s="1">
        <v>0.0</v>
      </c>
      <c r="E62" s="1" t="s">
        <v>509</v>
      </c>
      <c r="F62" s="1" t="s">
        <v>510</v>
      </c>
      <c r="G62" s="1" t="s">
        <v>511</v>
      </c>
      <c r="H62" s="1" t="s">
        <v>512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513</v>
      </c>
      <c r="B63" s="1">
        <v>0.0</v>
      </c>
      <c r="C63" s="1">
        <v>0.0</v>
      </c>
      <c r="D63" s="1">
        <v>0.0</v>
      </c>
      <c r="E63" s="1">
        <v>0.0</v>
      </c>
      <c r="F63" s="1" t="s">
        <v>514</v>
      </c>
      <c r="G63" s="1" t="s">
        <v>515</v>
      </c>
      <c r="H63" s="1" t="s">
        <v>516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517</v>
      </c>
      <c r="B64" s="1">
        <v>0.0</v>
      </c>
      <c r="C64" s="1">
        <v>0.0</v>
      </c>
      <c r="D64" s="1">
        <v>0.0</v>
      </c>
      <c r="E64" s="1">
        <v>0.0</v>
      </c>
      <c r="F64" s="1" t="s">
        <v>518</v>
      </c>
      <c r="G64" s="1" t="s">
        <v>519</v>
      </c>
      <c r="H64" s="1" t="s">
        <v>520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522</v>
      </c>
      <c r="B66" s="1">
        <v>0.0</v>
      </c>
      <c r="C66" s="1">
        <v>0.0</v>
      </c>
      <c r="D66" s="1">
        <v>0.0</v>
      </c>
      <c r="E66" s="1">
        <v>0.0</v>
      </c>
      <c r="F66" s="1" t="s">
        <v>523</v>
      </c>
      <c r="G66" s="1" t="s">
        <v>524</v>
      </c>
      <c r="H66" s="1" t="s">
        <v>525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526</v>
      </c>
      <c r="B67" s="1">
        <v>0.0</v>
      </c>
      <c r="C67" s="1">
        <v>0.0</v>
      </c>
      <c r="D67" s="1">
        <v>0.0</v>
      </c>
      <c r="E67" s="1">
        <v>0.0</v>
      </c>
      <c r="F67" s="1" t="s">
        <v>527</v>
      </c>
      <c r="G67" s="1" t="s">
        <v>528</v>
      </c>
      <c r="H67" s="1" t="s">
        <v>529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530</v>
      </c>
      <c r="B68" s="1">
        <v>0.0</v>
      </c>
      <c r="C68" s="1">
        <v>0.0</v>
      </c>
      <c r="D68" s="1">
        <v>0.0</v>
      </c>
      <c r="E68" s="1">
        <v>0.0</v>
      </c>
      <c r="F68" s="1" t="s">
        <v>531</v>
      </c>
      <c r="G68" s="1" t="s">
        <v>532</v>
      </c>
      <c r="H68" s="1" t="s">
        <v>533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534</v>
      </c>
      <c r="B69" s="1">
        <v>0.0</v>
      </c>
      <c r="C69" s="1">
        <v>0.0</v>
      </c>
      <c r="D69" s="1">
        <v>0.0</v>
      </c>
      <c r="E69" s="1">
        <v>0.0</v>
      </c>
      <c r="F69" s="1" t="s">
        <v>535</v>
      </c>
      <c r="G69" s="1" t="s">
        <v>536</v>
      </c>
      <c r="H69" s="1" t="s">
        <v>537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538</v>
      </c>
      <c r="B70" s="1">
        <v>0.0</v>
      </c>
      <c r="C70" s="1">
        <v>0.0</v>
      </c>
      <c r="D70" s="1">
        <v>0.0</v>
      </c>
      <c r="E70" s="1">
        <v>0.0</v>
      </c>
      <c r="F70" s="1" t="s">
        <v>539</v>
      </c>
      <c r="G70" s="1" t="s">
        <v>540</v>
      </c>
      <c r="H70" s="1" t="s">
        <v>541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542</v>
      </c>
      <c r="B71" s="1">
        <v>0.0</v>
      </c>
      <c r="C71" s="1">
        <v>0.0</v>
      </c>
      <c r="D71" s="1">
        <v>0.0</v>
      </c>
      <c r="E71" s="1">
        <v>0.0</v>
      </c>
      <c r="F71" s="1" t="s">
        <v>543</v>
      </c>
      <c r="G71" s="1" t="s">
        <v>155</v>
      </c>
      <c r="H71" s="1" t="s">
        <v>544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545</v>
      </c>
      <c r="B72" s="1">
        <v>0.0</v>
      </c>
      <c r="C72" s="1">
        <v>0.0</v>
      </c>
      <c r="D72" s="1">
        <v>0.0</v>
      </c>
      <c r="E72" s="1">
        <v>0.0</v>
      </c>
      <c r="F72" s="1" t="s">
        <v>543</v>
      </c>
      <c r="G72" s="1" t="s">
        <v>155</v>
      </c>
      <c r="H72" s="1" t="s">
        <v>544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546</v>
      </c>
      <c r="B73" s="1">
        <v>0.0</v>
      </c>
      <c r="C73" s="1">
        <v>0.0</v>
      </c>
      <c r="D73" s="1">
        <v>0.0</v>
      </c>
      <c r="E73" s="1">
        <v>0.0</v>
      </c>
      <c r="F73" s="1" t="s">
        <v>547</v>
      </c>
      <c r="G73" s="1" t="s">
        <v>548</v>
      </c>
      <c r="H73" s="1" t="s">
        <v>549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550</v>
      </c>
      <c r="B74" s="1">
        <v>0.0</v>
      </c>
      <c r="C74" s="1">
        <v>0.0</v>
      </c>
      <c r="D74" s="1">
        <v>0.0</v>
      </c>
      <c r="E74" s="1">
        <v>0.0</v>
      </c>
      <c r="F74" s="1" t="s">
        <v>551</v>
      </c>
      <c r="G74" s="1" t="s">
        <v>552</v>
      </c>
      <c r="H74" s="1" t="s">
        <v>553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554</v>
      </c>
      <c r="B75" s="1">
        <v>0.0</v>
      </c>
      <c r="C75" s="1">
        <v>0.0</v>
      </c>
      <c r="D75" s="1">
        <v>0.0</v>
      </c>
      <c r="E75" s="1">
        <v>0.0</v>
      </c>
      <c r="F75" s="1" t="s">
        <v>555</v>
      </c>
      <c r="G75" s="1" t="s">
        <v>556</v>
      </c>
      <c r="H75" s="1" t="s">
        <v>557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559</v>
      </c>
      <c r="H76" s="1" t="s">
        <v>560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561</v>
      </c>
      <c r="B77" s="1">
        <v>0.0</v>
      </c>
      <c r="C77" s="1">
        <v>0.0</v>
      </c>
      <c r="D77" s="1">
        <v>0.0</v>
      </c>
      <c r="E77" s="1">
        <v>0.0</v>
      </c>
      <c r="F77" s="1" t="s">
        <v>562</v>
      </c>
      <c r="G77" s="1" t="s">
        <v>563</v>
      </c>
      <c r="H77" s="1" t="s">
        <v>564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565</v>
      </c>
      <c r="B78" s="1">
        <v>0.0</v>
      </c>
      <c r="C78" s="1">
        <v>0.0</v>
      </c>
      <c r="D78" s="1">
        <v>0.0</v>
      </c>
      <c r="E78" s="1">
        <v>0.0</v>
      </c>
      <c r="F78" s="1" t="s">
        <v>566</v>
      </c>
      <c r="G78" s="1" t="s">
        <v>567</v>
      </c>
      <c r="H78" s="1" t="s">
        <v>568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569</v>
      </c>
      <c r="B79" s="1">
        <v>0.0</v>
      </c>
      <c r="C79" s="1">
        <v>0.0</v>
      </c>
      <c r="D79" s="1">
        <v>0.0</v>
      </c>
      <c r="E79" s="1">
        <v>0.0</v>
      </c>
      <c r="F79" s="1" t="s">
        <v>570</v>
      </c>
      <c r="G79" s="1" t="s">
        <v>571</v>
      </c>
      <c r="H79" s="1" t="s">
        <v>572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573</v>
      </c>
      <c r="B80" s="1">
        <v>0.0</v>
      </c>
      <c r="C80" s="1">
        <v>0.0</v>
      </c>
      <c r="D80" s="1">
        <v>0.0</v>
      </c>
      <c r="E80" s="1">
        <v>0.0</v>
      </c>
      <c r="F80" s="1" t="s">
        <v>574</v>
      </c>
      <c r="G80" s="1" t="s">
        <v>575</v>
      </c>
      <c r="H80" s="1" t="s">
        <v>576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577</v>
      </c>
      <c r="B81" s="1">
        <v>0.0</v>
      </c>
      <c r="C81" s="1">
        <v>0.0</v>
      </c>
      <c r="D81" s="1">
        <v>0.0</v>
      </c>
      <c r="E81" s="1">
        <v>0.0</v>
      </c>
      <c r="F81" s="1" t="s">
        <v>578</v>
      </c>
      <c r="G81" s="1" t="s">
        <v>579</v>
      </c>
      <c r="H81" s="1" t="s">
        <v>580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581</v>
      </c>
      <c r="B82" s="1">
        <v>0.0</v>
      </c>
      <c r="C82" s="1">
        <v>0.0</v>
      </c>
      <c r="D82" s="1">
        <v>0.0</v>
      </c>
      <c r="E82" s="1">
        <v>0.0</v>
      </c>
      <c r="F82" s="1" t="s">
        <v>582</v>
      </c>
      <c r="G82" s="1" t="s">
        <v>583</v>
      </c>
      <c r="H82" s="1" t="s">
        <v>584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586</v>
      </c>
      <c r="H83" s="1" t="s">
        <v>587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589</v>
      </c>
      <c r="H84" s="1" t="s">
        <v>590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592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593</v>
      </c>
      <c r="H86" s="1" t="s">
        <v>594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595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596</v>
      </c>
      <c r="H87" s="1" t="s">
        <v>597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598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599</v>
      </c>
      <c r="H88" s="1" t="s">
        <v>600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601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602</v>
      </c>
      <c r="H89" s="1" t="s">
        <v>603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604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605</v>
      </c>
      <c r="H90" s="1" t="s">
        <v>606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607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20.82</v>
      </c>
      <c r="H91" s="1" t="s">
        <v>608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>
        <v>20.82</v>
      </c>
      <c r="H92" s="1" t="s">
        <v>608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611</v>
      </c>
      <c r="H93" s="1" t="s">
        <v>612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614</v>
      </c>
      <c r="H94" s="1" t="s">
        <v>615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617</v>
      </c>
      <c r="H95" s="1" t="s">
        <v>618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620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621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622</v>
      </c>
      <c r="H97" s="1" t="s">
        <v>623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625</v>
      </c>
      <c r="H98" s="1" t="s">
        <v>626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627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628</v>
      </c>
      <c r="H99" s="1" t="s">
        <v>172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629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630</v>
      </c>
      <c r="H100" s="1" t="s">
        <v>631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633</v>
      </c>
      <c r="H101" s="1" t="s">
        <v>634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635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636</v>
      </c>
      <c r="H102" s="1" t="s">
        <v>637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638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639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640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641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642</v>
      </c>
      <c r="C1" s="1" t="s">
        <v>643</v>
      </c>
      <c r="D1" s="1" t="s">
        <v>644</v>
      </c>
      <c r="E1" s="1" t="s">
        <v>645</v>
      </c>
      <c r="F1" s="1" t="s">
        <v>646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647</v>
      </c>
      <c r="B2" s="1" t="s">
        <v>648</v>
      </c>
      <c r="C2" s="1" t="s">
        <v>649</v>
      </c>
      <c r="D2" s="1" t="s">
        <v>650</v>
      </c>
      <c r="E2" s="1" t="s">
        <v>651</v>
      </c>
      <c r="F2" s="1" t="s">
        <v>652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653</v>
      </c>
      <c r="B3" s="1" t="s">
        <v>654</v>
      </c>
      <c r="C3" s="1" t="s">
        <v>655</v>
      </c>
      <c r="D3" s="1" t="s">
        <v>656</v>
      </c>
      <c r="E3" s="1" t="s">
        <v>657</v>
      </c>
      <c r="F3" s="1" t="s">
        <v>658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659</v>
      </c>
      <c r="B4" s="1" t="s">
        <v>660</v>
      </c>
      <c r="C4" s="1" t="s">
        <v>661</v>
      </c>
      <c r="D4" s="1" t="s">
        <v>662</v>
      </c>
      <c r="E4" s="1" t="s">
        <v>663</v>
      </c>
      <c r="F4" s="1" t="s">
        <v>664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653</v>
      </c>
      <c r="B5" s="1" t="s">
        <v>654</v>
      </c>
      <c r="C5" s="1" t="s">
        <v>665</v>
      </c>
      <c r="D5" s="1" t="s">
        <v>666</v>
      </c>
      <c r="E5" s="1" t="s">
        <v>667</v>
      </c>
      <c r="F5" s="1" t="s">
        <v>668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669</v>
      </c>
      <c r="B6" s="1" t="s">
        <v>670</v>
      </c>
      <c r="C6" s="1" t="s">
        <v>671</v>
      </c>
      <c r="D6" s="1" t="s">
        <v>672</v>
      </c>
      <c r="E6" s="1" t="s">
        <v>673</v>
      </c>
      <c r="F6" s="1" t="s">
        <v>674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675</v>
      </c>
      <c r="B7" s="1" t="s">
        <v>676</v>
      </c>
      <c r="C7" s="1" t="s">
        <v>677</v>
      </c>
      <c r="D7" s="1" t="s">
        <v>678</v>
      </c>
      <c r="E7" s="1" t="s">
        <v>679</v>
      </c>
      <c r="F7" s="1" t="s">
        <v>680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681</v>
      </c>
      <c r="B8" s="1" t="s">
        <v>682</v>
      </c>
      <c r="C8" s="1" t="s">
        <v>683</v>
      </c>
      <c r="D8" s="1" t="s">
        <v>684</v>
      </c>
      <c r="E8" s="1" t="s">
        <v>685</v>
      </c>
      <c r="F8" s="1" t="s">
        <v>685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686</v>
      </c>
      <c r="B9" s="1" t="s">
        <v>687</v>
      </c>
      <c r="C9" s="1" t="s">
        <v>688</v>
      </c>
      <c r="D9" s="1" t="s">
        <v>689</v>
      </c>
      <c r="E9" s="1" t="s">
        <v>690</v>
      </c>
      <c r="F9" s="1" t="s">
        <v>691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692</v>
      </c>
      <c r="B10" s="1" t="s">
        <v>693</v>
      </c>
      <c r="C10" s="1" t="s">
        <v>694</v>
      </c>
      <c r="D10" s="1" t="s">
        <v>695</v>
      </c>
      <c r="E10" s="1" t="s">
        <v>696</v>
      </c>
      <c r="F10" s="1" t="s">
        <v>697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698</v>
      </c>
      <c r="B11" s="1" t="s">
        <v>699</v>
      </c>
      <c r="C11" s="1" t="s">
        <v>700</v>
      </c>
      <c r="D11" s="1" t="s">
        <v>701</v>
      </c>
      <c r="E11" s="1" t="s">
        <v>702</v>
      </c>
      <c r="F11" s="1" t="s">
        <v>703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704</v>
      </c>
      <c r="B12" s="1" t="s">
        <v>705</v>
      </c>
      <c r="C12" s="1" t="s">
        <v>700</v>
      </c>
      <c r="D12" s="1" t="s">
        <v>706</v>
      </c>
      <c r="E12" s="1" t="s">
        <v>707</v>
      </c>
      <c r="F12" s="1" t="s">
        <v>708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709</v>
      </c>
      <c r="B13" s="1" t="s">
        <v>654</v>
      </c>
      <c r="C13" s="1" t="s">
        <v>710</v>
      </c>
      <c r="D13" s="1" t="s">
        <v>711</v>
      </c>
      <c r="E13" s="1" t="s">
        <v>712</v>
      </c>
      <c r="F13" s="1" t="s">
        <v>713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714</v>
      </c>
      <c r="B14" s="1" t="s">
        <v>654</v>
      </c>
      <c r="C14" s="1" t="s">
        <v>715</v>
      </c>
      <c r="D14" s="1" t="s">
        <v>716</v>
      </c>
      <c r="E14" s="1" t="s">
        <v>717</v>
      </c>
      <c r="F14" s="1" t="s">
        <v>718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719</v>
      </c>
      <c r="B15" s="1" t="s">
        <v>654</v>
      </c>
      <c r="C15" s="1" t="s">
        <v>654</v>
      </c>
      <c r="D15" s="1" t="s">
        <v>654</v>
      </c>
      <c r="E15" s="1" t="s">
        <v>654</v>
      </c>
      <c r="F15" s="1" t="s">
        <v>654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720</v>
      </c>
      <c r="B16" s="1" t="s">
        <v>654</v>
      </c>
      <c r="C16" s="1" t="s">
        <v>654</v>
      </c>
      <c r="D16" s="1" t="s">
        <v>654</v>
      </c>
      <c r="E16" s="1" t="s">
        <v>654</v>
      </c>
      <c r="F16" s="1" t="s">
        <v>654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721</v>
      </c>
      <c r="B17" s="1" t="s">
        <v>722</v>
      </c>
      <c r="C17" s="1" t="s">
        <v>723</v>
      </c>
      <c r="D17" s="1" t="s">
        <v>164</v>
      </c>
      <c r="E17" s="1" t="s">
        <v>159</v>
      </c>
      <c r="F17" s="1" t="s">
        <v>724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725</v>
      </c>
      <c r="B18" s="1" t="s">
        <v>654</v>
      </c>
      <c r="C18" s="1" t="s">
        <v>654</v>
      </c>
      <c r="D18" s="1" t="s">
        <v>654</v>
      </c>
      <c r="E18" s="1" t="s">
        <v>654</v>
      </c>
      <c r="F18" s="1" t="s">
        <v>654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726</v>
      </c>
      <c r="B19" s="1" t="s">
        <v>727</v>
      </c>
      <c r="C19" s="1" t="s">
        <v>728</v>
      </c>
      <c r="D19" s="1" t="s">
        <v>729</v>
      </c>
      <c r="E19" s="1" t="s">
        <v>730</v>
      </c>
      <c r="F19" s="1" t="s">
        <v>731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732</v>
      </c>
      <c r="B20" s="1" t="s">
        <v>733</v>
      </c>
      <c r="C20" s="1" t="s">
        <v>734</v>
      </c>
      <c r="D20" s="1" t="s">
        <v>735</v>
      </c>
      <c r="E20" s="1" t="s">
        <v>736</v>
      </c>
      <c r="F20" s="1" t="s">
        <v>737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738</v>
      </c>
      <c r="B21" s="1" t="s">
        <v>739</v>
      </c>
      <c r="C21" s="1" t="s">
        <v>740</v>
      </c>
      <c r="D21" s="1" t="s">
        <v>741</v>
      </c>
      <c r="E21" s="1" t="s">
        <v>742</v>
      </c>
      <c r="F21" s="1" t="s">
        <v>743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744</v>
      </c>
      <c r="B22" s="1" t="s">
        <v>745</v>
      </c>
      <c r="C22" s="1" t="s">
        <v>746</v>
      </c>
      <c r="D22" s="1" t="s">
        <v>747</v>
      </c>
      <c r="E22" s="1" t="s">
        <v>748</v>
      </c>
      <c r="F22" s="1" t="s">
        <v>749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750</v>
      </c>
      <c r="B23" s="1" t="s">
        <v>751</v>
      </c>
      <c r="C23" s="1" t="s">
        <v>752</v>
      </c>
      <c r="D23" s="1" t="s">
        <v>753</v>
      </c>
      <c r="E23" s="1" t="s">
        <v>754</v>
      </c>
      <c r="F23" s="1" t="s">
        <v>755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756</v>
      </c>
      <c r="B24" s="1" t="s">
        <v>757</v>
      </c>
      <c r="C24" s="1" t="s">
        <v>758</v>
      </c>
      <c r="D24" s="1" t="s">
        <v>759</v>
      </c>
      <c r="E24" s="1" t="s">
        <v>760</v>
      </c>
      <c r="F24" s="1" t="s">
        <v>761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762</v>
      </c>
      <c r="B25" s="1" t="s">
        <v>763</v>
      </c>
      <c r="C25" s="1" t="s">
        <v>764</v>
      </c>
      <c r="D25" s="1" t="s">
        <v>765</v>
      </c>
      <c r="E25" s="1" t="s">
        <v>766</v>
      </c>
      <c r="F25" s="1" t="s">
        <v>767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768</v>
      </c>
      <c r="B26" s="1" t="s">
        <v>769</v>
      </c>
      <c r="C26" s="1" t="s">
        <v>770</v>
      </c>
      <c r="D26" s="1" t="s">
        <v>771</v>
      </c>
      <c r="E26" s="1" t="s">
        <v>772</v>
      </c>
      <c r="F26" s="1" t="s">
        <v>773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774</v>
      </c>
      <c r="B2" s="1" t="s">
        <v>775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776</v>
      </c>
      <c r="B3" s="1" t="s">
        <v>777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778</v>
      </c>
      <c r="B4" s="1" t="s">
        <v>779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780</v>
      </c>
      <c r="B5" s="1" t="s">
        <v>781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782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783</v>
      </c>
      <c r="B7" s="4" t="s">
        <v>784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785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786</v>
      </c>
      <c r="B9" s="1" t="s">
        <v>787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788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789</v>
      </c>
      <c r="B11" s="1" t="s">
        <v>790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791</v>
      </c>
      <c r="B12" s="1" t="s">
        <v>792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793</v>
      </c>
      <c r="B13" s="1" t="s">
        <v>790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794</v>
      </c>
      <c r="B14" s="1" t="s">
        <v>795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796</v>
      </c>
      <c r="B15" s="1" t="s">
        <v>797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798</v>
      </c>
      <c r="B16" s="1">
        <v>1.7356032E9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799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800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801</v>
      </c>
      <c r="B19" s="1">
        <v>0.681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802</v>
      </c>
      <c r="B20" s="1">
        <v>0.6612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803</v>
      </c>
      <c r="B21" s="1">
        <v>0.6358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804</v>
      </c>
      <c r="B22" s="1">
        <v>0.7029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805</v>
      </c>
      <c r="B23" s="1">
        <v>0.681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806</v>
      </c>
      <c r="B24" s="1">
        <v>0.6612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807</v>
      </c>
      <c r="B25" s="1">
        <v>0.6358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808</v>
      </c>
      <c r="B26" s="1">
        <v>0.7029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809</v>
      </c>
      <c r="B27" s="1">
        <v>0.434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810</v>
      </c>
      <c r="B28" s="1">
        <v>719911.0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811</v>
      </c>
      <c r="B29" s="1">
        <v>719911.0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812</v>
      </c>
      <c r="B30" s="1">
        <v>2739251.0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813</v>
      </c>
      <c r="B31" s="1">
        <v>4428730.0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814</v>
      </c>
      <c r="B32" s="1">
        <v>4428730.0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815</v>
      </c>
      <c r="B33" s="1">
        <v>0.6665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816</v>
      </c>
      <c r="B34" s="1">
        <v>0.6902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817</v>
      </c>
      <c r="B35" s="1">
        <v>2100.0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818</v>
      </c>
      <c r="B36" s="1">
        <v>2100.0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819</v>
      </c>
      <c r="B37" s="1">
        <v>4751309.0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820</v>
      </c>
      <c r="B38" s="1">
        <v>0.512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821</v>
      </c>
      <c r="B39" s="1">
        <v>16.73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822</v>
      </c>
      <c r="B40" s="1">
        <v>3.0656514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823</v>
      </c>
      <c r="B41" s="1">
        <v>0.7343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824</v>
      </c>
      <c r="B42" s="1">
        <v>3.238675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825</v>
      </c>
      <c r="B43" s="1" t="s">
        <v>826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827</v>
      </c>
      <c r="B44" s="1">
        <v>-71810.0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828</v>
      </c>
      <c r="B45" s="1">
        <v>1034745.0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829</v>
      </c>
      <c r="B46" s="1">
        <v>6987220.0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830</v>
      </c>
      <c r="B47" s="1">
        <v>5553.0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831</v>
      </c>
      <c r="B48" s="1">
        <v>14592.0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832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833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834</v>
      </c>
      <c r="B51" s="1">
        <v>0.0023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835</v>
      </c>
      <c r="B52" s="1">
        <v>0.00452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836</v>
      </c>
      <c r="B53" s="1">
        <v>0.043130003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837</v>
      </c>
      <c r="B54" s="1">
        <v>0.02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838</v>
      </c>
      <c r="B55" s="1">
        <v>0.0023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839</v>
      </c>
      <c r="B56" s="1">
        <v>6989300.0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840</v>
      </c>
      <c r="B57" s="1">
        <v>2.841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841</v>
      </c>
      <c r="B58" s="1">
        <v>0.23935233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842</v>
      </c>
      <c r="B59" s="1">
        <v>1.696032E9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843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844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845</v>
      </c>
      <c r="B62" s="1">
        <v>-7520040.0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846</v>
      </c>
      <c r="B63" s="1">
        <v>-6.24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847</v>
      </c>
      <c r="B64" s="1" t="s">
        <v>848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849</v>
      </c>
      <c r="B65" s="1">
        <v>1.7296416E9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850</v>
      </c>
      <c r="B66" s="1">
        <v>-0.046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851</v>
      </c>
      <c r="B67" s="1">
        <v>0.007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852</v>
      </c>
      <c r="B68" s="1">
        <v>-0.9521127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853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854</v>
      </c>
      <c r="B70" s="1" t="s">
        <v>855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856</v>
      </c>
      <c r="B71" s="1" t="s">
        <v>857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858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860</v>
      </c>
      <c r="B74" s="1" t="s">
        <v>861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862</v>
      </c>
      <c r="B75" s="1" t="s">
        <v>861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863</v>
      </c>
      <c r="B76" s="1">
        <v>1.6101162E9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864</v>
      </c>
      <c r="B77" s="1" t="s">
        <v>865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866</v>
      </c>
      <c r="B78" s="1" t="s">
        <v>867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868</v>
      </c>
      <c r="B79" s="1" t="s">
        <v>869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870</v>
      </c>
      <c r="B80" s="1" t="s">
        <v>871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872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873</v>
      </c>
      <c r="B82" s="1">
        <v>0.68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874</v>
      </c>
      <c r="B83" s="1" t="s">
        <v>875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876</v>
      </c>
      <c r="B84" s="1">
        <v>1178879.0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877</v>
      </c>
      <c r="B85" s="1">
        <v>1.064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878</v>
      </c>
      <c r="B86" s="1">
        <v>-9779906.0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879</v>
      </c>
      <c r="B87" s="1">
        <v>342220.0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880</v>
      </c>
      <c r="B88" s="1">
        <v>0.68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881</v>
      </c>
      <c r="B89" s="1">
        <v>1.148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882</v>
      </c>
      <c r="B90" s="1">
        <v>1549853.0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883</v>
      </c>
      <c r="B91" s="1">
        <v>10.876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884</v>
      </c>
      <c r="B92" s="1">
        <v>2.384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885</v>
      </c>
      <c r="B93" s="1">
        <v>-0.77564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886</v>
      </c>
      <c r="B94" s="1">
        <v>-2.21988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887</v>
      </c>
      <c r="B95" s="1">
        <v>-209505.0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888</v>
      </c>
      <c r="B96" s="1">
        <v>-8296917.0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889</v>
      </c>
      <c r="B97" s="1">
        <v>-9608587.0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890</v>
      </c>
      <c r="B98" s="1">
        <v>1.193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891</v>
      </c>
      <c r="B99" s="1">
        <v>-0.13518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892</v>
      </c>
      <c r="B100" s="1">
        <v>-6.63107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893</v>
      </c>
      <c r="B101" s="1" t="s">
        <v>894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895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-49.968</v>
      </c>
      <c r="D3" s="1">
        <v>0.0</v>
      </c>
      <c r="E3" s="1">
        <v>-2.776</v>
      </c>
      <c r="F3" s="1">
        <v>-0.694</v>
      </c>
      <c r="G3" s="1">
        <v>-3.47</v>
      </c>
      <c r="H3" s="1">
        <v>-5.552</v>
      </c>
      <c r="I3" s="1">
        <f>IF(H3*FORECAST(I2,B3:H3,B2:H2)&gt;0,FORECAST(I2,B3:H3,B2:H2),H3)*$X$1</f>
        <v>-5.552</v>
      </c>
      <c r="J3" s="1">
        <f>IF(I3*FORECAST(J2,B3:I3,B2:I2)&gt;0,FORECAST(J2,B3:I3,B2:I2),I3)*$X$1</f>
        <v>-5.552</v>
      </c>
      <c r="K3" s="1">
        <f>IF(J3*FORECAST(K2,B3:J3,B2:J2)&gt;0,FORECAST(K2,B3:J3,B2:J2),J3)*$X$1</f>
        <v>-5.552</v>
      </c>
      <c r="L3" s="1">
        <f>IF(K3*FORECAST(L2,B3:K3,B2:K2)&gt;0,FORECAST(L2,B3:K3,B2:K2),K3)*$X$1</f>
        <v>-0.5089333333</v>
      </c>
      <c r="M3" s="1">
        <f>IF(L3*FORECAST(M2,B3:L3,B2:L2)&gt;0,FORECAST(M2,B3:L3,B2:L2),L3)*$X$1</f>
        <v>-0.5089333333</v>
      </c>
      <c r="N3" s="1">
        <f>IF(M3*FORECAST(N2,B3:M3,B2:M2)&gt;0,FORECAST(N2,B3:M3,B2:M2),M3)*$X$1</f>
        <v>-0.5089333333</v>
      </c>
      <c r="O3" s="1">
        <f>IF(N3*FORECAST(O2,B3:N3,B2:N2)&gt;0,FORECAST(O2,B3:N3,B2:N2),N3)*$X$1</f>
        <v>-0.5089333333</v>
      </c>
      <c r="P3" s="5">
        <f>IF(O3*FORECAST(P2,B3:O3,B2:O2)&gt;0,FORECAST(P2,B3:O3,B2:O2),O3)*$X$1</f>
        <v>-0.5089333333</v>
      </c>
      <c r="Q3" s="5">
        <f>IF(P3*FORECAST(Q2,B3:P3,B2:P2)&gt;0,FORECAST(Q2,B3:P3,B2:P2),P3)*$X$1</f>
        <v>-0.5089333333</v>
      </c>
      <c r="R3" s="5">
        <f>IF(Q3*FORECAST(R2,B3:Q3,B2:Q2)&gt;0,FORECAST(R2,B3:Q3,B2:Q2),Q3)*$X$1</f>
        <v>-0.5089333333</v>
      </c>
      <c r="S3" s="5">
        <f>IF(R3*FORECAST(S2,B3:R3,B2:R2)&gt;0,FORECAST(S2,B3:R3,B2:R2),R3)*$X$1</f>
        <v>-0.5089333333</v>
      </c>
      <c r="T3" s="5">
        <f>IF(S3*FORECAST(T2,B3:S3,B2:S2)&gt;0,FORECAST(T2,B3:S3,B2:S2),S3)*$X$1</f>
        <v>-0.5089333333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0.694</v>
      </c>
      <c r="C4" s="1">
        <v>47.19199999999999</v>
      </c>
      <c r="D4" s="1">
        <v>-1.388</v>
      </c>
      <c r="E4" s="1">
        <v>-1.388</v>
      </c>
      <c r="F4" s="1">
        <v>1.388</v>
      </c>
      <c r="G4" s="1">
        <v>-2.776</v>
      </c>
      <c r="H4" s="1">
        <v>2.776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896</v>
      </c>
      <c r="B5" s="1">
        <v>0.0</v>
      </c>
      <c r="C5" s="1">
        <v>26.0</v>
      </c>
      <c r="D5" s="1">
        <v>4.0</v>
      </c>
      <c r="E5" s="1">
        <v>6.0</v>
      </c>
      <c r="F5" s="1">
        <v>7.0</v>
      </c>
      <c r="G5" s="1">
        <v>40.0</v>
      </c>
      <c r="H5" s="1">
        <v>82.0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897</v>
      </c>
      <c r="L7" s="1">
        <f>IF(T3*FORECAST(T2,B3:T3,B2:T2)&gt;0,FORECAST(T2,B3:T3,B2:T2),S3)*$X$1 * (1+0.02)/(0.0699-0.02)</f>
        <v>-10.40304609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898</v>
      </c>
      <c r="L8" s="6">
        <f t="array" ref="L8">NPV(0.0699,J3:T3)</f>
        <v>-12.93744707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899</v>
      </c>
      <c r="L9" s="6">
        <f t="array" ref="L9">NPV(0.0699,J16:T16)</f>
        <v>-4.947496094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900</v>
      </c>
      <c r="L10" s="6">
        <f>L8 + L9</f>
        <v>-17.88494316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2.776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901</v>
      </c>
      <c r="L12" s="6">
        <f>L10 - L11</f>
        <v>-20.66094316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902</v>
      </c>
      <c r="L13" s="1">
        <v>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-0.2519627215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(1+0.02)/(0.0699-0.02)</f>
        <v>-10.40304609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-58.98999999999999</v>
      </c>
      <c r="C3" s="1">
        <v>-0.694</v>
      </c>
      <c r="D3" s="1">
        <v>-2.776</v>
      </c>
      <c r="E3" s="1">
        <v>-6.246</v>
      </c>
      <c r="F3" s="1">
        <v>-6.94</v>
      </c>
      <c r="G3" s="1">
        <v>-6.246</v>
      </c>
      <c r="H3" s="1">
        <v>-4.858</v>
      </c>
      <c r="I3" s="1">
        <f>IF(H3*FORECAST(I2,B3:H3,B2:H2)&gt;0,FORECAST(I2,B3:H3,B2:H2),H3)*$X$1</f>
        <v>-4.858</v>
      </c>
      <c r="J3" s="1">
        <f>IF(I3*FORECAST(J2,B3:I3,B2:I2)&gt;0,FORECAST(J2,B3:I3,B2:I2),I3)*$X$1</f>
        <v>-4.858</v>
      </c>
      <c r="K3" s="1">
        <f>IF(J3*FORECAST(K2,B3:J3,B2:J2)&gt;0,FORECAST(K2,B3:J3,B2:J2),J3)*$X$1</f>
        <v>-4.858</v>
      </c>
      <c r="L3" s="1">
        <f>IF(K3*FORECAST(L2,B3:K3,B2:K2)&gt;0,FORECAST(L2,B3:K3,B2:K2),K3)*$X$1</f>
        <v>-4.858</v>
      </c>
      <c r="M3" s="1">
        <f>IF(L3*FORECAST(M2,B3:L3,B2:L2)&gt;0,FORECAST(M2,B3:L3,B2:L2),L3)*$X$1</f>
        <v>-4.858</v>
      </c>
      <c r="N3" s="1">
        <f>IF(M3*FORECAST(N2,B3:M3,B2:M2)&gt;0,FORECAST(N2,B3:M3,B2:M2),M3)*$X$1</f>
        <v>-4.858</v>
      </c>
      <c r="O3" s="1">
        <f>IF(N3*FORECAST(O2,B3:N3,B2:N2)&gt;0,FORECAST(O2,B3:N3,B2:N2),N3)*$X$1</f>
        <v>-4.858</v>
      </c>
      <c r="P3" s="5">
        <f>IF(O3*FORECAST(P2,B3:O3,B2:O2)&gt;0,FORECAST(P2,B3:O3,B2:O2),O3)*$X$1</f>
        <v>-4.858</v>
      </c>
      <c r="Q3" s="5">
        <f>IF(P3*FORECAST(Q2,B3:P3,B2:P2)&gt;0,FORECAST(Q2,B3:P3,B2:P2),P3)*$X$1</f>
        <v>-4.858</v>
      </c>
      <c r="R3" s="5">
        <f>IF(Q3*FORECAST(R2,B3:Q3,B2:Q2)&gt;0,FORECAST(R2,B3:Q3,B2:Q2),Q3)*$X$1</f>
        <v>-4.858</v>
      </c>
      <c r="S3" s="5">
        <f>IF(R3*FORECAST(S2,B3:R3,B2:R2)&gt;0,FORECAST(S2,B3:R3,B2:R2),R3)*$X$1</f>
        <v>-4.858</v>
      </c>
      <c r="T3" s="5">
        <f>IF(S3*FORECAST(T2,B3:S3,B2:S2)&gt;0,FORECAST(T2,B3:S3,B2:S2),S3)*$X$1</f>
        <v>-4.858</v>
      </c>
      <c r="U3" s="2"/>
      <c r="V3" s="2"/>
      <c r="W3" s="2"/>
      <c r="X3" s="2"/>
      <c r="Y3" s="2"/>
      <c r="Z3" s="2"/>
    </row>
    <row r="4">
      <c r="A4" s="3" t="s">
        <v>116</v>
      </c>
      <c r="B4" s="1">
        <v>0.694</v>
      </c>
      <c r="C4" s="1">
        <v>47.19199999999999</v>
      </c>
      <c r="D4" s="1">
        <v>-1.388</v>
      </c>
      <c r="E4" s="1">
        <v>-1.388</v>
      </c>
      <c r="F4" s="1">
        <v>1.388</v>
      </c>
      <c r="G4" s="1">
        <v>-2.776</v>
      </c>
      <c r="H4" s="1">
        <v>2.776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896</v>
      </c>
      <c r="B5" s="1">
        <v>0.0</v>
      </c>
      <c r="C5" s="1">
        <v>26.0</v>
      </c>
      <c r="D5" s="1">
        <v>4.0</v>
      </c>
      <c r="E5" s="1">
        <v>6.0</v>
      </c>
      <c r="F5" s="1">
        <v>7.0</v>
      </c>
      <c r="G5" s="1">
        <v>40.0</v>
      </c>
      <c r="H5" s="1">
        <v>82.0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897</v>
      </c>
      <c r="L7" s="1">
        <f>IF(T3*FORECAST(T2,B3:T3,B2:T2)&gt;0,FORECAST(T2,B3:T3,B2:T2),S3)*$X$1 * (1+0.02)/(0.0699-0.02)</f>
        <v>-6.42101888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898</v>
      </c>
      <c r="L8" s="6">
        <f t="array" ref="L8">NPV(0.0699,J3:T3)</f>
        <v>-36.44671177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899</v>
      </c>
      <c r="L9" s="6">
        <f t="array" ref="L9">NPV(0.0699,J16:T16)</f>
        <v>-3.053717685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900</v>
      </c>
      <c r="L10" s="6">
        <f>L8 + L9</f>
        <v>-39.50042946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2.776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901</v>
      </c>
      <c r="L12" s="6">
        <f>L10 - L11</f>
        <v>-42.27642946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902</v>
      </c>
      <c r="L13" s="1">
        <v>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-0.5155662129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(1+0.02)/(0.0699-0.02)</f>
        <v>-6.42101888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