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<sst xmlns="http://schemas.openxmlformats.org/spreadsheetml/2006/main" count="1159" uniqueCount="926">
  <si>
    <t>ticker</t>
  </si>
  <si>
    <t>KRYS</t>
  </si>
  <si>
    <t>nombre</t>
  </si>
  <si>
    <t>KRYSTAL BIOTECH INC</t>
  </si>
  <si>
    <t>empresa</t>
  </si>
  <si>
    <t>Biotechnology &amp; Medical Research</t>
  </si>
  <si>
    <t>Open</t>
  </si>
  <si>
    <t>Target Price</t>
  </si>
  <si>
    <t>Upside</t>
  </si>
  <si>
    <t>-180.26%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</si>
  <si>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</si>
  <si>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</si>
  <si>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</si>
  <si>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</si>
  <si>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</si>
  <si>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</si>
  <si>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</si>
  <si>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</si>
  <si>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-83.67%</t>
  </si>
  <si>
    <t>Total Assets Growth</t>
  </si>
  <si>
    <t>-96.00%</t>
  </si>
  <si>
    <t>Net Property, Plant and Equipment Growth</t>
  </si>
  <si>
    <t>-95.00%</t>
  </si>
  <si>
    <t>EBITDA Growth</t>
  </si>
  <si>
    <t>-1753.54%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</si>
  <si>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</si>
  <si>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</si>
  <si>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</si>
  <si>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</si>
  <si>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</si>
  <si>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</si>
  <si>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</si>
  <si>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</si>
  <si>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</si>
  <si>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</si>
  <si>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</si>
  <si>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</si>
  <si>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</si>
  <si>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</si>
  <si>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</si>
  <si>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</si>
  <si>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</si>
  <si>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</si>
  <si>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</si>
  <si>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</si>
  <si>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</si>
  <si>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</si>
  <si>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</si>
  <si>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</si>
  <si>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</si>
  <si>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</si>
  <si>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</si>
  <si>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</si>
  <si>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</si>
  <si>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</si>
  <si>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</si>
  <si>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</si>
  <si>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</si>
  <si>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</si>
  <si>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</si>
  <si>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</si>
  <si>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</si>
  <si>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</si>
  <si>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</si>
  <si>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</si>
  <si>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</si>
  <si>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</si>
  <si>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</si>
  <si>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</si>
  <si>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</si>
  <si>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</si>
  <si>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</si>
  <si>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</si>
  <si>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</si>
  <si>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</si>
  <si>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</si>
  <si>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</si>
  <si>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</si>
  <si>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</si>
  <si>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</si>
  <si>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</si>
  <si>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</si>
  <si>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</si>
  <si>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</si>
  <si>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</si>
  <si>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</si>
  <si>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</si>
  <si>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</si>
  <si>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</si>
  <si>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</si>
  <si>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</si>
  <si>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</si>
  <si>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</si>
  <si>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</si>
  <si>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-0.32</t>
  </si>
  <si>
    <t>4.8</t>
  </si>
  <si>
    <t>7.85</t>
  </si>
  <si>
    <t>11.69</t>
  </si>
  <si>
    <t>14.82</t>
  </si>
  <si>
    <t>23.55</t>
  </si>
  <si>
    <t>20.27</t>
  </si>
  <si>
    <t>27.58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</si>
  <si>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</si>
  <si>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</si>
  <si>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</si>
  <si>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</si>
  <si>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</si>
  <si>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</si>
  <si>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</si>
  <si>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</si>
  <si>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</si>
  <si>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</si>
  <si>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</si>
  <si>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</si>
  <si>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</si>
  <si>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</si>
  <si>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</si>
  <si>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</si>
  <si>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</si>
  <si>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</si>
  <si>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</si>
  <si>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</si>
  <si>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</si>
  <si>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</si>
  <si>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</si>
  <si>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</si>
  <si>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</si>
  <si>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</si>
  <si>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</si>
  <si>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</si>
  <si>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Insurance Settlements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</si>
  <si>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</si>
  <si>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</si>
  <si>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</si>
  <si>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</si>
  <si>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</si>
  <si>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</si>
  <si>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</si>
  <si>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</si>
  <si>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</si>
  <si>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</si>
  <si>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-1.31</t>
  </si>
  <si>
    <t>-1.48</t>
  </si>
  <si>
    <t>-0.97</t>
  </si>
  <si>
    <t>-1.2</t>
  </si>
  <si>
    <t>-1.71</t>
  </si>
  <si>
    <t>-3.13</t>
  </si>
  <si>
    <t>-5.49</t>
  </si>
  <si>
    <t>0.4</t>
  </si>
  <si>
    <t>Basic EPS - Continuing Operations</t>
  </si>
  <si>
    <t>Basic Weighted Average Shares Outstanding</t>
  </si>
  <si>
    <t>Net EPS - Diluted</t>
  </si>
  <si>
    <t>0.39</t>
  </si>
  <si>
    <t>Diluted EPS - Continuing Operations</t>
  </si>
  <si>
    <t>Diluted Weighted Average Shares Outstanding</t>
  </si>
  <si>
    <t>Normalized Basic EPS</t>
  </si>
  <si>
    <t>-0.82</t>
  </si>
  <si>
    <t>-0.92</t>
  </si>
  <si>
    <t>-0.61</t>
  </si>
  <si>
    <t>-0.75</t>
  </si>
  <si>
    <t>-1.07</t>
  </si>
  <si>
    <t>-2.02</t>
  </si>
  <si>
    <t>-2.85</t>
  </si>
  <si>
    <t>-1.72</t>
  </si>
  <si>
    <t>Normalized Diluted EPS</t>
  </si>
  <si>
    <t>-1.68</t>
  </si>
  <si>
    <t>EBITDA</t>
  </si>
  <si>
    <t>EBITA</t>
  </si>
  <si>
    <t>EBIT</t>
  </si>
  <si>
    <t>EBITDAR</t>
  </si>
  <si>
    <t>Effective Tax Rate - (Ratio)</t>
  </si>
  <si>
    <t>15.24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</si>
  <si>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</si>
  <si>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</si>
  <si>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</si>
  <si>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</si>
  <si>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</si>
  <si>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</si>
  <si>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</si>
  <si>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</si>
  <si>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</si>
  <si>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</si>
  <si>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</si>
  <si>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</si>
  <si>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</si>
  <si>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-11.41</t>
  </si>
  <si>
    <t>-8.96</t>
  </si>
  <si>
    <t>-8.49</t>
  </si>
  <si>
    <t>-7.93</t>
  </si>
  <si>
    <t>-9.39</t>
  </si>
  <si>
    <t>-12.8</t>
  </si>
  <si>
    <t>-8.83</t>
  </si>
  <si>
    <t>Return on Total Capital</t>
  </si>
  <si>
    <t>-11.56</t>
  </si>
  <si>
    <t>-9.15</t>
  </si>
  <si>
    <t>-8.64</t>
  </si>
  <si>
    <t>-8.21</t>
  </si>
  <si>
    <t>-9.8</t>
  </si>
  <si>
    <t>-13.38</t>
  </si>
  <si>
    <t>-9.22</t>
  </si>
  <si>
    <t>Return On Equity %</t>
  </si>
  <si>
    <t>-31.83</t>
  </si>
  <si>
    <t>-13.39</t>
  </si>
  <si>
    <t>-12.08</t>
  </si>
  <si>
    <t>-15.71</t>
  </si>
  <si>
    <t>-25.09</t>
  </si>
  <si>
    <t>1.68</t>
  </si>
  <si>
    <t>Return on Common Equity</t>
  </si>
  <si>
    <t>-32.76</t>
  </si>
  <si>
    <t>Margin Analysis</t>
  </si>
  <si>
    <t>Gross Profit Margin %</t>
  </si>
  <si>
    <t>93.9</t>
  </si>
  <si>
    <t>SG&amp;A Margin</t>
  </si>
  <si>
    <t>194.09</t>
  </si>
  <si>
    <t>EBITDA Margin %</t>
  </si>
  <si>
    <t>-181.9</t>
  </si>
  <si>
    <t>EBITA Margin %</t>
  </si>
  <si>
    <t>-191.77</t>
  </si>
  <si>
    <t>EBIT Margin %</t>
  </si>
  <si>
    <t>Income From Continuing Operations Margin %</t>
  </si>
  <si>
    <t>21.56</t>
  </si>
  <si>
    <t>Net Income Margin %</t>
  </si>
  <si>
    <t>Net Avail. For Common Margin %</t>
  </si>
  <si>
    <t>Normalized Net Income Margin</t>
  </si>
  <si>
    <t>-91.97</t>
  </si>
  <si>
    <t>Levered Free Cash Flow Margin</t>
  </si>
  <si>
    <t>-146.78</t>
  </si>
  <si>
    <t>Unlevered Free Cash Flow Margin</t>
  </si>
  <si>
    <t>Asset Turnover</t>
  </si>
  <si>
    <t>0.07</t>
  </si>
  <si>
    <t>Fixed Assets Turnover</t>
  </si>
  <si>
    <t>0.3</t>
  </si>
  <si>
    <t>Short Term Liquidity</t>
  </si>
  <si>
    <t>Current Ratio</t>
  </si>
  <si>
    <t>50.44</t>
  </si>
  <si>
    <t>77.99</t>
  </si>
  <si>
    <t>43.39</t>
  </si>
  <si>
    <t>58.88</t>
  </si>
  <si>
    <t>17.8</t>
  </si>
  <si>
    <t>17.18</t>
  </si>
  <si>
    <t>13.3</t>
  </si>
  <si>
    <t>17.76</t>
  </si>
  <si>
    <t>Quick Ratio</t>
  </si>
  <si>
    <t>44.72</t>
  </si>
  <si>
    <t>77.49</t>
  </si>
  <si>
    <t>43.05</t>
  </si>
  <si>
    <t>58.22</t>
  </si>
  <si>
    <t>17.56</t>
  </si>
  <si>
    <t>17.02</t>
  </si>
  <si>
    <t>13.14</t>
  </si>
  <si>
    <t>17.35</t>
  </si>
  <si>
    <t>Operating Cash Flow to Current Liabilities</t>
  </si>
  <si>
    <t>-30.49</t>
  </si>
  <si>
    <t>-6.08</t>
  </si>
  <si>
    <t>-3.64</t>
  </si>
  <si>
    <t>-5.62</t>
  </si>
  <si>
    <t>-1.69</t>
  </si>
  <si>
    <t>-1.86</t>
  </si>
  <si>
    <t>-3.49</t>
  </si>
  <si>
    <t>-2.68</t>
  </si>
  <si>
    <t>Long Term Solvency</t>
  </si>
  <si>
    <t>Total Debt/Equity</t>
  </si>
  <si>
    <t>637.72</t>
  </si>
  <si>
    <t>1.61</t>
  </si>
  <si>
    <t>1.35</t>
  </si>
  <si>
    <t>1.71</t>
  </si>
  <si>
    <t>1.04</t>
  </si>
  <si>
    <t>Total Debt / Total Capital</t>
  </si>
  <si>
    <t>86.44</t>
  </si>
  <si>
    <t>1.58</t>
  </si>
  <si>
    <t>1.33</t>
  </si>
  <si>
    <t>1.03</t>
  </si>
  <si>
    <t>LT Debt/Equity</t>
  </si>
  <si>
    <t>1.37</t>
  </si>
  <si>
    <t>1.13</t>
  </si>
  <si>
    <t>1.18</t>
  </si>
  <si>
    <t>1.41</t>
  </si>
  <si>
    <t>0.85</t>
  </si>
  <si>
    <t>Long-Term Debt / Total Capital</t>
  </si>
  <si>
    <t>1.12</t>
  </si>
  <si>
    <t>1.16</t>
  </si>
  <si>
    <t>1.39</t>
  </si>
  <si>
    <t>0.84</t>
  </si>
  <si>
    <t>Total Liabilities / Total Assets</t>
  </si>
  <si>
    <t>86.76</t>
  </si>
  <si>
    <t>1.28</t>
  </si>
  <si>
    <t>2.49</t>
  </si>
  <si>
    <t>2.92</t>
  </si>
  <si>
    <t>6.04</t>
  </si>
  <si>
    <t>5.22</t>
  </si>
  <si>
    <t>6.49</t>
  </si>
  <si>
    <t>4.85</t>
  </si>
  <si>
    <t>EBIT / Interest Expense</t>
  </si>
  <si>
    <t>-163.29</t>
  </si>
  <si>
    <t>-1.49</t>
  </si>
  <si>
    <t>-47.17</t>
  </si>
  <si>
    <t>EBITDA / Interest Expense</t>
  </si>
  <si>
    <t>-44.33</t>
  </si>
  <si>
    <t>(EBITDA - Capex) / Interest Expense</t>
  </si>
  <si>
    <t>-165.14</t>
  </si>
  <si>
    <t>-1.55</t>
  </si>
  <si>
    <t>-90.14</t>
  </si>
  <si>
    <t>Total Debt / EBITDA</t>
  </si>
  <si>
    <t>-1.62</t>
  </si>
  <si>
    <t>-0.16</t>
  </si>
  <si>
    <t>-0.13</t>
  </si>
  <si>
    <t>-0.12</t>
  </si>
  <si>
    <t>-0.08</t>
  </si>
  <si>
    <t>-0.09</t>
  </si>
  <si>
    <t>Net Debt / EBITDA</t>
  </si>
  <si>
    <t>10.44</t>
  </si>
  <si>
    <t>9.49</t>
  </si>
  <si>
    <t>9.22</t>
  </si>
  <si>
    <t>8.82</t>
  </si>
  <si>
    <t>7.48</t>
  </si>
  <si>
    <t>3.25</t>
  </si>
  <si>
    <t>6.48</t>
  </si>
  <si>
    <t>Total Debt / (EBITDA - Capex)</t>
  </si>
  <si>
    <t>-1.59</t>
  </si>
  <si>
    <t>-0.06</t>
  </si>
  <si>
    <t>-0.05</t>
  </si>
  <si>
    <t>Net Debt / (EBITDA - Capex)</t>
  </si>
  <si>
    <t>7.98</t>
  </si>
  <si>
    <t>7.04</t>
  </si>
  <si>
    <t>5.92</t>
  </si>
  <si>
    <t>3.68</t>
  </si>
  <si>
    <t>2.23</t>
  </si>
  <si>
    <t>5.73</t>
  </si>
  <si>
    <t>Growth Over Prior Year</t>
  </si>
  <si>
    <t>EBITDA, 1 Yr. Growth %</t>
  </si>
  <si>
    <t>316.21</t>
  </si>
  <si>
    <t>147.95</t>
  </si>
  <si>
    <t>81.17</t>
  </si>
  <si>
    <t>48.39</t>
  </si>
  <si>
    <t>117.05</t>
  </si>
  <si>
    <t>73.42</t>
  </si>
  <si>
    <t>-21.34</t>
  </si>
  <si>
    <t>EBITA, 1 Yr. Growth %</t>
  </si>
  <si>
    <t>317.5</t>
  </si>
  <si>
    <t>149.71</t>
  </si>
  <si>
    <t>85.31</t>
  </si>
  <si>
    <t>49.45</t>
  </si>
  <si>
    <t>113.26</t>
  </si>
  <si>
    <t>72.36</t>
  </si>
  <si>
    <t>-18.9</t>
  </si>
  <si>
    <t>EBIT, 1 Yr. Growth %</t>
  </si>
  <si>
    <t>-19.84</t>
  </si>
  <si>
    <t>Earnings From Cont. Operations, 1 Yr. Growth %</t>
  </si>
  <si>
    <t>588.7</t>
  </si>
  <si>
    <t>37.49</t>
  </si>
  <si>
    <t>75.3</t>
  </si>
  <si>
    <t>68.52</t>
  </si>
  <si>
    <t>116.28</t>
  </si>
  <si>
    <t>101.2</t>
  </si>
  <si>
    <t>-107.81</t>
  </si>
  <si>
    <t>Net Income, 1 Yr. Growth %</t>
  </si>
  <si>
    <t>Normalized Net Income, 1 Yr. Growth %</t>
  </si>
  <si>
    <t>122.81</t>
  </si>
  <si>
    <t>61.96</t>
  </si>
  <si>
    <t>-35.73</t>
  </si>
  <si>
    <t>Diluted EPS Before Extra, 1 Yr. Growth %</t>
  </si>
  <si>
    <t>12.74</t>
  </si>
  <si>
    <t>-34.21</t>
  </si>
  <si>
    <t>23.5</t>
  </si>
  <si>
    <t>42.63</t>
  </si>
  <si>
    <t>83.05</t>
  </si>
  <si>
    <t>75.19</t>
  </si>
  <si>
    <t>-107.1</t>
  </si>
  <si>
    <t>Net Property, Plant and Equip., 1 Yr. Growth %</t>
  </si>
  <si>
    <t>271.07</t>
  </si>
  <si>
    <t>205.56</t>
  </si>
  <si>
    <t>249.92</t>
  </si>
  <si>
    <t>41.93</t>
  </si>
  <si>
    <t>-0.88</t>
  </si>
  <si>
    <t>Total Assets, 1 Yr. Growth %</t>
  </si>
  <si>
    <t>131.7</t>
  </si>
  <si>
    <t>80.01</t>
  </si>
  <si>
    <t>48.71</t>
  </si>
  <si>
    <t>101.48</t>
  </si>
  <si>
    <t>-10.83</t>
  </si>
  <si>
    <t>46.54</t>
  </si>
  <si>
    <t>Tangible Book Value, 1 Yr. Growth %</t>
  </si>
  <si>
    <t>128.86</t>
  </si>
  <si>
    <t>79.21</t>
  </si>
  <si>
    <t>43.94</t>
  </si>
  <si>
    <t>103.22</t>
  </si>
  <si>
    <t>-12.02</t>
  </si>
  <si>
    <t>49.1</t>
  </si>
  <si>
    <t>Common Equity, 1 Yr. Growth %</t>
  </si>
  <si>
    <t>Cash From Operations, 1 Yr. Growth %</t>
  </si>
  <si>
    <t>196.72</t>
  </si>
  <si>
    <t>142.8</t>
  </si>
  <si>
    <t>98.13</t>
  </si>
  <si>
    <t>39.56</t>
  </si>
  <si>
    <t>83.79</t>
  </si>
  <si>
    <t>109.79</t>
  </si>
  <si>
    <t>-11.7</t>
  </si>
  <si>
    <t>Capital Expenditures, 1 Yr. Growth %</t>
  </si>
  <si>
    <t>963.81</t>
  </si>
  <si>
    <t>186.44</t>
  </si>
  <si>
    <t>131.96</t>
  </si>
  <si>
    <t>360.39</t>
  </si>
  <si>
    <t>-22.47</t>
  </si>
  <si>
    <t>-77.73</t>
  </si>
  <si>
    <t>Levered Free Cash Flow, 1 Yr. Growth %</t>
  </si>
  <si>
    <t>67.11</t>
  </si>
  <si>
    <t>158.77</t>
  </si>
  <si>
    <t>5.56</t>
  </si>
  <si>
    <t>328.76</t>
  </si>
  <si>
    <t>4.31</t>
  </si>
  <si>
    <t>-16.72</t>
  </si>
  <si>
    <t>Unlevered Free Cash Flow, 1 Yr. Growth %</t>
  </si>
  <si>
    <t>206.16</t>
  </si>
  <si>
    <t>324.09</t>
  </si>
  <si>
    <t>5.46</t>
  </si>
  <si>
    <t>Compound Annual Growth Rate Over Two Years</t>
  </si>
  <si>
    <t>EBITDA, 2 Yr. CAGR %</t>
  </si>
  <si>
    <t>221.25</t>
  </si>
  <si>
    <t>111.95</t>
  </si>
  <si>
    <t>62.64</t>
  </si>
  <si>
    <t>79.46</t>
  </si>
  <si>
    <t>94.01</t>
  </si>
  <si>
    <t>17.23</t>
  </si>
  <si>
    <t>EBITA, 2 Yr. CAGR %</t>
  </si>
  <si>
    <t>222.88</t>
  </si>
  <si>
    <t>115.11</t>
  </si>
  <si>
    <t>66.41</t>
  </si>
  <si>
    <t>78.53</t>
  </si>
  <si>
    <t>91.72</t>
  </si>
  <si>
    <t>18.74</t>
  </si>
  <si>
    <t>EBIT, 2 Yr. CAGR %</t>
  </si>
  <si>
    <t>17.96</t>
  </si>
  <si>
    <t>Earnings From Cont. Operations, 2 Yr. CAGR %</t>
  </si>
  <si>
    <t>207.71</t>
  </si>
  <si>
    <t>55.24</t>
  </si>
  <si>
    <t>71.87</t>
  </si>
  <si>
    <t>90.91</t>
  </si>
  <si>
    <t>108.6</t>
  </si>
  <si>
    <t>-60.36</t>
  </si>
  <si>
    <t>Net Income, 2 Yr. CAGR %</t>
  </si>
  <si>
    <t>Normalized Net Income, 2 Yr. CAGR %</t>
  </si>
  <si>
    <t>93.77</t>
  </si>
  <si>
    <t>89.96</t>
  </si>
  <si>
    <t>2.38</t>
  </si>
  <si>
    <t>Diluted EPS Before Extra, 2 Yr. CAGR %</t>
  </si>
  <si>
    <t>-13.88</t>
  </si>
  <si>
    <t>-9.86</t>
  </si>
  <si>
    <t>32.72</t>
  </si>
  <si>
    <t>61.58</t>
  </si>
  <si>
    <t>79.08</t>
  </si>
  <si>
    <t>-64.73</t>
  </si>
  <si>
    <t>Net Property, Plant and Equip., 2 Yr. CAGR %</t>
  </si>
  <si>
    <t>647.8</t>
  </si>
  <si>
    <t>236.73</t>
  </si>
  <si>
    <t>226.99</t>
  </si>
  <si>
    <t>122.86</t>
  </si>
  <si>
    <t>18.61</t>
  </si>
  <si>
    <t>Total Assets, 2 Yr. CAGR %</t>
  </si>
  <si>
    <t>629.49</t>
  </si>
  <si>
    <t>104.23</t>
  </si>
  <si>
    <t>63.62</t>
  </si>
  <si>
    <t>73.1</t>
  </si>
  <si>
    <t>34.04</t>
  </si>
  <si>
    <t>14.31</t>
  </si>
  <si>
    <t>Tangible Book Value, 2 Yr. CAGR %</t>
  </si>
  <si>
    <t>906.81</t>
  </si>
  <si>
    <t>102.52</t>
  </si>
  <si>
    <t>60.61</t>
  </si>
  <si>
    <t>71.03</t>
  </si>
  <si>
    <t>33.71</t>
  </si>
  <si>
    <t>14.53</t>
  </si>
  <si>
    <t>Common Equity, 2 Yr. CAGR %</t>
  </si>
  <si>
    <t>Cash From Operations, 2 Yr. CAGR %</t>
  </si>
  <si>
    <t>168.41</t>
  </si>
  <si>
    <t>119.33</t>
  </si>
  <si>
    <t>66.18</t>
  </si>
  <si>
    <t>60.15</t>
  </si>
  <si>
    <t>96.36</t>
  </si>
  <si>
    <t>36.11</t>
  </si>
  <si>
    <t>Capital Expenditures, 2 Yr. CAGR %</t>
  </si>
  <si>
    <t>452.01</t>
  </si>
  <si>
    <t>157.76</t>
  </si>
  <si>
    <t>226.79</t>
  </si>
  <si>
    <t>88.93</t>
  </si>
  <si>
    <t>-58.45</t>
  </si>
  <si>
    <t>Levered Free Cash Flow, 2 Yr. CAGR %</t>
  </si>
  <si>
    <t>107.95</t>
  </si>
  <si>
    <t>64.77</t>
  </si>
  <si>
    <t>112.75</t>
  </si>
  <si>
    <t>111.48</t>
  </si>
  <si>
    <t>-6.62</t>
  </si>
  <si>
    <t>Unlevered Free Cash Flow, 2 Yr. CAGR %</t>
  </si>
  <si>
    <t>181.47</t>
  </si>
  <si>
    <t>111.58</t>
  </si>
  <si>
    <t>-6.11</t>
  </si>
  <si>
    <t>Compound Annual Growth Rate Over Three Years</t>
  </si>
  <si>
    <t>EBITDA, 3 Yr. CAGR %</t>
  </si>
  <si>
    <t>165.41</t>
  </si>
  <si>
    <t>87.19</t>
  </si>
  <si>
    <t>79.06</t>
  </si>
  <si>
    <t>77.43</t>
  </si>
  <si>
    <t>43.59</t>
  </si>
  <si>
    <t>EBITA, 3 Yr. CAGR %</t>
  </si>
  <si>
    <t>168.32</t>
  </si>
  <si>
    <t>90.52</t>
  </si>
  <si>
    <t>80.76</t>
  </si>
  <si>
    <t>76.44</t>
  </si>
  <si>
    <t>43.36</t>
  </si>
  <si>
    <t>EBIT, 3 Yr. CAGR %</t>
  </si>
  <si>
    <t>Earnings From Cont. Operations, 3 Yr. CAGR %</t>
  </si>
  <si>
    <t>155.09</t>
  </si>
  <si>
    <t>59.55</t>
  </si>
  <si>
    <t>85.56</t>
  </si>
  <si>
    <t>94.28</t>
  </si>
  <si>
    <t>-30.21</t>
  </si>
  <si>
    <t>Net Income, 3 Yr. CAGR %</t>
  </si>
  <si>
    <t>Normalized Net Income, 3 Yr. CAGR %</t>
  </si>
  <si>
    <t>87.41</t>
  </si>
  <si>
    <t>82.53</t>
  </si>
  <si>
    <t>32.37</t>
  </si>
  <si>
    <t>Diluted EPS Before Extra, 3 Yr. CAGR %</t>
  </si>
  <si>
    <t>-2.88</t>
  </si>
  <si>
    <t>5.04</t>
  </si>
  <si>
    <t>47.74</t>
  </si>
  <si>
    <t>-38.93</t>
  </si>
  <si>
    <t>Net Property, Plant and Equip., 3 Yr. CAGR %</t>
  </si>
  <si>
    <t>851.08</t>
  </si>
  <si>
    <t>454.91</t>
  </si>
  <si>
    <t>241.07</t>
  </si>
  <si>
    <t>147.58</t>
  </si>
  <si>
    <t>70.11</t>
  </si>
  <si>
    <t>Total Assets, 3 Yr. CAGR %</t>
  </si>
  <si>
    <t>357.56</t>
  </si>
  <si>
    <t>83.74</t>
  </si>
  <si>
    <t>75.37</t>
  </si>
  <si>
    <t>38.76</t>
  </si>
  <si>
    <t>38.08</t>
  </si>
  <si>
    <t>Tangible Book Value, 3 Yr. CAGR %</t>
  </si>
  <si>
    <t>466.35</t>
  </si>
  <si>
    <t>80.74</t>
  </si>
  <si>
    <t>73.72</t>
  </si>
  <si>
    <t>37.04</t>
  </si>
  <si>
    <t>38.66</t>
  </si>
  <si>
    <t>Common Equity, 3 Yr. CAGR %</t>
  </si>
  <si>
    <t>Cash From Operations, 3 Yr. CAGR %</t>
  </si>
  <si>
    <t>142.58</t>
  </si>
  <si>
    <t>88.57</t>
  </si>
  <si>
    <t>71.85</t>
  </si>
  <si>
    <t>75.23</t>
  </si>
  <si>
    <t>Capital Expenditures, 3 Yr. CAGR %</t>
  </si>
  <si>
    <t>652.79</t>
  </si>
  <si>
    <t>313.46</t>
  </si>
  <si>
    <t>212.74</t>
  </si>
  <si>
    <t>102.3</t>
  </si>
  <si>
    <t>-7.37</t>
  </si>
  <si>
    <t>Levered Free Cash Flow, 3 Yr. CAGR %</t>
  </si>
  <si>
    <t>65.55</t>
  </si>
  <si>
    <t>126.64</t>
  </si>
  <si>
    <t>67.76</t>
  </si>
  <si>
    <t>55.01</t>
  </si>
  <si>
    <t>Unlevered Free Cash Flow, 3 Yr. CAGR %</t>
  </si>
  <si>
    <t>102.57</t>
  </si>
  <si>
    <t>125.81</t>
  </si>
  <si>
    <t>Compound Annual Growth Rate Over Five Years</t>
  </si>
  <si>
    <t>EBITDA, 5 Yr. CAGR %</t>
  </si>
  <si>
    <t>126.22</t>
  </si>
  <si>
    <t>89.89</t>
  </si>
  <si>
    <t>50.93</t>
  </si>
  <si>
    <t>EBITA, 5 Yr. CAGR %</t>
  </si>
  <si>
    <t>127.97</t>
  </si>
  <si>
    <t>52.17</t>
  </si>
  <si>
    <t>EBIT, 5 Yr. CAGR %</t>
  </si>
  <si>
    <t>Earnings From Cont. Operations, 5 Yr. CAGR %</t>
  </si>
  <si>
    <t>127.17</t>
  </si>
  <si>
    <t>77.61</t>
  </si>
  <si>
    <t>0.08</t>
  </si>
  <si>
    <t>Net Income, 5 Yr. CAGR %</t>
  </si>
  <si>
    <t>Normalized Net Income, 5 Yr. CAGR %</t>
  </si>
  <si>
    <t>128.52</t>
  </si>
  <si>
    <t>71.08</t>
  </si>
  <si>
    <t>46.94</t>
  </si>
  <si>
    <t>Diluted EPS Before Extra, 5 Yr. CAGR %</t>
  </si>
  <si>
    <t>19.05</t>
  </si>
  <si>
    <t>30.02</t>
  </si>
  <si>
    <t>-16.69</t>
  </si>
  <si>
    <t>Net Property, Plant and Equip., 5 Yr. CAGR %</t>
  </si>
  <si>
    <t>520.5</t>
  </si>
  <si>
    <t>285.25</t>
  </si>
  <si>
    <t>123.54</t>
  </si>
  <si>
    <t>Total Assets, 5 Yr. CAGR %</t>
  </si>
  <si>
    <t>210.16</t>
  </si>
  <si>
    <t>47.78</t>
  </si>
  <si>
    <t>Tangible Book Value, 5 Yr. CAGR %</t>
  </si>
  <si>
    <t>250.82</t>
  </si>
  <si>
    <t>60.21</t>
  </si>
  <si>
    <t>47.05</t>
  </si>
  <si>
    <t>Common Equity, 5 Yr. CAGR %</t>
  </si>
  <si>
    <t>Cash From Operations, 5 Yr. CAGR %</t>
  </si>
  <si>
    <t>105.41</t>
  </si>
  <si>
    <t>91.65</t>
  </si>
  <si>
    <t>56.55</t>
  </si>
  <si>
    <t>Capital Expenditures, 5 Yr. CAGR %</t>
  </si>
  <si>
    <t>439.15</t>
  </si>
  <si>
    <t>202.26</t>
  </si>
  <si>
    <t>39.49</t>
  </si>
  <si>
    <t>Levered Free Cash Flow, 5 Yr. CAGR %</t>
  </si>
  <si>
    <t>82.58</t>
  </si>
  <si>
    <t>58.85</t>
  </si>
  <si>
    <t>Unlevered Free Cash Flow, 5 Yr. CAGR %</t>
  </si>
  <si>
    <t>106.09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</si>
  <si>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</si>
  <si>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</si>
  <si>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</si>
  <si>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</si>
  <si>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</si>
  <si>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</si>
  <si>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</si>
  <si>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</si>
  <si>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</si>
  <si>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958.5</t>
  </si>
  <si>
    <t>1,182</t>
  </si>
  <si>
    <t>1,742</t>
  </si>
  <si>
    <t>2,040</t>
  </si>
  <si>
    <t>3,499</t>
  </si>
  <si>
    <t>4,398</t>
  </si>
  <si>
    <t>-</t>
  </si>
  <si>
    <t>Change</t>
  </si>
  <si>
    <t>23.36%</t>
  </si>
  <si>
    <t>47.34%</t>
  </si>
  <si>
    <t>17.08%</t>
  </si>
  <si>
    <t>71.56%</t>
  </si>
  <si>
    <t>25.68%</t>
  </si>
  <si>
    <t>0%</t>
  </si>
  <si>
    <t>Enterprise Value (EV)
                                    1</t>
  </si>
  <si>
    <t>774.3</t>
  </si>
  <si>
    <t>918.1</t>
  </si>
  <si>
    <t>1,304</t>
  </si>
  <si>
    <t>1,661</t>
  </si>
  <si>
    <t>2,905</t>
  </si>
  <si>
    <t>3,958</t>
  </si>
  <si>
    <t>3,675</t>
  </si>
  <si>
    <t>3,222</t>
  </si>
  <si>
    <t>18.58%</t>
  </si>
  <si>
    <t>42.04%</t>
  </si>
  <si>
    <t>27.33%</t>
  </si>
  <si>
    <t>74.95%</t>
  </si>
  <si>
    <t>36.24%</t>
  </si>
  <si>
    <t>-7.15%</t>
  </si>
  <si>
    <t>-12.33%</t>
  </si>
  <si>
    <t>P/E ratio</t>
  </si>
  <si>
    <t>-46.2x</t>
  </si>
  <si>
    <t>-35.1x</t>
  </si>
  <si>
    <t>-22.3x</t>
  </si>
  <si>
    <t>-14.4x</t>
  </si>
  <si>
    <t>318x</t>
  </si>
  <si>
    <t>54.6x</t>
  </si>
  <si>
    <t>25.8x</t>
  </si>
  <si>
    <t>16.2x</t>
  </si>
  <si>
    <t>PBR</t>
  </si>
  <si>
    <t>PEG</t>
  </si>
  <si>
    <t>-0.8x</t>
  </si>
  <si>
    <t>-0.3x</t>
  </si>
  <si>
    <t>-0.2x</t>
  </si>
  <si>
    <t>-3x</t>
  </si>
  <si>
    <t>0x</t>
  </si>
  <si>
    <t>0.3x</t>
  </si>
  <si>
    <t>Capitalization / Revenue</t>
  </si>
  <si>
    <t>69x</t>
  </si>
  <si>
    <t>15.1x</t>
  </si>
  <si>
    <t>9.52x</t>
  </si>
  <si>
    <t>6.59x</t>
  </si>
  <si>
    <t>EV / Revenue</t>
  </si>
  <si>
    <t>57.3x</t>
  </si>
  <si>
    <t>13.6x</t>
  </si>
  <si>
    <t>7.96x</t>
  </si>
  <si>
    <t>4.83x</t>
  </si>
  <si>
    <t>EV / EBITDA</t>
  </si>
  <si>
    <t>-36.3x</t>
  </si>
  <si>
    <t>-29.5x</t>
  </si>
  <si>
    <t>-19.9x</t>
  </si>
  <si>
    <t>-11.5x</t>
  </si>
  <si>
    <t>-27.4x</t>
  </si>
  <si>
    <t>54.3x</t>
  </si>
  <si>
    <t>18.5x</t>
  </si>
  <si>
    <t>9.13x</t>
  </si>
  <si>
    <t>EV / EBIT</t>
  </si>
  <si>
    <t>-27.8x</t>
  </si>
  <si>
    <t>-19.1x</t>
  </si>
  <si>
    <t>-11.4x</t>
  </si>
  <si>
    <t>-26.5x</t>
  </si>
  <si>
    <t>61.3x</t>
  </si>
  <si>
    <t>19.8x</t>
  </si>
  <si>
    <t>8.88x</t>
  </si>
  <si>
    <t>EV / FCF</t>
  </si>
  <si>
    <t>-22.4x</t>
  </si>
  <si>
    <t>-11.2x</t>
  </si>
  <si>
    <t>-10.8x</t>
  </si>
  <si>
    <t>-28.9x</t>
  </si>
  <si>
    <t>50.7x</t>
  </si>
  <si>
    <t>24.8x</t>
  </si>
  <si>
    <t>10.1x</t>
  </si>
  <si>
    <t>FCF Yield</t>
  </si>
  <si>
    <t>-4.46%</t>
  </si>
  <si>
    <t>-8.92%</t>
  </si>
  <si>
    <t>-9.25%</t>
  </si>
  <si>
    <t>-3.46%</t>
  </si>
  <si>
    <t>1.97%</t>
  </si>
  <si>
    <t>4.03%</t>
  </si>
  <si>
    <t>9.93%</t>
  </si>
  <si>
    <t>Dividend per Share
                                    2</t>
  </si>
  <si>
    <t>Rate of return</t>
  </si>
  <si>
    <t>EPS
                                    2</t>
  </si>
  <si>
    <t>2.799</t>
  </si>
  <si>
    <t>5.937</t>
  </si>
  <si>
    <t>9.429</t>
  </si>
  <si>
    <t>Distribution rate</t>
  </si>
  <si>
    <t>Net sales
                                    1</t>
  </si>
  <si>
    <t>50.7</t>
  </si>
  <si>
    <t>291.2</t>
  </si>
  <si>
    <t>461.9</t>
  </si>
  <si>
    <t>667.3</t>
  </si>
  <si>
    <t>EBITDA
                                    1</t>
  </si>
  <si>
    <t>-21.33</t>
  </si>
  <si>
    <t>-31.15</t>
  </si>
  <si>
    <t>-65.51</t>
  </si>
  <si>
    <t>-144.1</t>
  </si>
  <si>
    <t>-106</t>
  </si>
  <si>
    <t>72.89</t>
  </si>
  <si>
    <t>198.8</t>
  </si>
  <si>
    <t>352.7</t>
  </si>
  <si>
    <t>EBIT
                                    1</t>
  </si>
  <si>
    <t>-22.08</t>
  </si>
  <si>
    <t>-33</t>
  </si>
  <si>
    <t>-68.28</t>
  </si>
  <si>
    <t>-145.2</t>
  </si>
  <si>
    <t>-109.7</t>
  </si>
  <si>
    <t>64.57</t>
  </si>
  <si>
    <t>185.2</t>
  </si>
  <si>
    <t>362.6</t>
  </si>
  <si>
    <t>Net income
                                    1</t>
  </si>
  <si>
    <t>-19.09</t>
  </si>
  <si>
    <t>-32.17</t>
  </si>
  <si>
    <t>-69.57</t>
  </si>
  <si>
    <t>-140</t>
  </si>
  <si>
    <t>10.93</t>
  </si>
  <si>
    <t>82.71</t>
  </si>
  <si>
    <t>186.6</t>
  </si>
  <si>
    <t>320.4</t>
  </si>
  <si>
    <t>Net Debt
                                    1</t>
  </si>
  <si>
    <t>-184.3</t>
  </si>
  <si>
    <t>-264.3</t>
  </si>
  <si>
    <t>-438.1</t>
  </si>
  <si>
    <t>-379.2</t>
  </si>
  <si>
    <t>-594.1</t>
  </si>
  <si>
    <t>-440</t>
  </si>
  <si>
    <t>-722.9</t>
  </si>
  <si>
    <t>-1,176</t>
  </si>
  <si>
    <t>Reference price
                                    2</t>
  </si>
  <si>
    <t>55.38</t>
  </si>
  <si>
    <t>60.00</t>
  </si>
  <si>
    <t>69.95</t>
  </si>
  <si>
    <t>79.22</t>
  </si>
  <si>
    <t>124.06</t>
  </si>
  <si>
    <t>152.92</t>
  </si>
  <si>
    <t>Nbr of stocks (in thousands)</t>
  </si>
  <si>
    <t>17,308</t>
  </si>
  <si>
    <t>19,708</t>
  </si>
  <si>
    <t>24,906</t>
  </si>
  <si>
    <t>25,748</t>
  </si>
  <si>
    <t>28,206</t>
  </si>
  <si>
    <t>28,761</t>
  </si>
  <si>
    <t>Announcement Date</t>
  </si>
  <si>
    <t>3/10/20</t>
  </si>
  <si>
    <t>3/1/21</t>
  </si>
  <si>
    <t>2/28/22</t>
  </si>
  <si>
    <t>2/27/23</t>
  </si>
  <si>
    <t>2/26/24</t>
  </si>
  <si>
    <t>address1</t>
  </si>
  <si>
    <t>2100 Wharton Street</t>
  </si>
  <si>
    <t>address2</t>
  </si>
  <si>
    <t>Suite 701</t>
  </si>
  <si>
    <t>city</t>
  </si>
  <si>
    <t>Pittsburgh</t>
  </si>
  <si>
    <t>state</t>
  </si>
  <si>
    <t>PA</t>
  </si>
  <si>
    <t>zip</t>
  </si>
  <si>
    <t>15203</t>
  </si>
  <si>
    <t>country</t>
  </si>
  <si>
    <t>phone</t>
  </si>
  <si>
    <t>412 586 5830</t>
  </si>
  <si>
    <t>website</t>
  </si>
  <si>
    <t>https://www.krystalbio.com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</si>
  <si>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</si>
  <si>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</si>
  <si>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</si>
  <si>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</si>
  <si>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</si>
  <si>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</si>
  <si>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</si>
  <si>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</si>
  <si>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</si>
  <si>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</si>
  <si>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</si>
  <si>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Krystal Biotech, Inc., a commercial-stage biotechnology company, discovers, develops, and commercializes genetic medicines for patients with rare diseases in the United States. It commercializes VYJUVEK (beremagene geperpavec-svdt, or B-VEC) for the treatment of dystrophic epidermolysis bullosa (DEB). The company also develops KB105, which is in Phase 1/2 clinical trials for treating patients with deficient autosomal recessive congenital ichthyosis; KB104 for treating netherton syndrome; KB407 that is in Phase 1 clinical trials for treating cystic fibrosis; KB707 that is in Phase 1 clinical trials for the treatment of anti-PD-1 relapsed/refractory; KB408, which is in Phase 1 clinical trials for treating Alpha-1 antitrypsin deficiency; and KB301 that is in Phase 2 clinical trials for treating aesthetic skin conditions, as well as in open label study with ophthalmic B-VEC for treating for ocular complications of deb. Krystal Biotech, Inc. was founded in 2016 and is headquartered in Pittsburgh, Pennsylvania.</t>
  </si>
  <si>
    <t>fullTimeEmployees</t>
  </si>
  <si>
    <t>companyOfficers</t>
  </si>
  <si>
    <t>[{'maxAge': 1, 'name': 'Mr. Krish S. Krishnan M.B.A., M.S.', 'age': 59, 'title': 'Founder, Chairman, President &amp; CEO', 'yearBorn': 1965, 'fiscalYear': 2023, 'totalPay': 1323633, 'exercisedValue': 0, 'unexercisedValue': 2138577}, {'maxAge': 1, 'name': 'Ms. Suma M. Krishnan', 'age': 59, 'title': 'Founder, President of R&amp;D and Director', 'yearBorn': 1965, 'fiscalYear': 2023, 'totalPay': 895325, 'exercisedValue': 0, 'unexercisedValue': 1718496}, {'maxAge': 1, 'name': 'Ms. Kathryn A. Romano CPA', 'age': 43, 'title': 'Executive VP &amp; Chief Accounting Officer', 'yearBorn': 1981, 'fiscalYear': 2023, 'totalPay': 614867, 'exercisedValue': 2348054, 'unexercisedValue': 663999}, {'maxAge': 1, 'name': 'Mr. John  Thomas', 'title': 'General Counsel &amp; Corporate Secretary', 'fiscalYear': 2023, 'exercisedValue': 0, 'unexercisedValue': 0}, {'maxAge': 1, 'name': 'Mr. John  Karakkal', 'title': 'Vice President of North American Sales &amp; Marketing', 'fiscalYear': 2023, 'exercisedValue': 0, 'unexercisedValue': 0}, {'maxAge': 1, 'name': 'Ms. Christine  Wilson', 'title': 'Head of U.S. Sales &amp; Marketing', 'fiscalYear': 2023, 'exercisedValue': 0, 'unexercisedValue': 0}, {'maxAge': 1, 'name': 'Dr. Stephane  Paquette Ph.D.', 'title': 'Vice President of Corporate Development', 'fiscalYear': 2023, 'exercisedValue': 0, 'unexercisedValue': 0}, {'maxAge': 1, 'name': 'Mr. Josh  Suskin', 'title': 'Director of Human Resources &amp; Operations', 'fiscalYear': 2023, 'exercisedValue': 0, 'unexercisedValue': 0}, {'maxAge': 1, 'name': 'Mr. Laurent  Goux', 'title': 'Senior VP &amp; GM of Europe', 'fiscalYear': 2023, 'exercisedValue': 0, 'unexercisedValue': 0}, {'maxAge': 1, 'name': 'Mr. David  Chien', 'title': 'Senior Vice President of Clinical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</si>
  <si>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</si>
  <si>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</si>
  <si>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</si>
  <si>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</si>
  <si>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</si>
  <si>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</si>
  <si>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</si>
  <si>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</si>
  <si>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</si>
  <si>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</si>
  <si>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</si>
  <si>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</si>
  <si>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</si>
  <si>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</si>
  <si>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</si>
  <si>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</si>
  <si>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</si>
  <si>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</si>
  <si>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</si>
  <si>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</si>
  <si>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</si>
  <si>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</si>
  <si>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</si>
  <si>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</si>
  <si>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</si>
  <si>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</si>
  <si>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</si>
  <si>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</si>
  <si>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</si>
  <si>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</si>
  <si>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</si>
  <si>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</si>
  <si>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</si>
  <si>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</si>
  <si>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</si>
  <si>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</si>
  <si>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</si>
  <si>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</si>
  <si>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</si>
  <si>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</si>
  <si>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</si>
  <si>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</si>
  <si>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</si>
  <si>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</si>
  <si>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</si>
  <si>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</si>
  <si>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</si>
  <si>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</si>
  <si>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</si>
  <si>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</si>
  <si>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</si>
  <si>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</si>
  <si>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</si>
  <si>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</si>
  <si>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</si>
  <si>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</si>
  <si>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</si>
  <si>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</si>
  <si>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</si>
  <si>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</si>
  <si>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</si>
  <si>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</si>
  <si>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</si>
  <si>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</si>
  <si>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</si>
  <si>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</si>
  <si>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</si>
  <si>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</si>
  <si>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</si>
  <si>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</si>
  <si>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</si>
  <si>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Krystal Biotech,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</si>
  <si>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</si>
  <si>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</si>
  <si>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</si>
  <si>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</si>
  <si>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</si>
  <si>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</si>
  <si>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</si>
  <si>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7a984a25-100f-3abf-9545-b85fb5540d6c</t>
  </si>
  <si>
    <t>messageBoardId</t>
  </si>
  <si>
    <t>finmb_534062888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</si>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</sst>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rystal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153.39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-123.1173818013819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4.398055424E9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30.805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22.648943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-7.0</v>
      </c>
      <c r="D2" s="1">
        <v>-10.0</v>
      </c>
      <c r="E2" s="1">
        <v>-19.0</v>
      </c>
      <c r="F2" s="1">
        <v>-32.0</v>
      </c>
      <c r="G2" s="1">
        <v>-69.0</v>
      </c>
      <c r="H2" s="1">
        <v>-140.0</v>
      </c>
      <c r="I2" s="1">
        <v>10.0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2.0</v>
      </c>
      <c r="D3" s="1">
        <v>14.0</v>
      </c>
      <c r="E3" s="1">
        <v>97.0</v>
      </c>
      <c r="F3" s="1">
        <v>1.0</v>
      </c>
      <c r="G3" s="1">
        <v>2.0</v>
      </c>
      <c r="H3" s="1">
        <v>4.0</v>
      </c>
      <c r="I3" s="1">
        <v>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2.0</v>
      </c>
      <c r="D4" s="1">
        <v>14.0</v>
      </c>
      <c r="E4" s="1">
        <v>97.0</v>
      </c>
      <c r="F4" s="1">
        <v>1.0</v>
      </c>
      <c r="G4" s="1">
        <v>2.0</v>
      </c>
      <c r="H4" s="1">
        <v>4.0</v>
      </c>
      <c r="I4" s="1">
        <v>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6.0</v>
      </c>
      <c r="F5" s="1">
        <v>3.0</v>
      </c>
      <c r="G5" s="1">
        <v>0.0</v>
      </c>
      <c r="H5" s="1">
        <v>7.0</v>
      </c>
      <c r="I5" s="1">
        <v>-99.0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-5.0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24.0</v>
      </c>
      <c r="D7" s="1">
        <v>79.0</v>
      </c>
      <c r="E7" s="1">
        <v>1.0</v>
      </c>
      <c r="F7" s="1">
        <v>3.0</v>
      </c>
      <c r="G7" s="1">
        <v>15.0</v>
      </c>
      <c r="H7" s="1">
        <v>33.0</v>
      </c>
      <c r="I7" s="1">
        <v>39.0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3.0</v>
      </c>
      <c r="D8" s="1">
        <v>0.0</v>
      </c>
      <c r="E8" s="1">
        <v>0.0</v>
      </c>
      <c r="F8" s="1">
        <v>0.0</v>
      </c>
      <c r="G8" s="1">
        <v>1.0</v>
      </c>
      <c r="H8" s="1">
        <v>-76.0</v>
      </c>
      <c r="I8" s="1">
        <v>-1.0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-42.0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4.0</v>
      </c>
      <c r="C11" s="1">
        <v>13.0</v>
      </c>
      <c r="D11" s="1">
        <v>11.0</v>
      </c>
      <c r="E11" s="1">
        <v>-19.0</v>
      </c>
      <c r="F11" s="1">
        <v>78.0</v>
      </c>
      <c r="G11" s="1">
        <v>71.0</v>
      </c>
      <c r="H11" s="1">
        <v>-1.0</v>
      </c>
      <c r="I11" s="1">
        <v>-10.0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-24.0</v>
      </c>
      <c r="C12" s="1">
        <v>36.0</v>
      </c>
      <c r="D12" s="1">
        <v>39.0</v>
      </c>
      <c r="E12" s="1">
        <v>-1.0</v>
      </c>
      <c r="F12" s="1">
        <v>14.0</v>
      </c>
      <c r="G12" s="1">
        <v>1.0</v>
      </c>
      <c r="H12" s="1">
        <v>4.0</v>
      </c>
      <c r="I12" s="1">
        <v>8.0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-3.0</v>
      </c>
      <c r="D13" s="1">
        <v>-9.0</v>
      </c>
      <c r="E13" s="1">
        <v>-18.0</v>
      </c>
      <c r="F13" s="1">
        <v>-26.0</v>
      </c>
      <c r="G13" s="1">
        <v>-47.0</v>
      </c>
      <c r="H13" s="1">
        <v>-101.0</v>
      </c>
      <c r="I13" s="1">
        <v>-88.0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-21.0</v>
      </c>
      <c r="D14" s="1">
        <v>-2.0</v>
      </c>
      <c r="E14" s="1">
        <v>-6.0</v>
      </c>
      <c r="F14" s="1">
        <v>-14.0</v>
      </c>
      <c r="G14" s="1">
        <v>-68.0</v>
      </c>
      <c r="H14" s="1">
        <v>-52.0</v>
      </c>
      <c r="I14" s="1">
        <v>-11.0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100.0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-8.0</v>
      </c>
      <c r="E16" s="1">
        <v>1.0</v>
      </c>
      <c r="F16" s="1">
        <v>3.0</v>
      </c>
      <c r="G16" s="1">
        <v>-158.0</v>
      </c>
      <c r="H16" s="1">
        <v>-61.0</v>
      </c>
      <c r="I16" s="1">
        <v>-5.0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-21.0</v>
      </c>
      <c r="D17" s="1">
        <v>-10.0</v>
      </c>
      <c r="E17" s="1">
        <v>-4.0</v>
      </c>
      <c r="F17" s="1">
        <v>-11.0</v>
      </c>
      <c r="G17" s="1">
        <v>-227.0</v>
      </c>
      <c r="H17" s="1">
        <v>-114.0</v>
      </c>
      <c r="I17" s="1">
        <v>82.0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1.0</v>
      </c>
      <c r="C18" s="1">
        <v>2.0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2.0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10.0</v>
      </c>
      <c r="C20" s="1">
        <v>42.0</v>
      </c>
      <c r="D20" s="1">
        <v>73.0</v>
      </c>
      <c r="E20" s="1">
        <v>108.0</v>
      </c>
      <c r="F20" s="1">
        <v>118.0</v>
      </c>
      <c r="G20" s="1">
        <v>356.0</v>
      </c>
      <c r="H20" s="1">
        <v>36.0</v>
      </c>
      <c r="I20" s="1">
        <v>203.0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-64.0</v>
      </c>
      <c r="I21" s="1">
        <v>-74.0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1.0</v>
      </c>
      <c r="C22" s="1">
        <v>7.0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-7.0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3.0</v>
      </c>
      <c r="C24" s="1">
        <v>51.0</v>
      </c>
      <c r="D24" s="1">
        <v>73.0</v>
      </c>
      <c r="E24" s="1">
        <v>108.0</v>
      </c>
      <c r="F24" s="1">
        <v>118.0</v>
      </c>
      <c r="G24" s="1">
        <v>348.0</v>
      </c>
      <c r="H24" s="1">
        <v>35.0</v>
      </c>
      <c r="I24" s="1">
        <v>203.0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-4.0</v>
      </c>
      <c r="I25" s="1">
        <v>-15.0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1.0</v>
      </c>
      <c r="C26" s="1">
        <v>47.0</v>
      </c>
      <c r="D26" s="1">
        <v>54.0</v>
      </c>
      <c r="E26" s="1">
        <v>83.0</v>
      </c>
      <c r="F26" s="1">
        <v>80.0</v>
      </c>
      <c r="G26" s="1">
        <v>72.0</v>
      </c>
      <c r="H26" s="1">
        <v>-179.0</v>
      </c>
      <c r="I26" s="1">
        <v>196.0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-4.0</v>
      </c>
      <c r="D28" s="1">
        <v>-7.0</v>
      </c>
      <c r="E28" s="1">
        <v>-19.0</v>
      </c>
      <c r="F28" s="1">
        <v>-19.0</v>
      </c>
      <c r="G28" s="1">
        <v>-85.0</v>
      </c>
      <c r="H28" s="1">
        <v>-89.0</v>
      </c>
      <c r="I28" s="1">
        <v>-74.0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-2.0</v>
      </c>
      <c r="D29" s="1">
        <v>-7.0</v>
      </c>
      <c r="E29" s="1">
        <v>-19.0</v>
      </c>
      <c r="F29" s="1">
        <v>-19.0</v>
      </c>
      <c r="G29" s="1">
        <v>-84.0</v>
      </c>
      <c r="H29" s="1">
        <v>-89.0</v>
      </c>
      <c r="I29" s="1">
        <v>-74.0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-52.0</v>
      </c>
      <c r="D30" s="1">
        <v>-1.0</v>
      </c>
      <c r="E30" s="1">
        <v>1.0</v>
      </c>
      <c r="F30" s="1">
        <v>-10.0</v>
      </c>
      <c r="G30" s="1">
        <v>-9.0</v>
      </c>
      <c r="H30" s="1">
        <v>-2.0</v>
      </c>
      <c r="I30" s="1">
        <v>46.0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1.0</v>
      </c>
      <c r="C31" s="1">
        <v>2.0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1.0</v>
      </c>
      <c r="C3" s="1">
        <v>49.0</v>
      </c>
      <c r="D3" s="1">
        <v>104.0</v>
      </c>
      <c r="E3" s="1">
        <v>188.0</v>
      </c>
      <c r="F3" s="1">
        <v>268.0</v>
      </c>
      <c r="G3" s="1">
        <v>341.0</v>
      </c>
      <c r="H3" s="1">
        <v>162.0</v>
      </c>
      <c r="I3" s="1">
        <v>358.0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8.0</v>
      </c>
      <c r="E4" s="1">
        <v>6.0</v>
      </c>
      <c r="F4" s="1">
        <v>2.0</v>
      </c>
      <c r="G4" s="1">
        <v>96.0</v>
      </c>
      <c r="H4" s="1">
        <v>217.0</v>
      </c>
      <c r="I4" s="1">
        <v>174.0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1.0</v>
      </c>
      <c r="C5" s="1">
        <v>49.0</v>
      </c>
      <c r="D5" s="1">
        <v>112.0</v>
      </c>
      <c r="E5" s="1">
        <v>194.0</v>
      </c>
      <c r="F5" s="1">
        <v>271.0</v>
      </c>
      <c r="G5" s="1">
        <v>438.0</v>
      </c>
      <c r="H5" s="1">
        <v>379.0</v>
      </c>
      <c r="I5" s="1">
        <v>532.0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42.0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42.0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30.0</v>
      </c>
      <c r="D9" s="1">
        <v>88.0</v>
      </c>
      <c r="E9" s="1">
        <v>2.0</v>
      </c>
      <c r="F9" s="1">
        <v>3.0</v>
      </c>
      <c r="G9" s="1">
        <v>4.0</v>
      </c>
      <c r="H9" s="1">
        <v>4.0</v>
      </c>
      <c r="I9" s="1">
        <v>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24.0</v>
      </c>
      <c r="C10" s="1">
        <v>1.0</v>
      </c>
      <c r="D10" s="1">
        <v>0.0</v>
      </c>
      <c r="E10" s="1">
        <v>0.0</v>
      </c>
      <c r="F10" s="1">
        <v>0.0</v>
      </c>
      <c r="G10" s="1">
        <v>0.0</v>
      </c>
      <c r="H10" s="1">
        <v>56.0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2.0</v>
      </c>
      <c r="C11" s="1">
        <v>49.0</v>
      </c>
      <c r="D11" s="1">
        <v>113.0</v>
      </c>
      <c r="E11" s="1">
        <v>196.0</v>
      </c>
      <c r="F11" s="1">
        <v>275.0</v>
      </c>
      <c r="G11" s="1">
        <v>442.0</v>
      </c>
      <c r="H11" s="1">
        <v>384.0</v>
      </c>
      <c r="I11" s="1">
        <v>588.0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1.0</v>
      </c>
      <c r="C12" s="1">
        <v>22.0</v>
      </c>
      <c r="D12" s="1">
        <v>3.0</v>
      </c>
      <c r="E12" s="1">
        <v>12.0</v>
      </c>
      <c r="F12" s="1">
        <v>36.0</v>
      </c>
      <c r="G12" s="1">
        <v>124.0</v>
      </c>
      <c r="H12" s="1">
        <v>177.0</v>
      </c>
      <c r="I12" s="1">
        <v>181.0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0.0</v>
      </c>
      <c r="C13" s="1">
        <v>-2.0</v>
      </c>
      <c r="D13" s="1">
        <v>-16.0</v>
      </c>
      <c r="E13" s="1">
        <v>-1.0</v>
      </c>
      <c r="F13" s="1">
        <v>-2.0</v>
      </c>
      <c r="G13" s="1">
        <v>-4.0</v>
      </c>
      <c r="H13" s="1">
        <v>-6.0</v>
      </c>
      <c r="I13" s="1">
        <v>-12.0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1.0</v>
      </c>
      <c r="C14" s="1">
        <v>20.0</v>
      </c>
      <c r="D14" s="1">
        <v>3.0</v>
      </c>
      <c r="E14" s="1">
        <v>11.0</v>
      </c>
      <c r="F14" s="1">
        <v>34.0</v>
      </c>
      <c r="G14" s="1">
        <v>120.0</v>
      </c>
      <c r="H14" s="1">
        <v>170.0</v>
      </c>
      <c r="I14" s="1">
        <v>168.0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0.0</v>
      </c>
      <c r="C15" s="1">
        <v>0.0</v>
      </c>
      <c r="D15" s="1">
        <v>0.0</v>
      </c>
      <c r="E15" s="1">
        <v>49.0</v>
      </c>
      <c r="F15" s="1">
        <v>0.0</v>
      </c>
      <c r="G15" s="1">
        <v>64.0</v>
      </c>
      <c r="H15" s="1">
        <v>4.0</v>
      </c>
      <c r="I15" s="1">
        <v>61.0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0.0</v>
      </c>
      <c r="D16" s="1">
        <v>45.0</v>
      </c>
      <c r="E16" s="1">
        <v>1.0</v>
      </c>
      <c r="F16" s="1">
        <v>1.0</v>
      </c>
      <c r="G16" s="1">
        <v>7.0</v>
      </c>
      <c r="H16" s="1">
        <v>32.0</v>
      </c>
      <c r="I16" s="1">
        <v>26.0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2.0</v>
      </c>
      <c r="C17" s="1">
        <v>50.0</v>
      </c>
      <c r="D17" s="1">
        <v>116.0</v>
      </c>
      <c r="E17" s="1">
        <v>209.0</v>
      </c>
      <c r="F17" s="1">
        <v>311.0</v>
      </c>
      <c r="G17" s="1">
        <v>626.0</v>
      </c>
      <c r="H17" s="1">
        <v>558.0</v>
      </c>
      <c r="I17" s="1">
        <v>818.0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4.0</v>
      </c>
      <c r="C19" s="1">
        <v>19.0</v>
      </c>
      <c r="D19" s="1">
        <v>88.0</v>
      </c>
      <c r="E19" s="1">
        <v>72.0</v>
      </c>
      <c r="F19" s="1">
        <v>2.0</v>
      </c>
      <c r="G19" s="1">
        <v>8.0</v>
      </c>
      <c r="H19" s="1">
        <v>3.0</v>
      </c>
      <c r="I19" s="1">
        <v>4.0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34.0</v>
      </c>
      <c r="D20" s="1">
        <v>92.0</v>
      </c>
      <c r="E20" s="1">
        <v>1.0</v>
      </c>
      <c r="F20" s="1">
        <v>3.0</v>
      </c>
      <c r="G20" s="1">
        <v>6.0</v>
      </c>
      <c r="H20" s="1">
        <v>11.0</v>
      </c>
      <c r="I20" s="1">
        <v>17.0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0.0</v>
      </c>
      <c r="E21" s="1">
        <v>48.0</v>
      </c>
      <c r="F21" s="1">
        <v>63.0</v>
      </c>
      <c r="G21" s="1">
        <v>1.0</v>
      </c>
      <c r="H21" s="1">
        <v>1.0</v>
      </c>
      <c r="I21" s="1">
        <v>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10.0</v>
      </c>
      <c r="D22" s="1">
        <v>15.0</v>
      </c>
      <c r="E22" s="1">
        <v>4.0</v>
      </c>
      <c r="F22" s="1">
        <v>4.0</v>
      </c>
      <c r="G22" s="1">
        <v>8.0</v>
      </c>
      <c r="H22" s="1">
        <v>4.0</v>
      </c>
      <c r="I22" s="1">
        <v>2.0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0.0</v>
      </c>
      <c r="D23" s="1">
        <v>62.0</v>
      </c>
      <c r="E23" s="1">
        <v>51.0</v>
      </c>
      <c r="F23" s="1">
        <v>8.0</v>
      </c>
      <c r="G23" s="1">
        <v>9.0</v>
      </c>
      <c r="H23" s="1">
        <v>11.0</v>
      </c>
      <c r="I23" s="1">
        <v>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4.0</v>
      </c>
      <c r="C24" s="1">
        <v>64.0</v>
      </c>
      <c r="D24" s="1">
        <v>2.0</v>
      </c>
      <c r="E24" s="1">
        <v>3.0</v>
      </c>
      <c r="F24" s="1">
        <v>15.0</v>
      </c>
      <c r="G24" s="1">
        <v>25.0</v>
      </c>
      <c r="H24" s="1">
        <v>28.0</v>
      </c>
      <c r="I24" s="1">
        <v>33.0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1.0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0.0</v>
      </c>
      <c r="E26" s="1">
        <v>2.0</v>
      </c>
      <c r="F26" s="1">
        <v>3.0</v>
      </c>
      <c r="G26" s="1">
        <v>6.0</v>
      </c>
      <c r="H26" s="1">
        <v>7.0</v>
      </c>
      <c r="I26" s="1">
        <v>6.0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29.0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1.0</v>
      </c>
      <c r="C28" s="1">
        <v>64.0</v>
      </c>
      <c r="D28" s="1">
        <v>2.0</v>
      </c>
      <c r="E28" s="1">
        <v>6.0</v>
      </c>
      <c r="F28" s="1">
        <v>18.0</v>
      </c>
      <c r="G28" s="1">
        <v>32.0</v>
      </c>
      <c r="H28" s="1">
        <v>36.0</v>
      </c>
      <c r="I28" s="1">
        <v>39.0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1.0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1.0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3.0</v>
      </c>
      <c r="C31" s="1">
        <v>58.0</v>
      </c>
      <c r="D31" s="1">
        <v>133.0</v>
      </c>
      <c r="E31" s="1">
        <v>242.0</v>
      </c>
      <c r="F31" s="1">
        <v>363.0</v>
      </c>
      <c r="G31" s="1">
        <v>735.0</v>
      </c>
      <c r="H31" s="1">
        <v>804.0</v>
      </c>
      <c r="I31" s="1">
        <v>1050.0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-1.0</v>
      </c>
      <c r="C32" s="1">
        <v>-9.0</v>
      </c>
      <c r="D32" s="1">
        <v>-19.0</v>
      </c>
      <c r="E32" s="1">
        <v>-39.0</v>
      </c>
      <c r="F32" s="1">
        <v>-71.0</v>
      </c>
      <c r="G32" s="1">
        <v>-141.0</v>
      </c>
      <c r="H32" s="1">
        <v>-281.0</v>
      </c>
      <c r="I32" s="1">
        <v>-270.0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1.0</v>
      </c>
      <c r="F33" s="1">
        <v>0.0</v>
      </c>
      <c r="G33" s="1">
        <v>-16.0</v>
      </c>
      <c r="H33" s="1">
        <v>-72.0</v>
      </c>
      <c r="I33" s="1">
        <v>63.0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-1.0</v>
      </c>
      <c r="C34" s="1">
        <v>49.0</v>
      </c>
      <c r="D34" s="1">
        <v>113.0</v>
      </c>
      <c r="E34" s="1">
        <v>203.0</v>
      </c>
      <c r="F34" s="1">
        <v>292.0</v>
      </c>
      <c r="G34" s="1">
        <v>594.0</v>
      </c>
      <c r="H34" s="1">
        <v>522.0</v>
      </c>
      <c r="I34" s="1">
        <v>779.0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28.0</v>
      </c>
      <c r="C35" s="1">
        <v>49.0</v>
      </c>
      <c r="D35" s="1">
        <v>113.0</v>
      </c>
      <c r="E35" s="1">
        <v>203.0</v>
      </c>
      <c r="F35" s="1">
        <v>292.0</v>
      </c>
      <c r="G35" s="1">
        <v>594.0</v>
      </c>
      <c r="H35" s="1">
        <v>522.0</v>
      </c>
      <c r="I35" s="1">
        <v>779.0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2.0</v>
      </c>
      <c r="C36" s="1">
        <v>50.0</v>
      </c>
      <c r="D36" s="1">
        <v>116.0</v>
      </c>
      <c r="E36" s="1">
        <v>209.0</v>
      </c>
      <c r="F36" s="1">
        <v>311.0</v>
      </c>
      <c r="G36" s="1">
        <v>626.0</v>
      </c>
      <c r="H36" s="1">
        <v>558.0</v>
      </c>
      <c r="I36" s="1">
        <v>818.0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3.0</v>
      </c>
      <c r="C38" s="1">
        <v>10.0</v>
      </c>
      <c r="D38" s="1">
        <v>14.0</v>
      </c>
      <c r="E38" s="1">
        <v>17.0</v>
      </c>
      <c r="F38" s="1">
        <v>22.0</v>
      </c>
      <c r="G38" s="1">
        <v>25.0</v>
      </c>
      <c r="H38" s="1">
        <v>25.0</v>
      </c>
      <c r="I38" s="1">
        <v>28.0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3.0</v>
      </c>
      <c r="C39" s="1">
        <v>10.0</v>
      </c>
      <c r="D39" s="1">
        <v>14.0</v>
      </c>
      <c r="E39" s="1">
        <v>17.0</v>
      </c>
      <c r="F39" s="1">
        <v>19.0</v>
      </c>
      <c r="G39" s="1">
        <v>25.0</v>
      </c>
      <c r="H39" s="1">
        <v>25.0</v>
      </c>
      <c r="I39" s="1">
        <v>28.0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 t="s">
        <v>94</v>
      </c>
      <c r="C40" s="1" t="s">
        <v>95</v>
      </c>
      <c r="D40" s="1" t="s">
        <v>96</v>
      </c>
      <c r="E40" s="1" t="s">
        <v>97</v>
      </c>
      <c r="F40" s="1" t="s">
        <v>98</v>
      </c>
      <c r="G40" s="1" t="s">
        <v>99</v>
      </c>
      <c r="H40" s="1" t="s">
        <v>100</v>
      </c>
      <c r="I40" s="1" t="s">
        <v>101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-1.0</v>
      </c>
      <c r="C41" s="1">
        <v>49.0</v>
      </c>
      <c r="D41" s="1">
        <v>113.0</v>
      </c>
      <c r="E41" s="1">
        <v>203.0</v>
      </c>
      <c r="F41" s="1">
        <v>292.0</v>
      </c>
      <c r="G41" s="1">
        <v>594.0</v>
      </c>
      <c r="H41" s="1">
        <v>522.0</v>
      </c>
      <c r="I41" s="1">
        <v>779.0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 t="s">
        <v>94</v>
      </c>
      <c r="C42" s="1" t="s">
        <v>95</v>
      </c>
      <c r="D42" s="1" t="s">
        <v>96</v>
      </c>
      <c r="E42" s="1" t="s">
        <v>97</v>
      </c>
      <c r="F42" s="1" t="s">
        <v>98</v>
      </c>
      <c r="G42" s="1" t="s">
        <v>99</v>
      </c>
      <c r="H42" s="1" t="s">
        <v>100</v>
      </c>
      <c r="I42" s="1" t="s">
        <v>101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1.0</v>
      </c>
      <c r="C43" s="1" t="s">
        <v>105</v>
      </c>
      <c r="D43" s="1" t="s">
        <v>105</v>
      </c>
      <c r="E43" s="1">
        <v>3.0</v>
      </c>
      <c r="F43" s="1">
        <v>3.0</v>
      </c>
      <c r="G43" s="1">
        <v>8.0</v>
      </c>
      <c r="H43" s="1">
        <v>8.0</v>
      </c>
      <c r="I43" s="1">
        <v>8.0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-8.0</v>
      </c>
      <c r="C44" s="1">
        <v>-49.0</v>
      </c>
      <c r="D44" s="1">
        <v>-112.0</v>
      </c>
      <c r="E44" s="1">
        <v>-190.0</v>
      </c>
      <c r="F44" s="1">
        <v>-267.0</v>
      </c>
      <c r="G44" s="1">
        <v>-494.0</v>
      </c>
      <c r="H44" s="1">
        <v>-375.0</v>
      </c>
      <c r="I44" s="1">
        <v>-586.0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43.0</v>
      </c>
      <c r="C45" s="1">
        <v>68.0</v>
      </c>
      <c r="D45" s="1">
        <v>1.0</v>
      </c>
      <c r="E45" s="1">
        <v>5.0</v>
      </c>
      <c r="F45" s="1">
        <v>6.0</v>
      </c>
      <c r="G45" s="1">
        <v>11.0</v>
      </c>
      <c r="H45" s="1">
        <v>14.0</v>
      </c>
      <c r="I45" s="1">
        <v>14.0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0.0</v>
      </c>
      <c r="H46" s="1">
        <v>0.0</v>
      </c>
      <c r="I46" s="1">
        <v>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3.0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3.0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62.0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111.0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1.0</v>
      </c>
      <c r="C51" s="1">
        <v>22.0</v>
      </c>
      <c r="D51" s="1">
        <v>91.0</v>
      </c>
      <c r="E51" s="1">
        <v>3.0</v>
      </c>
      <c r="F51" s="1">
        <v>5.0</v>
      </c>
      <c r="G51" s="1">
        <v>6.0</v>
      </c>
      <c r="H51" s="1">
        <v>12.0</v>
      </c>
      <c r="I51" s="1">
        <v>30.0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0.0</v>
      </c>
      <c r="C52" s="1">
        <v>12.0</v>
      </c>
      <c r="D52" s="1">
        <v>37.0</v>
      </c>
      <c r="E52" s="1">
        <v>51.0</v>
      </c>
      <c r="F52" s="1">
        <v>75.0</v>
      </c>
      <c r="G52" s="1">
        <v>119.0</v>
      </c>
      <c r="H52" s="1">
        <v>210.0</v>
      </c>
      <c r="I52" s="1">
        <v>229.0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0.0</v>
      </c>
      <c r="C53" s="1">
        <v>0.0</v>
      </c>
      <c r="D53" s="1">
        <v>0.0</v>
      </c>
      <c r="E53" s="1">
        <v>2.0</v>
      </c>
      <c r="F53" s="1">
        <v>0.0</v>
      </c>
      <c r="G53" s="1">
        <v>0.0</v>
      </c>
      <c r="H53" s="1">
        <v>0.0</v>
      </c>
      <c r="I53" s="1">
        <v>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50.0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50.0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47.0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43.0</v>
      </c>
      <c r="C6" s="1">
        <v>1.0</v>
      </c>
      <c r="D6" s="1">
        <v>4.0</v>
      </c>
      <c r="E6" s="1">
        <v>6.0</v>
      </c>
      <c r="F6" s="1">
        <v>15.0</v>
      </c>
      <c r="G6" s="1">
        <v>42.0</v>
      </c>
      <c r="H6" s="1">
        <v>78.0</v>
      </c>
      <c r="I6" s="1">
        <v>98.0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70.0</v>
      </c>
      <c r="C7" s="1">
        <v>3.0</v>
      </c>
      <c r="D7" s="1">
        <v>7.0</v>
      </c>
      <c r="E7" s="1">
        <v>15.0</v>
      </c>
      <c r="F7" s="1">
        <v>17.0</v>
      </c>
      <c r="G7" s="1">
        <v>27.0</v>
      </c>
      <c r="H7" s="1">
        <v>42.0</v>
      </c>
      <c r="I7" s="1">
        <v>46.0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1.0</v>
      </c>
      <c r="C8" s="1">
        <v>4.0</v>
      </c>
      <c r="D8" s="1">
        <v>11.0</v>
      </c>
      <c r="E8" s="1">
        <v>22.0</v>
      </c>
      <c r="F8" s="1">
        <v>33.0</v>
      </c>
      <c r="G8" s="1">
        <v>70.0</v>
      </c>
      <c r="H8" s="1">
        <v>121.0</v>
      </c>
      <c r="I8" s="1">
        <v>145.0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-1.0</v>
      </c>
      <c r="C9" s="1">
        <v>-4.0</v>
      </c>
      <c r="D9" s="1">
        <v>-11.0</v>
      </c>
      <c r="E9" s="1">
        <v>-22.0</v>
      </c>
      <c r="F9" s="1">
        <v>-33.0</v>
      </c>
      <c r="G9" s="1">
        <v>-70.0</v>
      </c>
      <c r="H9" s="1">
        <v>-121.0</v>
      </c>
      <c r="I9" s="1">
        <v>-97.0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0.0</v>
      </c>
      <c r="C10" s="1">
        <v>-3.0</v>
      </c>
      <c r="D10" s="1">
        <v>0.0</v>
      </c>
      <c r="E10" s="1">
        <v>0.0</v>
      </c>
      <c r="F10" s="1">
        <v>0.0</v>
      </c>
      <c r="G10" s="1">
        <v>-1.0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0.0</v>
      </c>
      <c r="C11" s="1">
        <v>11.0</v>
      </c>
      <c r="D11" s="1">
        <v>1.0</v>
      </c>
      <c r="E11" s="1">
        <v>2.0</v>
      </c>
      <c r="F11" s="1">
        <v>83.0</v>
      </c>
      <c r="G11" s="1">
        <v>19.0</v>
      </c>
      <c r="H11" s="1">
        <v>5.0</v>
      </c>
      <c r="I11" s="1">
        <v>22.0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-3.0</v>
      </c>
      <c r="D12" s="1">
        <v>1.0</v>
      </c>
      <c r="E12" s="1">
        <v>2.0</v>
      </c>
      <c r="F12" s="1">
        <v>83.0</v>
      </c>
      <c r="G12" s="1">
        <v>-1.0</v>
      </c>
      <c r="H12" s="1">
        <v>5.0</v>
      </c>
      <c r="I12" s="1">
        <v>22.0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0.0</v>
      </c>
      <c r="C13" s="1">
        <v>-6.0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-1.0</v>
      </c>
      <c r="C14" s="1">
        <v>-7.0</v>
      </c>
      <c r="D14" s="1">
        <v>-10.0</v>
      </c>
      <c r="E14" s="1">
        <v>-19.0</v>
      </c>
      <c r="F14" s="1">
        <v>-32.0</v>
      </c>
      <c r="G14" s="1">
        <v>-71.0</v>
      </c>
      <c r="H14" s="1">
        <v>-116.0</v>
      </c>
      <c r="I14" s="1">
        <v>-74.0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100.0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2.0</v>
      </c>
      <c r="H16" s="1">
        <v>1.0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-25.0</v>
      </c>
      <c r="I17" s="1">
        <v>-12.0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-1.0</v>
      </c>
      <c r="C18" s="1">
        <v>-7.0</v>
      </c>
      <c r="D18" s="1">
        <v>-10.0</v>
      </c>
      <c r="E18" s="1">
        <v>-19.0</v>
      </c>
      <c r="F18" s="1">
        <v>-32.0</v>
      </c>
      <c r="G18" s="1">
        <v>-69.0</v>
      </c>
      <c r="H18" s="1">
        <v>-140.0</v>
      </c>
      <c r="I18" s="1">
        <v>12.0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-1.0</v>
      </c>
      <c r="C20" s="1">
        <v>-7.0</v>
      </c>
      <c r="D20" s="1">
        <v>-10.0</v>
      </c>
      <c r="E20" s="1">
        <v>-19.0</v>
      </c>
      <c r="F20" s="1">
        <v>-32.0</v>
      </c>
      <c r="G20" s="1">
        <v>-69.0</v>
      </c>
      <c r="H20" s="1">
        <v>-140.0</v>
      </c>
      <c r="I20" s="1">
        <v>10.0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-1.0</v>
      </c>
      <c r="C21" s="1">
        <v>-7.0</v>
      </c>
      <c r="D21" s="1">
        <v>-10.0</v>
      </c>
      <c r="E21" s="1">
        <v>-19.0</v>
      </c>
      <c r="F21" s="1">
        <v>-32.0</v>
      </c>
      <c r="G21" s="1">
        <v>-69.0</v>
      </c>
      <c r="H21" s="1">
        <v>-140.0</v>
      </c>
      <c r="I21" s="1">
        <v>10.0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-1.0</v>
      </c>
      <c r="C22" s="1">
        <v>-7.0</v>
      </c>
      <c r="D22" s="1">
        <v>-10.0</v>
      </c>
      <c r="E22" s="1">
        <v>-19.0</v>
      </c>
      <c r="F22" s="1">
        <v>-32.0</v>
      </c>
      <c r="G22" s="1">
        <v>-69.0</v>
      </c>
      <c r="H22" s="1">
        <v>-140.0</v>
      </c>
      <c r="I22" s="1">
        <v>10.0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-1.0</v>
      </c>
      <c r="C23" s="1">
        <v>-7.0</v>
      </c>
      <c r="D23" s="1">
        <v>-10.0</v>
      </c>
      <c r="E23" s="1">
        <v>-19.0</v>
      </c>
      <c r="F23" s="1">
        <v>-32.0</v>
      </c>
      <c r="G23" s="1">
        <v>-69.0</v>
      </c>
      <c r="H23" s="1">
        <v>-140.0</v>
      </c>
      <c r="I23" s="1">
        <v>10.0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-1.0</v>
      </c>
      <c r="C24" s="1">
        <v>-7.0</v>
      </c>
      <c r="D24" s="1">
        <v>-10.0</v>
      </c>
      <c r="E24" s="1">
        <v>-19.0</v>
      </c>
      <c r="F24" s="1">
        <v>-32.0</v>
      </c>
      <c r="G24" s="1">
        <v>-69.0</v>
      </c>
      <c r="H24" s="1">
        <v>-140.0</v>
      </c>
      <c r="I24" s="1">
        <v>10.0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141</v>
      </c>
      <c r="C26" s="1" t="s">
        <v>142</v>
      </c>
      <c r="D26" s="1" t="s">
        <v>143</v>
      </c>
      <c r="E26" s="1" t="s">
        <v>144</v>
      </c>
      <c r="F26" s="1" t="s">
        <v>145</v>
      </c>
      <c r="G26" s="1" t="s">
        <v>146</v>
      </c>
      <c r="H26" s="1" t="s">
        <v>147</v>
      </c>
      <c r="I26" s="1" t="s">
        <v>148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 t="s">
        <v>141</v>
      </c>
      <c r="C27" s="1" t="s">
        <v>142</v>
      </c>
      <c r="D27" s="1" t="s">
        <v>143</v>
      </c>
      <c r="E27" s="1" t="s">
        <v>144</v>
      </c>
      <c r="F27" s="1" t="s">
        <v>145</v>
      </c>
      <c r="G27" s="1" t="s">
        <v>146</v>
      </c>
      <c r="H27" s="1" t="s">
        <v>147</v>
      </c>
      <c r="I27" s="1" t="s">
        <v>148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>
        <v>87.0</v>
      </c>
      <c r="C28" s="1">
        <v>5.0</v>
      </c>
      <c r="D28" s="1">
        <v>11.0</v>
      </c>
      <c r="E28" s="1">
        <v>15.0</v>
      </c>
      <c r="F28" s="1">
        <v>18.0</v>
      </c>
      <c r="G28" s="1">
        <v>22.0</v>
      </c>
      <c r="H28" s="1">
        <v>25.0</v>
      </c>
      <c r="I28" s="1">
        <v>27.0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 t="s">
        <v>141</v>
      </c>
      <c r="C29" s="1" t="s">
        <v>142</v>
      </c>
      <c r="D29" s="1" t="s">
        <v>143</v>
      </c>
      <c r="E29" s="1" t="s">
        <v>144</v>
      </c>
      <c r="F29" s="1" t="s">
        <v>145</v>
      </c>
      <c r="G29" s="1" t="s">
        <v>146</v>
      </c>
      <c r="H29" s="1" t="s">
        <v>147</v>
      </c>
      <c r="I29" s="1" t="s">
        <v>152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141</v>
      </c>
      <c r="C30" s="1" t="s">
        <v>142</v>
      </c>
      <c r="D30" s="1" t="s">
        <v>143</v>
      </c>
      <c r="E30" s="1" t="s">
        <v>144</v>
      </c>
      <c r="F30" s="1" t="s">
        <v>145</v>
      </c>
      <c r="G30" s="1" t="s">
        <v>146</v>
      </c>
      <c r="H30" s="1" t="s">
        <v>147</v>
      </c>
      <c r="I30" s="1" t="s">
        <v>152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87.0</v>
      </c>
      <c r="C31" s="1">
        <v>5.0</v>
      </c>
      <c r="D31" s="1">
        <v>11.0</v>
      </c>
      <c r="E31" s="1">
        <v>15.0</v>
      </c>
      <c r="F31" s="1">
        <v>18.0</v>
      </c>
      <c r="G31" s="1">
        <v>22.0</v>
      </c>
      <c r="H31" s="1">
        <v>25.0</v>
      </c>
      <c r="I31" s="1">
        <v>27.0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 t="s">
        <v>156</v>
      </c>
      <c r="C32" s="1" t="s">
        <v>157</v>
      </c>
      <c r="D32" s="1" t="s">
        <v>158</v>
      </c>
      <c r="E32" s="1" t="s">
        <v>159</v>
      </c>
      <c r="F32" s="1" t="s">
        <v>160</v>
      </c>
      <c r="G32" s="1" t="s">
        <v>161</v>
      </c>
      <c r="H32" s="1" t="s">
        <v>162</v>
      </c>
      <c r="I32" s="1" t="s">
        <v>163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156</v>
      </c>
      <c r="C33" s="1" t="s">
        <v>157</v>
      </c>
      <c r="D33" s="1" t="s">
        <v>158</v>
      </c>
      <c r="E33" s="1" t="s">
        <v>159</v>
      </c>
      <c r="F33" s="1" t="s">
        <v>160</v>
      </c>
      <c r="G33" s="1" t="s">
        <v>161</v>
      </c>
      <c r="H33" s="1" t="s">
        <v>162</v>
      </c>
      <c r="I33" s="1" t="s">
        <v>165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-1.0</v>
      </c>
      <c r="C35" s="1">
        <v>-4.0</v>
      </c>
      <c r="D35" s="1">
        <v>-11.0</v>
      </c>
      <c r="E35" s="1">
        <v>-21.0</v>
      </c>
      <c r="F35" s="1">
        <v>-31.0</v>
      </c>
      <c r="G35" s="1">
        <v>-67.0</v>
      </c>
      <c r="H35" s="1">
        <v>-117.0</v>
      </c>
      <c r="I35" s="1">
        <v>-92.0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-1.0</v>
      </c>
      <c r="C36" s="1">
        <v>-4.0</v>
      </c>
      <c r="D36" s="1">
        <v>-11.0</v>
      </c>
      <c r="E36" s="1">
        <v>-22.0</v>
      </c>
      <c r="F36" s="1">
        <v>-33.0</v>
      </c>
      <c r="G36" s="1">
        <v>-70.0</v>
      </c>
      <c r="H36" s="1">
        <v>-121.0</v>
      </c>
      <c r="I36" s="1">
        <v>-97.0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>
        <v>-1.0</v>
      </c>
      <c r="C37" s="1">
        <v>-4.0</v>
      </c>
      <c r="D37" s="1">
        <v>-11.0</v>
      </c>
      <c r="E37" s="1">
        <v>-22.0</v>
      </c>
      <c r="F37" s="1">
        <v>-33.0</v>
      </c>
      <c r="G37" s="1">
        <v>-70.0</v>
      </c>
      <c r="H37" s="1">
        <v>-121.0</v>
      </c>
      <c r="I37" s="1">
        <v>-97.0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-1.0</v>
      </c>
      <c r="C38" s="1">
        <v>-4.0</v>
      </c>
      <c r="D38" s="1">
        <v>-11.0</v>
      </c>
      <c r="E38" s="1">
        <v>-20.0</v>
      </c>
      <c r="F38" s="1">
        <v>-30.0</v>
      </c>
      <c r="G38" s="1">
        <v>-66.0</v>
      </c>
      <c r="H38" s="1">
        <v>-115.0</v>
      </c>
      <c r="I38" s="1">
        <v>-90.0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 t="s">
        <v>171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-71.0</v>
      </c>
      <c r="C40" s="1">
        <v>-4.0</v>
      </c>
      <c r="D40" s="1">
        <v>-6.0</v>
      </c>
      <c r="E40" s="1">
        <v>-11.0</v>
      </c>
      <c r="F40" s="1">
        <v>-20.0</v>
      </c>
      <c r="G40" s="1">
        <v>-44.0</v>
      </c>
      <c r="H40" s="1">
        <v>-72.0</v>
      </c>
      <c r="I40" s="1">
        <v>-46.0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0.0</v>
      </c>
      <c r="C41" s="1">
        <v>10.0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>
        <v>38.0</v>
      </c>
      <c r="C43" s="1">
        <v>1.0</v>
      </c>
      <c r="D43" s="1">
        <v>4.0</v>
      </c>
      <c r="E43" s="1">
        <v>6.0</v>
      </c>
      <c r="F43" s="1">
        <v>15.0</v>
      </c>
      <c r="G43" s="1">
        <v>42.0</v>
      </c>
      <c r="H43" s="1">
        <v>78.0</v>
      </c>
      <c r="I43" s="1">
        <v>98.0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1">
        <v>74.0</v>
      </c>
      <c r="C44" s="1">
        <v>3.0</v>
      </c>
      <c r="D44" s="1">
        <v>7.0</v>
      </c>
      <c r="E44" s="1">
        <v>15.0</v>
      </c>
      <c r="F44" s="1">
        <v>17.0</v>
      </c>
      <c r="G44" s="1">
        <v>27.0</v>
      </c>
      <c r="H44" s="1">
        <v>42.0</v>
      </c>
      <c r="I44" s="1">
        <v>46.0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177</v>
      </c>
      <c r="B45" s="1">
        <v>5.0</v>
      </c>
      <c r="C45" s="1">
        <v>8.0</v>
      </c>
      <c r="D45" s="1">
        <v>23.0</v>
      </c>
      <c r="E45" s="1">
        <v>66.0</v>
      </c>
      <c r="F45" s="1">
        <v>82.0</v>
      </c>
      <c r="G45" s="1">
        <v>1.0</v>
      </c>
      <c r="H45" s="1">
        <v>1.0</v>
      </c>
      <c r="I45" s="1">
        <v>1.0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2.0</v>
      </c>
      <c r="H46" s="1">
        <v>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-1.0</v>
      </c>
      <c r="H47" s="1">
        <v>0.0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2.0</v>
      </c>
      <c r="C48" s="1">
        <v>15.0</v>
      </c>
      <c r="D48" s="1">
        <v>32.0</v>
      </c>
      <c r="E48" s="1">
        <v>57.0</v>
      </c>
      <c r="F48" s="1">
        <v>99.0</v>
      </c>
      <c r="G48" s="1">
        <v>3.0</v>
      </c>
      <c r="H48" s="1">
        <v>7.0</v>
      </c>
      <c r="I48" s="1">
        <v>10.0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1">
        <v>0.0</v>
      </c>
      <c r="C49" s="1">
        <v>9.0</v>
      </c>
      <c r="D49" s="1">
        <v>46.0</v>
      </c>
      <c r="E49" s="1">
        <v>66.0</v>
      </c>
      <c r="F49" s="1">
        <v>2.0</v>
      </c>
      <c r="G49" s="1">
        <v>11.0</v>
      </c>
      <c r="H49" s="1">
        <v>25.0</v>
      </c>
      <c r="I49" s="1">
        <v>29.0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3.0</v>
      </c>
      <c r="C50" s="1">
        <v>24.0</v>
      </c>
      <c r="D50" s="1">
        <v>79.0</v>
      </c>
      <c r="E50" s="1">
        <v>1.0</v>
      </c>
      <c r="F50" s="1">
        <v>3.0</v>
      </c>
      <c r="G50" s="1">
        <v>15.0</v>
      </c>
      <c r="H50" s="1">
        <v>33.0</v>
      </c>
      <c r="I50" s="1">
        <v>39.0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184</v>
      </c>
      <c r="B3" s="1">
        <v>0.0</v>
      </c>
      <c r="C3" s="1" t="s">
        <v>185</v>
      </c>
      <c r="D3" s="1" t="s">
        <v>186</v>
      </c>
      <c r="E3" s="1" t="s">
        <v>187</v>
      </c>
      <c r="F3" s="1" t="s">
        <v>188</v>
      </c>
      <c r="G3" s="1" t="s">
        <v>189</v>
      </c>
      <c r="H3" s="1" t="s">
        <v>190</v>
      </c>
      <c r="I3" s="1" t="s">
        <v>191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>
        <v>0.0</v>
      </c>
      <c r="C4" s="1" t="s">
        <v>193</v>
      </c>
      <c r="D4" s="1" t="s">
        <v>194</v>
      </c>
      <c r="E4" s="1" t="s">
        <v>195</v>
      </c>
      <c r="F4" s="1" t="s">
        <v>196</v>
      </c>
      <c r="G4" s="1" t="s">
        <v>197</v>
      </c>
      <c r="H4" s="1" t="s">
        <v>198</v>
      </c>
      <c r="I4" s="1" t="s">
        <v>199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200</v>
      </c>
      <c r="B5" s="1">
        <v>0.0</v>
      </c>
      <c r="C5" s="1" t="s">
        <v>201</v>
      </c>
      <c r="D5" s="1" t="s">
        <v>202</v>
      </c>
      <c r="E5" s="1" t="s">
        <v>203</v>
      </c>
      <c r="F5" s="1">
        <v>-13.0</v>
      </c>
      <c r="G5" s="1" t="s">
        <v>204</v>
      </c>
      <c r="H5" s="1" t="s">
        <v>205</v>
      </c>
      <c r="I5" s="1" t="s">
        <v>206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 t="s">
        <v>208</v>
      </c>
      <c r="D6" s="1" t="s">
        <v>202</v>
      </c>
      <c r="E6" s="1" t="s">
        <v>203</v>
      </c>
      <c r="F6" s="1">
        <v>-13.0</v>
      </c>
      <c r="G6" s="1" t="s">
        <v>204</v>
      </c>
      <c r="H6" s="1" t="s">
        <v>205</v>
      </c>
      <c r="I6" s="1" t="s">
        <v>206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 t="s">
        <v>211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 t="s">
        <v>213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 t="s">
        <v>215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 t="s">
        <v>217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 t="s">
        <v>217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 t="s">
        <v>220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 t="s">
        <v>220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 t="s">
        <v>220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 t="s">
        <v>224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 t="s">
        <v>226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 t="s">
        <v>226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 t="s">
        <v>229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 t="s">
        <v>231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233</v>
      </c>
      <c r="B23" s="1" t="s">
        <v>234</v>
      </c>
      <c r="C23" s="1" t="s">
        <v>235</v>
      </c>
      <c r="D23" s="1" t="s">
        <v>236</v>
      </c>
      <c r="E23" s="1" t="s">
        <v>237</v>
      </c>
      <c r="F23" s="1" t="s">
        <v>238</v>
      </c>
      <c r="G23" s="1" t="s">
        <v>239</v>
      </c>
      <c r="H23" s="1" t="s">
        <v>240</v>
      </c>
      <c r="I23" s="1" t="s">
        <v>241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242</v>
      </c>
      <c r="B24" s="1" t="s">
        <v>243</v>
      </c>
      <c r="C24" s="1" t="s">
        <v>244</v>
      </c>
      <c r="D24" s="1" t="s">
        <v>245</v>
      </c>
      <c r="E24" s="1" t="s">
        <v>246</v>
      </c>
      <c r="F24" s="1" t="s">
        <v>247</v>
      </c>
      <c r="G24" s="1" t="s">
        <v>248</v>
      </c>
      <c r="H24" s="1" t="s">
        <v>249</v>
      </c>
      <c r="I24" s="1" t="s">
        <v>250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251</v>
      </c>
      <c r="B25" s="1" t="s">
        <v>252</v>
      </c>
      <c r="C25" s="1" t="s">
        <v>253</v>
      </c>
      <c r="D25" s="1" t="s">
        <v>254</v>
      </c>
      <c r="E25" s="1" t="s">
        <v>255</v>
      </c>
      <c r="F25" s="1" t="s">
        <v>256</v>
      </c>
      <c r="G25" s="1" t="s">
        <v>257</v>
      </c>
      <c r="H25" s="1" t="s">
        <v>258</v>
      </c>
      <c r="I25" s="1" t="s">
        <v>259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261</v>
      </c>
      <c r="B27" s="1" t="s">
        <v>262</v>
      </c>
      <c r="C27" s="1">
        <v>0.0</v>
      </c>
      <c r="D27" s="1">
        <v>0.0</v>
      </c>
      <c r="E27" s="1" t="s">
        <v>263</v>
      </c>
      <c r="F27" s="1" t="s">
        <v>264</v>
      </c>
      <c r="G27" s="1" t="s">
        <v>264</v>
      </c>
      <c r="H27" s="1" t="s">
        <v>265</v>
      </c>
      <c r="I27" s="1" t="s">
        <v>266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267</v>
      </c>
      <c r="B28" s="1" t="s">
        <v>268</v>
      </c>
      <c r="C28" s="1">
        <v>0.0</v>
      </c>
      <c r="D28" s="1">
        <v>0.0</v>
      </c>
      <c r="E28" s="1" t="s">
        <v>269</v>
      </c>
      <c r="F28" s="1" t="s">
        <v>270</v>
      </c>
      <c r="G28" s="1" t="s">
        <v>270</v>
      </c>
      <c r="H28" s="1" t="s">
        <v>206</v>
      </c>
      <c r="I28" s="1" t="s">
        <v>271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272</v>
      </c>
      <c r="B29" s="1" t="s">
        <v>262</v>
      </c>
      <c r="C29" s="1">
        <v>0.0</v>
      </c>
      <c r="D29" s="1">
        <v>0.0</v>
      </c>
      <c r="E29" s="1" t="s">
        <v>273</v>
      </c>
      <c r="F29" s="1" t="s">
        <v>274</v>
      </c>
      <c r="G29" s="1" t="s">
        <v>275</v>
      </c>
      <c r="H29" s="1" t="s">
        <v>276</v>
      </c>
      <c r="I29" s="1" t="s">
        <v>277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278</v>
      </c>
      <c r="B30" s="1" t="s">
        <v>268</v>
      </c>
      <c r="C30" s="1">
        <v>0.0</v>
      </c>
      <c r="D30" s="1">
        <v>0.0</v>
      </c>
      <c r="E30" s="1" t="s">
        <v>264</v>
      </c>
      <c r="F30" s="1" t="s">
        <v>279</v>
      </c>
      <c r="G30" s="1" t="s">
        <v>280</v>
      </c>
      <c r="H30" s="1" t="s">
        <v>281</v>
      </c>
      <c r="I30" s="1" t="s">
        <v>282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283</v>
      </c>
      <c r="B31" s="1" t="s">
        <v>284</v>
      </c>
      <c r="C31" s="1" t="s">
        <v>285</v>
      </c>
      <c r="D31" s="1" t="s">
        <v>286</v>
      </c>
      <c r="E31" s="1" t="s">
        <v>287</v>
      </c>
      <c r="F31" s="1" t="s">
        <v>288</v>
      </c>
      <c r="G31" s="1" t="s">
        <v>289</v>
      </c>
      <c r="H31" s="1" t="s">
        <v>290</v>
      </c>
      <c r="I31" s="1" t="s">
        <v>291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292</v>
      </c>
      <c r="B32" s="1" t="s">
        <v>293</v>
      </c>
      <c r="C32" s="1" t="s">
        <v>294</v>
      </c>
      <c r="D32" s="1">
        <v>0.0</v>
      </c>
      <c r="E32" s="1">
        <v>0.0</v>
      </c>
      <c r="F32" s="1">
        <v>0.0</v>
      </c>
      <c r="G32" s="1" t="s">
        <v>295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296</v>
      </c>
      <c r="B33" s="1">
        <v>-163.0</v>
      </c>
      <c r="C33" s="1" t="s">
        <v>142</v>
      </c>
      <c r="D33" s="1">
        <v>0.0</v>
      </c>
      <c r="E33" s="1">
        <v>0.0</v>
      </c>
      <c r="F33" s="1">
        <v>0.0</v>
      </c>
      <c r="G33" s="1" t="s">
        <v>297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298</v>
      </c>
      <c r="B34" s="1" t="s">
        <v>299</v>
      </c>
      <c r="C34" s="1" t="s">
        <v>300</v>
      </c>
      <c r="D34" s="1">
        <v>0.0</v>
      </c>
      <c r="E34" s="1">
        <v>0.0</v>
      </c>
      <c r="F34" s="1">
        <v>0.0</v>
      </c>
      <c r="G34" s="1" t="s">
        <v>301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302</v>
      </c>
      <c r="B35" s="1" t="s">
        <v>303</v>
      </c>
      <c r="C35" s="1">
        <v>0.0</v>
      </c>
      <c r="D35" s="1">
        <v>0.0</v>
      </c>
      <c r="E35" s="1" t="s">
        <v>304</v>
      </c>
      <c r="F35" s="1" t="s">
        <v>305</v>
      </c>
      <c r="G35" s="1" t="s">
        <v>306</v>
      </c>
      <c r="H35" s="1" t="s">
        <v>307</v>
      </c>
      <c r="I35" s="1" t="s">
        <v>308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309</v>
      </c>
      <c r="B36" s="1" t="s">
        <v>229</v>
      </c>
      <c r="C36" s="1" t="s">
        <v>310</v>
      </c>
      <c r="D36" s="1" t="s">
        <v>311</v>
      </c>
      <c r="E36" s="1" t="s">
        <v>312</v>
      </c>
      <c r="F36" s="1" t="s">
        <v>313</v>
      </c>
      <c r="G36" s="1" t="s">
        <v>314</v>
      </c>
      <c r="H36" s="1" t="s">
        <v>315</v>
      </c>
      <c r="I36" s="1" t="s">
        <v>316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317</v>
      </c>
      <c r="B37" s="1" t="s">
        <v>318</v>
      </c>
      <c r="C37" s="1">
        <v>0.0</v>
      </c>
      <c r="D37" s="1">
        <v>0.0</v>
      </c>
      <c r="E37" s="1" t="s">
        <v>306</v>
      </c>
      <c r="F37" s="1" t="s">
        <v>308</v>
      </c>
      <c r="G37" s="1" t="s">
        <v>319</v>
      </c>
      <c r="H37" s="1" t="s">
        <v>320</v>
      </c>
      <c r="I37" s="1" t="s">
        <v>307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321</v>
      </c>
      <c r="B38" s="1" t="s">
        <v>229</v>
      </c>
      <c r="C38" s="1">
        <v>10.0</v>
      </c>
      <c r="D38" s="1" t="s">
        <v>322</v>
      </c>
      <c r="E38" s="1" t="s">
        <v>323</v>
      </c>
      <c r="F38" s="1" t="s">
        <v>324</v>
      </c>
      <c r="G38" s="1" t="s">
        <v>325</v>
      </c>
      <c r="H38" s="1" t="s">
        <v>326</v>
      </c>
      <c r="I38" s="1" t="s">
        <v>327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329</v>
      </c>
      <c r="B40" s="1">
        <v>0.0</v>
      </c>
      <c r="C40" s="1" t="s">
        <v>330</v>
      </c>
      <c r="D40" s="1" t="s">
        <v>331</v>
      </c>
      <c r="E40" s="1" t="s">
        <v>332</v>
      </c>
      <c r="F40" s="1" t="s">
        <v>333</v>
      </c>
      <c r="G40" s="1" t="s">
        <v>334</v>
      </c>
      <c r="H40" s="1" t="s">
        <v>335</v>
      </c>
      <c r="I40" s="1" t="s">
        <v>336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337</v>
      </c>
      <c r="B41" s="1">
        <v>0.0</v>
      </c>
      <c r="C41" s="1" t="s">
        <v>338</v>
      </c>
      <c r="D41" s="1" t="s">
        <v>339</v>
      </c>
      <c r="E41" s="1" t="s">
        <v>340</v>
      </c>
      <c r="F41" s="1" t="s">
        <v>341</v>
      </c>
      <c r="G41" s="1" t="s">
        <v>342</v>
      </c>
      <c r="H41" s="1" t="s">
        <v>343</v>
      </c>
      <c r="I41" s="1" t="s">
        <v>344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345</v>
      </c>
      <c r="B42" s="1">
        <v>0.0</v>
      </c>
      <c r="C42" s="1" t="s">
        <v>338</v>
      </c>
      <c r="D42" s="1" t="s">
        <v>339</v>
      </c>
      <c r="E42" s="1" t="s">
        <v>340</v>
      </c>
      <c r="F42" s="1" t="s">
        <v>341</v>
      </c>
      <c r="G42" s="1" t="s">
        <v>342</v>
      </c>
      <c r="H42" s="1" t="s">
        <v>343</v>
      </c>
      <c r="I42" s="1" t="s">
        <v>346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347</v>
      </c>
      <c r="B43" s="1">
        <v>0.0</v>
      </c>
      <c r="C43" s="1" t="s">
        <v>348</v>
      </c>
      <c r="D43" s="1" t="s">
        <v>349</v>
      </c>
      <c r="E43" s="1" t="s">
        <v>350</v>
      </c>
      <c r="F43" s="1" t="s">
        <v>351</v>
      </c>
      <c r="G43" s="1" t="s">
        <v>352</v>
      </c>
      <c r="H43" s="1" t="s">
        <v>353</v>
      </c>
      <c r="I43" s="1" t="s">
        <v>354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355</v>
      </c>
      <c r="B44" s="1">
        <v>0.0</v>
      </c>
      <c r="C44" s="1" t="s">
        <v>348</v>
      </c>
      <c r="D44" s="1" t="s">
        <v>349</v>
      </c>
      <c r="E44" s="1" t="s">
        <v>350</v>
      </c>
      <c r="F44" s="1" t="s">
        <v>351</v>
      </c>
      <c r="G44" s="1" t="s">
        <v>352</v>
      </c>
      <c r="H44" s="1" t="s">
        <v>353</v>
      </c>
      <c r="I44" s="1" t="s">
        <v>354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356</v>
      </c>
      <c r="B45" s="1">
        <v>0.0</v>
      </c>
      <c r="C45" s="1" t="s">
        <v>348</v>
      </c>
      <c r="D45" s="1" t="s">
        <v>349</v>
      </c>
      <c r="E45" s="1" t="s">
        <v>350</v>
      </c>
      <c r="F45" s="1" t="s">
        <v>351</v>
      </c>
      <c r="G45" s="1" t="s">
        <v>357</v>
      </c>
      <c r="H45" s="1" t="s">
        <v>358</v>
      </c>
      <c r="I45" s="1" t="s">
        <v>359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360</v>
      </c>
      <c r="B46" s="1">
        <v>0.0</v>
      </c>
      <c r="C46" s="1" t="s">
        <v>361</v>
      </c>
      <c r="D46" s="1" t="s">
        <v>362</v>
      </c>
      <c r="E46" s="1" t="s">
        <v>363</v>
      </c>
      <c r="F46" s="1" t="s">
        <v>364</v>
      </c>
      <c r="G46" s="1" t="s">
        <v>365</v>
      </c>
      <c r="H46" s="1" t="s">
        <v>366</v>
      </c>
      <c r="I46" s="1" t="s">
        <v>367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368</v>
      </c>
      <c r="B47" s="1">
        <v>0.0</v>
      </c>
      <c r="C47" s="1">
        <v>0.0</v>
      </c>
      <c r="D47" s="1">
        <v>0.0</v>
      </c>
      <c r="E47" s="1" t="s">
        <v>369</v>
      </c>
      <c r="F47" s="1" t="s">
        <v>370</v>
      </c>
      <c r="G47" s="1" t="s">
        <v>371</v>
      </c>
      <c r="H47" s="1" t="s">
        <v>372</v>
      </c>
      <c r="I47" s="1" t="s">
        <v>373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374</v>
      </c>
      <c r="B48" s="1">
        <v>0.0</v>
      </c>
      <c r="C48" s="1">
        <v>0.0</v>
      </c>
      <c r="D48" s="1" t="s">
        <v>375</v>
      </c>
      <c r="E48" s="1" t="s">
        <v>376</v>
      </c>
      <c r="F48" s="1" t="s">
        <v>377</v>
      </c>
      <c r="G48" s="1" t="s">
        <v>378</v>
      </c>
      <c r="H48" s="1" t="s">
        <v>379</v>
      </c>
      <c r="I48" s="1" t="s">
        <v>380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381</v>
      </c>
      <c r="B49" s="1">
        <v>0.0</v>
      </c>
      <c r="C49" s="1">
        <v>0.0</v>
      </c>
      <c r="D49" s="1" t="s">
        <v>382</v>
      </c>
      <c r="E49" s="1" t="s">
        <v>383</v>
      </c>
      <c r="F49" s="1" t="s">
        <v>384</v>
      </c>
      <c r="G49" s="1" t="s">
        <v>385</v>
      </c>
      <c r="H49" s="1" t="s">
        <v>386</v>
      </c>
      <c r="I49" s="1" t="s">
        <v>387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388</v>
      </c>
      <c r="B50" s="1">
        <v>0.0</v>
      </c>
      <c r="C50" s="1">
        <v>0.0</v>
      </c>
      <c r="D50" s="1" t="s">
        <v>382</v>
      </c>
      <c r="E50" s="1" t="s">
        <v>383</v>
      </c>
      <c r="F50" s="1" t="s">
        <v>384</v>
      </c>
      <c r="G50" s="1" t="s">
        <v>385</v>
      </c>
      <c r="H50" s="1" t="s">
        <v>386</v>
      </c>
      <c r="I50" s="1" t="s">
        <v>387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389</v>
      </c>
      <c r="B51" s="1">
        <v>0.0</v>
      </c>
      <c r="C51" s="1" t="s">
        <v>390</v>
      </c>
      <c r="D51" s="1" t="s">
        <v>391</v>
      </c>
      <c r="E51" s="1" t="s">
        <v>392</v>
      </c>
      <c r="F51" s="1" t="s">
        <v>393</v>
      </c>
      <c r="G51" s="1" t="s">
        <v>394</v>
      </c>
      <c r="H51" s="1" t="s">
        <v>395</v>
      </c>
      <c r="I51" s="1" t="s">
        <v>396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397</v>
      </c>
      <c r="B52" s="1">
        <v>0.0</v>
      </c>
      <c r="C52" s="1">
        <v>0.0</v>
      </c>
      <c r="D52" s="1" t="s">
        <v>398</v>
      </c>
      <c r="E52" s="1" t="s">
        <v>399</v>
      </c>
      <c r="F52" s="1" t="s">
        <v>400</v>
      </c>
      <c r="G52" s="1" t="s">
        <v>401</v>
      </c>
      <c r="H52" s="1" t="s">
        <v>402</v>
      </c>
      <c r="I52" s="1" t="s">
        <v>403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404</v>
      </c>
      <c r="B53" s="1">
        <v>0.0</v>
      </c>
      <c r="C53" s="1">
        <v>0.0</v>
      </c>
      <c r="D53" s="1" t="s">
        <v>405</v>
      </c>
      <c r="E53" s="1" t="s">
        <v>406</v>
      </c>
      <c r="F53" s="1" t="s">
        <v>407</v>
      </c>
      <c r="G53" s="1" t="s">
        <v>408</v>
      </c>
      <c r="H53" s="1" t="s">
        <v>409</v>
      </c>
      <c r="I53" s="1" t="s">
        <v>410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411</v>
      </c>
      <c r="B54" s="1">
        <v>0.0</v>
      </c>
      <c r="C54" s="1">
        <v>0.0</v>
      </c>
      <c r="D54" s="1" t="s">
        <v>412</v>
      </c>
      <c r="E54" s="1" t="s">
        <v>406</v>
      </c>
      <c r="F54" s="1" t="s">
        <v>407</v>
      </c>
      <c r="G54" s="1" t="s">
        <v>413</v>
      </c>
      <c r="H54" s="1" t="s">
        <v>414</v>
      </c>
      <c r="I54" s="1" t="s">
        <v>410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415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416</v>
      </c>
      <c r="B56" s="1">
        <v>0.0</v>
      </c>
      <c r="C56" s="1">
        <v>0.0</v>
      </c>
      <c r="D56" s="1" t="s">
        <v>417</v>
      </c>
      <c r="E56" s="1" t="s">
        <v>418</v>
      </c>
      <c r="F56" s="1" t="s">
        <v>419</v>
      </c>
      <c r="G56" s="1" t="s">
        <v>420</v>
      </c>
      <c r="H56" s="1" t="s">
        <v>421</v>
      </c>
      <c r="I56" s="1" t="s">
        <v>422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423</v>
      </c>
      <c r="B57" s="1">
        <v>0.0</v>
      </c>
      <c r="C57" s="1">
        <v>0.0</v>
      </c>
      <c r="D57" s="1" t="s">
        <v>424</v>
      </c>
      <c r="E57" s="1" t="s">
        <v>425</v>
      </c>
      <c r="F57" s="1" t="s">
        <v>426</v>
      </c>
      <c r="G57" s="1" t="s">
        <v>427</v>
      </c>
      <c r="H57" s="1" t="s">
        <v>428</v>
      </c>
      <c r="I57" s="1" t="s">
        <v>429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430</v>
      </c>
      <c r="B58" s="1">
        <v>0.0</v>
      </c>
      <c r="C58" s="1">
        <v>0.0</v>
      </c>
      <c r="D58" s="1" t="s">
        <v>424</v>
      </c>
      <c r="E58" s="1" t="s">
        <v>425</v>
      </c>
      <c r="F58" s="1" t="s">
        <v>426</v>
      </c>
      <c r="G58" s="1" t="s">
        <v>427</v>
      </c>
      <c r="H58" s="1" t="s">
        <v>428</v>
      </c>
      <c r="I58" s="1" t="s">
        <v>431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432</v>
      </c>
      <c r="B59" s="1">
        <v>0.0</v>
      </c>
      <c r="C59" s="1">
        <v>0.0</v>
      </c>
      <c r="D59" s="1" t="s">
        <v>433</v>
      </c>
      <c r="E59" s="1" t="s">
        <v>434</v>
      </c>
      <c r="F59" s="1" t="s">
        <v>435</v>
      </c>
      <c r="G59" s="1" t="s">
        <v>436</v>
      </c>
      <c r="H59" s="1" t="s">
        <v>437</v>
      </c>
      <c r="I59" s="1" t="s">
        <v>438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439</v>
      </c>
      <c r="B60" s="1">
        <v>0.0</v>
      </c>
      <c r="C60" s="1">
        <v>0.0</v>
      </c>
      <c r="D60" s="1" t="s">
        <v>433</v>
      </c>
      <c r="E60" s="1" t="s">
        <v>434</v>
      </c>
      <c r="F60" s="1" t="s">
        <v>435</v>
      </c>
      <c r="G60" s="1" t="s">
        <v>436</v>
      </c>
      <c r="H60" s="1" t="s">
        <v>437</v>
      </c>
      <c r="I60" s="1" t="s">
        <v>438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440</v>
      </c>
      <c r="B61" s="1">
        <v>0.0</v>
      </c>
      <c r="C61" s="1">
        <v>0.0</v>
      </c>
      <c r="D61" s="1" t="s">
        <v>433</v>
      </c>
      <c r="E61" s="1" t="s">
        <v>434</v>
      </c>
      <c r="F61" s="1" t="s">
        <v>435</v>
      </c>
      <c r="G61" s="1" t="s">
        <v>441</v>
      </c>
      <c r="H61" s="1" t="s">
        <v>442</v>
      </c>
      <c r="I61" s="1" t="s">
        <v>443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444</v>
      </c>
      <c r="B62" s="1">
        <v>0.0</v>
      </c>
      <c r="C62" s="1">
        <v>0.0</v>
      </c>
      <c r="D62" s="1" t="s">
        <v>445</v>
      </c>
      <c r="E62" s="1" t="s">
        <v>446</v>
      </c>
      <c r="F62" s="1" t="s">
        <v>447</v>
      </c>
      <c r="G62" s="1" t="s">
        <v>448</v>
      </c>
      <c r="H62" s="1" t="s">
        <v>449</v>
      </c>
      <c r="I62" s="1" t="s">
        <v>450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451</v>
      </c>
      <c r="B63" s="1">
        <v>0.0</v>
      </c>
      <c r="C63" s="1">
        <v>0.0</v>
      </c>
      <c r="D63" s="1">
        <v>0.0</v>
      </c>
      <c r="E63" s="1" t="s">
        <v>452</v>
      </c>
      <c r="F63" s="1" t="s">
        <v>453</v>
      </c>
      <c r="G63" s="1" t="s">
        <v>454</v>
      </c>
      <c r="H63" s="1" t="s">
        <v>455</v>
      </c>
      <c r="I63" s="1" t="s">
        <v>456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457</v>
      </c>
      <c r="B64" s="1">
        <v>0.0</v>
      </c>
      <c r="C64" s="1">
        <v>0.0</v>
      </c>
      <c r="D64" s="1" t="s">
        <v>458</v>
      </c>
      <c r="E64" s="1" t="s">
        <v>459</v>
      </c>
      <c r="F64" s="1" t="s">
        <v>460</v>
      </c>
      <c r="G64" s="1" t="s">
        <v>461</v>
      </c>
      <c r="H64" s="1" t="s">
        <v>462</v>
      </c>
      <c r="I64" s="1" t="s">
        <v>463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464</v>
      </c>
      <c r="B65" s="1">
        <v>0.0</v>
      </c>
      <c r="C65" s="1">
        <v>0.0</v>
      </c>
      <c r="D65" s="1" t="s">
        <v>465</v>
      </c>
      <c r="E65" s="1" t="s">
        <v>466</v>
      </c>
      <c r="F65" s="1" t="s">
        <v>467</v>
      </c>
      <c r="G65" s="1" t="s">
        <v>468</v>
      </c>
      <c r="H65" s="1" t="s">
        <v>469</v>
      </c>
      <c r="I65" s="1" t="s">
        <v>470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471</v>
      </c>
      <c r="B66" s="1">
        <v>0.0</v>
      </c>
      <c r="C66" s="1">
        <v>0.0</v>
      </c>
      <c r="D66" s="1" t="s">
        <v>465</v>
      </c>
      <c r="E66" s="1" t="s">
        <v>466</v>
      </c>
      <c r="F66" s="1" t="s">
        <v>467</v>
      </c>
      <c r="G66" s="1" t="s">
        <v>468</v>
      </c>
      <c r="H66" s="1" t="s">
        <v>469</v>
      </c>
      <c r="I66" s="1" t="s">
        <v>470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472</v>
      </c>
      <c r="B67" s="1">
        <v>0.0</v>
      </c>
      <c r="C67" s="1">
        <v>0.0</v>
      </c>
      <c r="D67" s="1" t="s">
        <v>473</v>
      </c>
      <c r="E67" s="1" t="s">
        <v>474</v>
      </c>
      <c r="F67" s="1" t="s">
        <v>475</v>
      </c>
      <c r="G67" s="1" t="s">
        <v>476</v>
      </c>
      <c r="H67" s="1" t="s">
        <v>477</v>
      </c>
      <c r="I67" s="1" t="s">
        <v>478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479</v>
      </c>
      <c r="B68" s="1">
        <v>0.0</v>
      </c>
      <c r="C68" s="1">
        <v>0.0</v>
      </c>
      <c r="D68" s="1">
        <v>0.0</v>
      </c>
      <c r="E68" s="1" t="s">
        <v>480</v>
      </c>
      <c r="F68" s="1" t="s">
        <v>481</v>
      </c>
      <c r="G68" s="1" t="s">
        <v>482</v>
      </c>
      <c r="H68" s="1" t="s">
        <v>483</v>
      </c>
      <c r="I68" s="1" t="s">
        <v>484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485</v>
      </c>
      <c r="B69" s="1">
        <v>0.0</v>
      </c>
      <c r="C69" s="1">
        <v>0.0</v>
      </c>
      <c r="D69" s="1">
        <v>0.0</v>
      </c>
      <c r="E69" s="1" t="s">
        <v>486</v>
      </c>
      <c r="F69" s="1" t="s">
        <v>487</v>
      </c>
      <c r="G69" s="1" t="s">
        <v>488</v>
      </c>
      <c r="H69" s="1" t="s">
        <v>489</v>
      </c>
      <c r="I69" s="1" t="s">
        <v>490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491</v>
      </c>
      <c r="B70" s="1">
        <v>0.0</v>
      </c>
      <c r="C70" s="1">
        <v>0.0</v>
      </c>
      <c r="D70" s="1">
        <v>0.0</v>
      </c>
      <c r="E70" s="1" t="s">
        <v>492</v>
      </c>
      <c r="F70" s="1" t="s">
        <v>487</v>
      </c>
      <c r="G70" s="1" t="s">
        <v>493</v>
      </c>
      <c r="H70" s="1" t="s">
        <v>489</v>
      </c>
      <c r="I70" s="1" t="s">
        <v>494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495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496</v>
      </c>
      <c r="B72" s="1">
        <v>0.0</v>
      </c>
      <c r="C72" s="1">
        <v>0.0</v>
      </c>
      <c r="D72" s="1">
        <v>0.0</v>
      </c>
      <c r="E72" s="1" t="s">
        <v>497</v>
      </c>
      <c r="F72" s="1" t="s">
        <v>498</v>
      </c>
      <c r="G72" s="1" t="s">
        <v>499</v>
      </c>
      <c r="H72" s="1" t="s">
        <v>500</v>
      </c>
      <c r="I72" s="1" t="s">
        <v>501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502</v>
      </c>
      <c r="B73" s="1">
        <v>0.0</v>
      </c>
      <c r="C73" s="1">
        <v>0.0</v>
      </c>
      <c r="D73" s="1">
        <v>0.0</v>
      </c>
      <c r="E73" s="1" t="s">
        <v>503</v>
      </c>
      <c r="F73" s="1" t="s">
        <v>504</v>
      </c>
      <c r="G73" s="1" t="s">
        <v>505</v>
      </c>
      <c r="H73" s="1" t="s">
        <v>506</v>
      </c>
      <c r="I73" s="1" t="s">
        <v>507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508</v>
      </c>
      <c r="B74" s="1">
        <v>0.0</v>
      </c>
      <c r="C74" s="1">
        <v>0.0</v>
      </c>
      <c r="D74" s="1">
        <v>0.0</v>
      </c>
      <c r="E74" s="1" t="s">
        <v>503</v>
      </c>
      <c r="F74" s="1" t="s">
        <v>504</v>
      </c>
      <c r="G74" s="1" t="s">
        <v>505</v>
      </c>
      <c r="H74" s="1" t="s">
        <v>506</v>
      </c>
      <c r="I74" s="1" t="s">
        <v>507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509</v>
      </c>
      <c r="B75" s="1">
        <v>0.0</v>
      </c>
      <c r="C75" s="1">
        <v>0.0</v>
      </c>
      <c r="D75" s="1">
        <v>0.0</v>
      </c>
      <c r="E75" s="1" t="s">
        <v>510</v>
      </c>
      <c r="F75" s="1" t="s">
        <v>511</v>
      </c>
      <c r="G75" s="1" t="s">
        <v>512</v>
      </c>
      <c r="H75" s="1" t="s">
        <v>513</v>
      </c>
      <c r="I75" s="1" t="s">
        <v>514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515</v>
      </c>
      <c r="B76" s="1">
        <v>0.0</v>
      </c>
      <c r="C76" s="1">
        <v>0.0</v>
      </c>
      <c r="D76" s="1">
        <v>0.0</v>
      </c>
      <c r="E76" s="1" t="s">
        <v>510</v>
      </c>
      <c r="F76" s="1" t="s">
        <v>511</v>
      </c>
      <c r="G76" s="1" t="s">
        <v>512</v>
      </c>
      <c r="H76" s="1" t="s">
        <v>513</v>
      </c>
      <c r="I76" s="1" t="s">
        <v>514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516</v>
      </c>
      <c r="B77" s="1">
        <v>0.0</v>
      </c>
      <c r="C77" s="1">
        <v>0.0</v>
      </c>
      <c r="D77" s="1">
        <v>0.0</v>
      </c>
      <c r="E77" s="1" t="s">
        <v>510</v>
      </c>
      <c r="F77" s="1" t="s">
        <v>511</v>
      </c>
      <c r="G77" s="1" t="s">
        <v>517</v>
      </c>
      <c r="H77" s="1" t="s">
        <v>518</v>
      </c>
      <c r="I77" s="1" t="s">
        <v>519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520</v>
      </c>
      <c r="B78" s="1">
        <v>0.0</v>
      </c>
      <c r="C78" s="1">
        <v>0.0</v>
      </c>
      <c r="D78" s="1">
        <v>0.0</v>
      </c>
      <c r="E78" s="1" t="s">
        <v>521</v>
      </c>
      <c r="F78" s="1" t="s">
        <v>522</v>
      </c>
      <c r="G78" s="1" t="s">
        <v>523</v>
      </c>
      <c r="H78" s="1">
        <v>66.0</v>
      </c>
      <c r="I78" s="1" t="s">
        <v>524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525</v>
      </c>
      <c r="B79" s="1">
        <v>0.0</v>
      </c>
      <c r="C79" s="1">
        <v>0.0</v>
      </c>
      <c r="D79" s="1">
        <v>0.0</v>
      </c>
      <c r="E79" s="1" t="s">
        <v>526</v>
      </c>
      <c r="F79" s="1" t="s">
        <v>527</v>
      </c>
      <c r="G79" s="1" t="s">
        <v>528</v>
      </c>
      <c r="H79" s="1" t="s">
        <v>529</v>
      </c>
      <c r="I79" s="1" t="s">
        <v>530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531</v>
      </c>
      <c r="B80" s="1">
        <v>0.0</v>
      </c>
      <c r="C80" s="1">
        <v>0.0</v>
      </c>
      <c r="D80" s="1">
        <v>0.0</v>
      </c>
      <c r="E80" s="1" t="s">
        <v>532</v>
      </c>
      <c r="F80" s="1" t="s">
        <v>533</v>
      </c>
      <c r="G80" s="1" t="s">
        <v>534</v>
      </c>
      <c r="H80" s="1" t="s">
        <v>535</v>
      </c>
      <c r="I80" s="1" t="s">
        <v>536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537</v>
      </c>
      <c r="B81" s="1">
        <v>0.0</v>
      </c>
      <c r="C81" s="1">
        <v>0.0</v>
      </c>
      <c r="D81" s="1">
        <v>0.0</v>
      </c>
      <c r="E81" s="1" t="s">
        <v>538</v>
      </c>
      <c r="F81" s="1" t="s">
        <v>539</v>
      </c>
      <c r="G81" s="1" t="s">
        <v>540</v>
      </c>
      <c r="H81" s="1" t="s">
        <v>541</v>
      </c>
      <c r="I81" s="1" t="s">
        <v>542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543</v>
      </c>
      <c r="B82" s="1">
        <v>0.0</v>
      </c>
      <c r="C82" s="1">
        <v>0.0</v>
      </c>
      <c r="D82" s="1">
        <v>0.0</v>
      </c>
      <c r="E82" s="1" t="s">
        <v>538</v>
      </c>
      <c r="F82" s="1" t="s">
        <v>539</v>
      </c>
      <c r="G82" s="1" t="s">
        <v>540</v>
      </c>
      <c r="H82" s="1" t="s">
        <v>541</v>
      </c>
      <c r="I82" s="1" t="s">
        <v>542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544</v>
      </c>
      <c r="B83" s="1">
        <v>0.0</v>
      </c>
      <c r="C83" s="1">
        <v>0.0</v>
      </c>
      <c r="D83" s="1">
        <v>0.0</v>
      </c>
      <c r="E83" s="1" t="s">
        <v>545</v>
      </c>
      <c r="F83" s="1" t="s">
        <v>546</v>
      </c>
      <c r="G83" s="1" t="s">
        <v>547</v>
      </c>
      <c r="H83" s="1" t="s">
        <v>548</v>
      </c>
      <c r="I83" s="1" t="s">
        <v>234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549</v>
      </c>
      <c r="B84" s="1">
        <v>0.0</v>
      </c>
      <c r="C84" s="1">
        <v>0.0</v>
      </c>
      <c r="D84" s="1">
        <v>0.0</v>
      </c>
      <c r="E84" s="1" t="s">
        <v>550</v>
      </c>
      <c r="F84" s="1" t="s">
        <v>551</v>
      </c>
      <c r="G84" s="1" t="s">
        <v>552</v>
      </c>
      <c r="H84" s="1" t="s">
        <v>553</v>
      </c>
      <c r="I84" s="1" t="s">
        <v>554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555</v>
      </c>
      <c r="B85" s="1">
        <v>0.0</v>
      </c>
      <c r="C85" s="1">
        <v>0.0</v>
      </c>
      <c r="D85" s="1">
        <v>0.0</v>
      </c>
      <c r="E85" s="1">
        <v>0.0</v>
      </c>
      <c r="F85" s="1" t="s">
        <v>556</v>
      </c>
      <c r="G85" s="1" t="s">
        <v>557</v>
      </c>
      <c r="H85" s="1" t="s">
        <v>558</v>
      </c>
      <c r="I85" s="1" t="s">
        <v>559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560</v>
      </c>
      <c r="B86" s="1">
        <v>0.0</v>
      </c>
      <c r="C86" s="1">
        <v>0.0</v>
      </c>
      <c r="D86" s="1">
        <v>0.0</v>
      </c>
      <c r="E86" s="1">
        <v>0.0</v>
      </c>
      <c r="F86" s="1" t="s">
        <v>561</v>
      </c>
      <c r="G86" s="1" t="s">
        <v>562</v>
      </c>
      <c r="H86" s="1" t="s">
        <v>558</v>
      </c>
      <c r="I86" s="1" t="s">
        <v>559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564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565</v>
      </c>
      <c r="H88" s="1" t="s">
        <v>566</v>
      </c>
      <c r="I88" s="1" t="s">
        <v>567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568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569</v>
      </c>
      <c r="H89" s="1">
        <v>91.0</v>
      </c>
      <c r="I89" s="1" t="s">
        <v>570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571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569</v>
      </c>
      <c r="H90" s="1">
        <v>91.0</v>
      </c>
      <c r="I90" s="1" t="s">
        <v>570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572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573</v>
      </c>
      <c r="H91" s="1" t="s">
        <v>574</v>
      </c>
      <c r="I91" s="1" t="s">
        <v>575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576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573</v>
      </c>
      <c r="H92" s="1" t="s">
        <v>574</v>
      </c>
      <c r="I92" s="1" t="s">
        <v>575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577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578</v>
      </c>
      <c r="H93" s="1" t="s">
        <v>579</v>
      </c>
      <c r="I93" s="1" t="s">
        <v>580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581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582</v>
      </c>
      <c r="H94" s="1" t="s">
        <v>583</v>
      </c>
      <c r="I94" s="1" t="s">
        <v>584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585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586</v>
      </c>
      <c r="H95" s="1" t="s">
        <v>587</v>
      </c>
      <c r="I95" s="1" t="s">
        <v>588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589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590</v>
      </c>
      <c r="H96" s="1" t="s">
        <v>358</v>
      </c>
      <c r="I96" s="1" t="s">
        <v>591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593</v>
      </c>
      <c r="H97" s="1" t="s">
        <v>594</v>
      </c>
      <c r="I97" s="1" t="s">
        <v>595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593</v>
      </c>
      <c r="H98" s="1" t="s">
        <v>594</v>
      </c>
      <c r="I98" s="1" t="s">
        <v>595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598</v>
      </c>
      <c r="H99" s="1" t="s">
        <v>599</v>
      </c>
      <c r="I99" s="1" t="s">
        <v>600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602</v>
      </c>
      <c r="H100" s="1" t="s">
        <v>603</v>
      </c>
      <c r="I100" s="1" t="s">
        <v>604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>
        <v>0.0</v>
      </c>
      <c r="H101" s="1" t="s">
        <v>606</v>
      </c>
      <c r="I101" s="1" t="s">
        <v>607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 t="s">
        <v>609</v>
      </c>
      <c r="I102" s="1" t="s">
        <v>607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610</v>
      </c>
      <c r="C1" s="1" t="s">
        <v>611</v>
      </c>
      <c r="D1" s="1" t="s">
        <v>612</v>
      </c>
      <c r="E1" s="1" t="s">
        <v>613</v>
      </c>
      <c r="F1" s="1" t="s">
        <v>614</v>
      </c>
      <c r="G1" s="1" t="s">
        <v>615</v>
      </c>
      <c r="H1" s="1" t="s">
        <v>616</v>
      </c>
      <c r="I1" s="1" t="s">
        <v>617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618</v>
      </c>
      <c r="B2" s="1" t="s">
        <v>619</v>
      </c>
      <c r="C2" s="1" t="s">
        <v>620</v>
      </c>
      <c r="D2" s="1" t="s">
        <v>621</v>
      </c>
      <c r="E2" s="1" t="s">
        <v>622</v>
      </c>
      <c r="F2" s="1" t="s">
        <v>623</v>
      </c>
      <c r="G2" s="1" t="s">
        <v>624</v>
      </c>
      <c r="H2" s="1" t="s">
        <v>624</v>
      </c>
      <c r="I2" s="1" t="s">
        <v>625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626</v>
      </c>
      <c r="B3" s="1" t="s">
        <v>625</v>
      </c>
      <c r="C3" s="1" t="s">
        <v>627</v>
      </c>
      <c r="D3" s="1" t="s">
        <v>628</v>
      </c>
      <c r="E3" s="1" t="s">
        <v>629</v>
      </c>
      <c r="F3" s="1" t="s">
        <v>630</v>
      </c>
      <c r="G3" s="1" t="s">
        <v>631</v>
      </c>
      <c r="H3" s="1" t="s">
        <v>632</v>
      </c>
      <c r="I3" s="1" t="s">
        <v>625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633</v>
      </c>
      <c r="B4" s="1" t="s">
        <v>634</v>
      </c>
      <c r="C4" s="1" t="s">
        <v>635</v>
      </c>
      <c r="D4" s="1" t="s">
        <v>636</v>
      </c>
      <c r="E4" s="1" t="s">
        <v>637</v>
      </c>
      <c r="F4" s="1" t="s">
        <v>638</v>
      </c>
      <c r="G4" s="1" t="s">
        <v>639</v>
      </c>
      <c r="H4" s="1" t="s">
        <v>640</v>
      </c>
      <c r="I4" s="1" t="s">
        <v>641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626</v>
      </c>
      <c r="B5" s="1" t="s">
        <v>625</v>
      </c>
      <c r="C5" s="1" t="s">
        <v>642</v>
      </c>
      <c r="D5" s="1" t="s">
        <v>643</v>
      </c>
      <c r="E5" s="1" t="s">
        <v>644</v>
      </c>
      <c r="F5" s="1" t="s">
        <v>645</v>
      </c>
      <c r="G5" s="1" t="s">
        <v>646</v>
      </c>
      <c r="H5" s="1" t="s">
        <v>647</v>
      </c>
      <c r="I5" s="1" t="s">
        <v>648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649</v>
      </c>
      <c r="B6" s="1" t="s">
        <v>650</v>
      </c>
      <c r="C6" s="1" t="s">
        <v>651</v>
      </c>
      <c r="D6" s="1" t="s">
        <v>652</v>
      </c>
      <c r="E6" s="1" t="s">
        <v>653</v>
      </c>
      <c r="F6" s="1" t="s">
        <v>654</v>
      </c>
      <c r="G6" s="1" t="s">
        <v>655</v>
      </c>
      <c r="H6" s="1" t="s">
        <v>656</v>
      </c>
      <c r="I6" s="1" t="s">
        <v>657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658</v>
      </c>
      <c r="B7" s="1" t="s">
        <v>625</v>
      </c>
      <c r="C7" s="1" t="s">
        <v>625</v>
      </c>
      <c r="D7" s="1" t="s">
        <v>625</v>
      </c>
      <c r="E7" s="1" t="s">
        <v>625</v>
      </c>
      <c r="F7" s="1" t="s">
        <v>625</v>
      </c>
      <c r="G7" s="1" t="s">
        <v>625</v>
      </c>
      <c r="H7" s="1" t="s">
        <v>625</v>
      </c>
      <c r="I7" s="1" t="s">
        <v>625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659</v>
      </c>
      <c r="B8" s="1" t="s">
        <v>625</v>
      </c>
      <c r="C8" s="1" t="s">
        <v>660</v>
      </c>
      <c r="D8" s="1" t="s">
        <v>661</v>
      </c>
      <c r="E8" s="1" t="s">
        <v>662</v>
      </c>
      <c r="F8" s="1" t="s">
        <v>663</v>
      </c>
      <c r="G8" s="1" t="s">
        <v>664</v>
      </c>
      <c r="H8" s="1" t="s">
        <v>664</v>
      </c>
      <c r="I8" s="1" t="s">
        <v>665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666</v>
      </c>
      <c r="B9" s="1" t="s">
        <v>625</v>
      </c>
      <c r="C9" s="1" t="s">
        <v>625</v>
      </c>
      <c r="D9" s="1" t="s">
        <v>625</v>
      </c>
      <c r="E9" s="1" t="s">
        <v>625</v>
      </c>
      <c r="F9" s="1" t="s">
        <v>667</v>
      </c>
      <c r="G9" s="1" t="s">
        <v>668</v>
      </c>
      <c r="H9" s="1" t="s">
        <v>669</v>
      </c>
      <c r="I9" s="1" t="s">
        <v>670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671</v>
      </c>
      <c r="B10" s="1" t="s">
        <v>625</v>
      </c>
      <c r="C10" s="1" t="s">
        <v>625</v>
      </c>
      <c r="D10" s="1" t="s">
        <v>625</v>
      </c>
      <c r="E10" s="1" t="s">
        <v>625</v>
      </c>
      <c r="F10" s="1" t="s">
        <v>672</v>
      </c>
      <c r="G10" s="1" t="s">
        <v>673</v>
      </c>
      <c r="H10" s="1" t="s">
        <v>674</v>
      </c>
      <c r="I10" s="1" t="s">
        <v>675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676</v>
      </c>
      <c r="B11" s="1" t="s">
        <v>677</v>
      </c>
      <c r="C11" s="1" t="s">
        <v>678</v>
      </c>
      <c r="D11" s="1" t="s">
        <v>679</v>
      </c>
      <c r="E11" s="1" t="s">
        <v>680</v>
      </c>
      <c r="F11" s="1" t="s">
        <v>681</v>
      </c>
      <c r="G11" s="1" t="s">
        <v>682</v>
      </c>
      <c r="H11" s="1" t="s">
        <v>683</v>
      </c>
      <c r="I11" s="1" t="s">
        <v>684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685</v>
      </c>
      <c r="B12" s="1" t="s">
        <v>651</v>
      </c>
      <c r="C12" s="1" t="s">
        <v>686</v>
      </c>
      <c r="D12" s="1" t="s">
        <v>687</v>
      </c>
      <c r="E12" s="1" t="s">
        <v>688</v>
      </c>
      <c r="F12" s="1" t="s">
        <v>689</v>
      </c>
      <c r="G12" s="1" t="s">
        <v>690</v>
      </c>
      <c r="H12" s="1" t="s">
        <v>691</v>
      </c>
      <c r="I12" s="1" t="s">
        <v>692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693</v>
      </c>
      <c r="B13" s="1" t="s">
        <v>625</v>
      </c>
      <c r="C13" s="1" t="s">
        <v>694</v>
      </c>
      <c r="D13" s="1" t="s">
        <v>695</v>
      </c>
      <c r="E13" s="1" t="s">
        <v>696</v>
      </c>
      <c r="F13" s="1" t="s">
        <v>697</v>
      </c>
      <c r="G13" s="1" t="s">
        <v>698</v>
      </c>
      <c r="H13" s="1" t="s">
        <v>699</v>
      </c>
      <c r="I13" s="1" t="s">
        <v>700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701</v>
      </c>
      <c r="B14" s="1" t="s">
        <v>625</v>
      </c>
      <c r="C14" s="1" t="s">
        <v>702</v>
      </c>
      <c r="D14" s="1" t="s">
        <v>703</v>
      </c>
      <c r="E14" s="1" t="s">
        <v>704</v>
      </c>
      <c r="F14" s="1" t="s">
        <v>705</v>
      </c>
      <c r="G14" s="1" t="s">
        <v>706</v>
      </c>
      <c r="H14" s="1" t="s">
        <v>707</v>
      </c>
      <c r="I14" s="1" t="s">
        <v>708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709</v>
      </c>
      <c r="B15" s="1" t="s">
        <v>625</v>
      </c>
      <c r="C15" s="1" t="s">
        <v>625</v>
      </c>
      <c r="D15" s="1" t="s">
        <v>625</v>
      </c>
      <c r="E15" s="1" t="s">
        <v>625</v>
      </c>
      <c r="F15" s="1" t="s">
        <v>625</v>
      </c>
      <c r="G15" s="1" t="s">
        <v>625</v>
      </c>
      <c r="H15" s="1" t="s">
        <v>625</v>
      </c>
      <c r="I15" s="1" t="s">
        <v>625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710</v>
      </c>
      <c r="B16" s="1" t="s">
        <v>625</v>
      </c>
      <c r="C16" s="1" t="s">
        <v>625</v>
      </c>
      <c r="D16" s="1" t="s">
        <v>625</v>
      </c>
      <c r="E16" s="1" t="s">
        <v>625</v>
      </c>
      <c r="F16" s="1" t="s">
        <v>625</v>
      </c>
      <c r="G16" s="1" t="s">
        <v>625</v>
      </c>
      <c r="H16" s="1" t="s">
        <v>625</v>
      </c>
      <c r="I16" s="1" t="s">
        <v>625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711</v>
      </c>
      <c r="B17" s="1" t="s">
        <v>144</v>
      </c>
      <c r="C17" s="1" t="s">
        <v>145</v>
      </c>
      <c r="D17" s="1" t="s">
        <v>146</v>
      </c>
      <c r="E17" s="1" t="s">
        <v>147</v>
      </c>
      <c r="F17" s="1" t="s">
        <v>152</v>
      </c>
      <c r="G17" s="1" t="s">
        <v>712</v>
      </c>
      <c r="H17" s="1" t="s">
        <v>713</v>
      </c>
      <c r="I17" s="1" t="s">
        <v>714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715</v>
      </c>
      <c r="B18" s="1" t="s">
        <v>625</v>
      </c>
      <c r="C18" s="1" t="s">
        <v>625</v>
      </c>
      <c r="D18" s="1" t="s">
        <v>625</v>
      </c>
      <c r="E18" s="1" t="s">
        <v>625</v>
      </c>
      <c r="F18" s="1" t="s">
        <v>625</v>
      </c>
      <c r="G18" s="1" t="s">
        <v>625</v>
      </c>
      <c r="H18" s="1" t="s">
        <v>625</v>
      </c>
      <c r="I18" s="1" t="s">
        <v>625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716</v>
      </c>
      <c r="B19" s="1" t="s">
        <v>625</v>
      </c>
      <c r="C19" s="1" t="s">
        <v>625</v>
      </c>
      <c r="D19" s="1" t="s">
        <v>625</v>
      </c>
      <c r="E19" s="1" t="s">
        <v>625</v>
      </c>
      <c r="F19" s="1" t="s">
        <v>717</v>
      </c>
      <c r="G19" s="1" t="s">
        <v>718</v>
      </c>
      <c r="H19" s="1" t="s">
        <v>719</v>
      </c>
      <c r="I19" s="1" t="s">
        <v>720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721</v>
      </c>
      <c r="B20" s="1" t="s">
        <v>722</v>
      </c>
      <c r="C20" s="1" t="s">
        <v>723</v>
      </c>
      <c r="D20" s="1" t="s">
        <v>724</v>
      </c>
      <c r="E20" s="1" t="s">
        <v>725</v>
      </c>
      <c r="F20" s="1" t="s">
        <v>726</v>
      </c>
      <c r="G20" s="1" t="s">
        <v>727</v>
      </c>
      <c r="H20" s="1" t="s">
        <v>728</v>
      </c>
      <c r="I20" s="1" t="s">
        <v>729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730</v>
      </c>
      <c r="B21" s="1" t="s">
        <v>731</v>
      </c>
      <c r="C21" s="1" t="s">
        <v>732</v>
      </c>
      <c r="D21" s="1" t="s">
        <v>733</v>
      </c>
      <c r="E21" s="1" t="s">
        <v>734</v>
      </c>
      <c r="F21" s="1" t="s">
        <v>735</v>
      </c>
      <c r="G21" s="1" t="s">
        <v>736</v>
      </c>
      <c r="H21" s="1" t="s">
        <v>737</v>
      </c>
      <c r="I21" s="1" t="s">
        <v>738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739</v>
      </c>
      <c r="B22" s="1" t="s">
        <v>740</v>
      </c>
      <c r="C22" s="1" t="s">
        <v>741</v>
      </c>
      <c r="D22" s="1" t="s">
        <v>742</v>
      </c>
      <c r="E22" s="1" t="s">
        <v>743</v>
      </c>
      <c r="F22" s="1" t="s">
        <v>744</v>
      </c>
      <c r="G22" s="1" t="s">
        <v>745</v>
      </c>
      <c r="H22" s="1" t="s">
        <v>746</v>
      </c>
      <c r="I22" s="1" t="s">
        <v>747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748</v>
      </c>
      <c r="B23" s="1" t="s">
        <v>749</v>
      </c>
      <c r="C23" s="1" t="s">
        <v>750</v>
      </c>
      <c r="D23" s="1" t="s">
        <v>751</v>
      </c>
      <c r="E23" s="1" t="s">
        <v>752</v>
      </c>
      <c r="F23" s="1" t="s">
        <v>753</v>
      </c>
      <c r="G23" s="1" t="s">
        <v>754</v>
      </c>
      <c r="H23" s="1" t="s">
        <v>755</v>
      </c>
      <c r="I23" s="1" t="s">
        <v>756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757</v>
      </c>
      <c r="B24" s="1" t="s">
        <v>758</v>
      </c>
      <c r="C24" s="1" t="s">
        <v>759</v>
      </c>
      <c r="D24" s="1" t="s">
        <v>760</v>
      </c>
      <c r="E24" s="1" t="s">
        <v>761</v>
      </c>
      <c r="F24" s="1" t="s">
        <v>762</v>
      </c>
      <c r="G24" s="1" t="s">
        <v>763</v>
      </c>
      <c r="H24" s="1" t="s">
        <v>763</v>
      </c>
      <c r="I24" s="1" t="s">
        <v>763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764</v>
      </c>
      <c r="B25" s="1" t="s">
        <v>765</v>
      </c>
      <c r="C25" s="1" t="s">
        <v>766</v>
      </c>
      <c r="D25" s="1" t="s">
        <v>767</v>
      </c>
      <c r="E25" s="1" t="s">
        <v>768</v>
      </c>
      <c r="F25" s="1" t="s">
        <v>769</v>
      </c>
      <c r="G25" s="1" t="s">
        <v>770</v>
      </c>
      <c r="H25" s="1" t="s">
        <v>770</v>
      </c>
      <c r="I25" s="1" t="s">
        <v>625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771</v>
      </c>
      <c r="B26" s="1" t="s">
        <v>772</v>
      </c>
      <c r="C26" s="1" t="s">
        <v>773</v>
      </c>
      <c r="D26" s="1" t="s">
        <v>774</v>
      </c>
      <c r="E26" s="1" t="s">
        <v>775</v>
      </c>
      <c r="F26" s="1" t="s">
        <v>776</v>
      </c>
      <c r="G26" s="1" t="s">
        <v>625</v>
      </c>
      <c r="H26" s="1" t="s">
        <v>625</v>
      </c>
      <c r="I26" s="1" t="s">
        <v>625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777</v>
      </c>
      <c r="B2" s="1" t="s">
        <v>778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779</v>
      </c>
      <c r="B3" s="1" t="s">
        <v>780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781</v>
      </c>
      <c r="B4" s="1" t="s">
        <v>782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783</v>
      </c>
      <c r="B5" s="1" t="s">
        <v>784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785</v>
      </c>
      <c r="B6" s="1" t="s">
        <v>786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787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788</v>
      </c>
      <c r="B8" s="1" t="s">
        <v>789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790</v>
      </c>
      <c r="B9" s="4" t="s">
        <v>791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792</v>
      </c>
      <c r="B10" s="1" t="s">
        <v>793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794</v>
      </c>
      <c r="B11" s="1" t="s">
        <v>795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796</v>
      </c>
      <c r="B12" s="1" t="s">
        <v>793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797</v>
      </c>
      <c r="B13" s="1" t="s">
        <v>798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799</v>
      </c>
      <c r="B14" s="1" t="s">
        <v>800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801</v>
      </c>
      <c r="B15" s="1" t="s">
        <v>798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802</v>
      </c>
      <c r="B16" s="1" t="s">
        <v>803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804</v>
      </c>
      <c r="B17" s="1">
        <v>229.0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805</v>
      </c>
      <c r="B18" s="1" t="s">
        <v>806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807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809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810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811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812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813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814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815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816</v>
      </c>
      <c r="B28" s="1">
        <v>156.67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817</v>
      </c>
      <c r="B29" s="1">
        <v>153.39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818</v>
      </c>
      <c r="B30" s="1">
        <v>151.02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819</v>
      </c>
      <c r="B31" s="1">
        <v>157.01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820</v>
      </c>
      <c r="B32" s="1">
        <v>156.67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821</v>
      </c>
      <c r="B33" s="1">
        <v>153.39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822</v>
      </c>
      <c r="B34" s="1">
        <v>151.02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823</v>
      </c>
      <c r="B35" s="1">
        <v>157.01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824</v>
      </c>
      <c r="B36" s="1">
        <v>0.82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825</v>
      </c>
      <c r="B37" s="1">
        <v>86.39548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826</v>
      </c>
      <c r="B38" s="1">
        <v>22.648943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827</v>
      </c>
      <c r="B39" s="1">
        <v>449841.0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828</v>
      </c>
      <c r="B40" s="1">
        <v>449841.0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829</v>
      </c>
      <c r="B41" s="1">
        <v>252103.0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830</v>
      </c>
      <c r="B42" s="1">
        <v>225540.0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831</v>
      </c>
      <c r="B43" s="1">
        <v>225540.0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832</v>
      </c>
      <c r="B44" s="1">
        <v>152.27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833</v>
      </c>
      <c r="B45" s="1">
        <v>153.61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834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835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836</v>
      </c>
      <c r="B48" s="1">
        <v>4.398055424E9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837</v>
      </c>
      <c r="B49" s="1">
        <v>107.5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838</v>
      </c>
      <c r="B50" s="1">
        <v>219.34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839</v>
      </c>
      <c r="B51" s="1">
        <v>18.209976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840</v>
      </c>
      <c r="B52" s="1">
        <v>175.2307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841</v>
      </c>
      <c r="B53" s="1">
        <v>178.6994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842</v>
      </c>
      <c r="B54" s="1" t="s">
        <v>843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844</v>
      </c>
      <c r="B55" s="1">
        <v>3.817214976E9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845</v>
      </c>
      <c r="B56" s="1">
        <v>0.21684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846</v>
      </c>
      <c r="B57" s="1">
        <v>2.292532E7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847</v>
      </c>
      <c r="B58" s="1">
        <v>2.87605E7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848</v>
      </c>
      <c r="B59" s="1">
        <v>3699397.0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849</v>
      </c>
      <c r="B60" s="1">
        <v>3602467.0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850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851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852</v>
      </c>
      <c r="B63" s="1">
        <v>0.1286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853</v>
      </c>
      <c r="B64" s="1">
        <v>0.12129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854</v>
      </c>
      <c r="B65" s="1">
        <v>1.06803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855</v>
      </c>
      <c r="B66" s="1">
        <v>14.69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856</v>
      </c>
      <c r="B67" s="1">
        <v>0.1696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857</v>
      </c>
      <c r="B68" s="1">
        <v>2.94658E7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858</v>
      </c>
      <c r="B69" s="1">
        <v>30.805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859</v>
      </c>
      <c r="B70" s="1">
        <v>4.964129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860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861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862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863</v>
      </c>
      <c r="B74" s="1">
        <v>-0.663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864</v>
      </c>
      <c r="B75" s="1">
        <v>5.2372E7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865</v>
      </c>
      <c r="B76" s="1">
        <v>1.77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866</v>
      </c>
      <c r="B77" s="1">
        <v>5.85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867</v>
      </c>
      <c r="B78" s="1">
        <v>15.805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868</v>
      </c>
      <c r="B79" s="1">
        <v>55.206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869</v>
      </c>
      <c r="B80" s="1">
        <v>0.20456874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870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871</v>
      </c>
      <c r="B82" s="1" t="s">
        <v>872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873</v>
      </c>
      <c r="B83" s="1" t="s">
        <v>874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875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876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877</v>
      </c>
      <c r="B86" s="1" t="s">
        <v>878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879</v>
      </c>
      <c r="B87" s="1" t="s">
        <v>878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880</v>
      </c>
      <c r="B88" s="1">
        <v>1.5059142E9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881</v>
      </c>
      <c r="B89" s="1" t="s">
        <v>882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883</v>
      </c>
      <c r="B90" s="1" t="s">
        <v>884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885</v>
      </c>
      <c r="B91" s="1" t="s">
        <v>886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887</v>
      </c>
      <c r="B92" s="1" t="s">
        <v>888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889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890</v>
      </c>
      <c r="B94" s="1">
        <v>152.92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891</v>
      </c>
      <c r="B95" s="1">
        <v>221.0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892</v>
      </c>
      <c r="B96" s="1">
        <v>195.0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893</v>
      </c>
      <c r="B97" s="1">
        <v>206.25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894</v>
      </c>
      <c r="B98" s="1">
        <v>207.0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895</v>
      </c>
      <c r="B99" s="1">
        <v>1.4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896</v>
      </c>
      <c r="B100" s="1" t="s">
        <v>897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898</v>
      </c>
      <c r="B101" s="1">
        <v>8.0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899</v>
      </c>
      <c r="B102" s="1">
        <v>5.88323968E8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900</v>
      </c>
      <c r="B103" s="1">
        <v>20.456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901</v>
      </c>
      <c r="B104" s="1">
        <v>6.9145E7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902</v>
      </c>
      <c r="B105" s="1">
        <v>7476000.0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903</v>
      </c>
      <c r="B106" s="1">
        <v>7.658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904</v>
      </c>
      <c r="B107" s="1">
        <v>7.966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905</v>
      </c>
      <c r="B108" s="1">
        <v>2.41519008E8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906</v>
      </c>
      <c r="B109" s="1">
        <v>0.844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907</v>
      </c>
      <c r="B110" s="1">
        <v>8.49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908</v>
      </c>
      <c r="B111" s="1">
        <v>0.0458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909</v>
      </c>
      <c r="B112" s="1">
        <v>0.0638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910</v>
      </c>
      <c r="B113" s="1">
        <v>4.2384248E7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911</v>
      </c>
      <c r="B114" s="1">
        <v>6.3345E7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912</v>
      </c>
      <c r="B115" s="1">
        <v>-0.674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913</v>
      </c>
      <c r="B116" s="1">
        <v>8.799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914</v>
      </c>
      <c r="B117" s="1">
        <v>0.92554003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915</v>
      </c>
      <c r="B118" s="1">
        <v>0.28629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916</v>
      </c>
      <c r="B119" s="1">
        <v>0.41666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917</v>
      </c>
      <c r="B120" s="1" t="s">
        <v>843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918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-2.0</v>
      </c>
      <c r="D3" s="1">
        <v>-7.0</v>
      </c>
      <c r="E3" s="1">
        <v>-19.0</v>
      </c>
      <c r="F3" s="1">
        <v>-19.0</v>
      </c>
      <c r="G3" s="1">
        <v>-84.0</v>
      </c>
      <c r="H3" s="1">
        <v>-89.0</v>
      </c>
      <c r="I3" s="1">
        <v>-74.0</v>
      </c>
      <c r="J3" s="1">
        <f>IF(I3*FORECAST(J2,B3:I3,B2:I2)&gt;0,FORECAST(J2,B3:I3,B2:I2),I3)*$X$1</f>
        <v>-100.1785714</v>
      </c>
      <c r="K3" s="1">
        <f>IF(J3*FORECAST(K2,B3:J3,B2:J2)&gt;0,FORECAST(K2,B3:J3,B2:J2),J3)*$X$1</f>
        <v>-114.2738095</v>
      </c>
      <c r="L3" s="1">
        <f>IF(K3*FORECAST(L2,B3:K3,B2:K2)&gt;0,FORECAST(L2,B3:K3,B2:K2),K3)*$X$1</f>
        <v>-128.3690476</v>
      </c>
      <c r="M3" s="1">
        <f>IF(L3*FORECAST(M2,B3:L3,B2:L2)&gt;0,FORECAST(M2,B3:L3,B2:L2),L3)*$X$1</f>
        <v>-142.4642857</v>
      </c>
      <c r="N3" s="1">
        <f>IF(M3*FORECAST(N2,B3:M3,B2:M2)&gt;0,FORECAST(N2,B3:M3,B2:M2),M3)*$X$1</f>
        <v>-156.5595238</v>
      </c>
      <c r="O3" s="1">
        <f>IF(N3*FORECAST(O2,B3:N3,B2:N2)&gt;0,FORECAST(O2,B3:N3,B2:N2),N3)*$X$1</f>
        <v>-170.6547619</v>
      </c>
      <c r="P3" s="1">
        <f>IF(O3*FORECAST(P2,B3:O3,B2:O2)&gt;0,FORECAST(P2,B3:O3,B2:O2),O3)*$X$1</f>
        <v>-184.75</v>
      </c>
      <c r="Q3" s="5">
        <f>IF(P3*FORECAST(Q2,B3:P3,B2:P2)&gt;0,FORECAST(Q2,B3:P3,B2:P2),P3)*$X$1</f>
        <v>-198.8452381</v>
      </c>
      <c r="R3" s="5">
        <f>IF(Q3*FORECAST(R2,B3:Q3,B2:Q2)&gt;0,FORECAST(R2,B3:Q3,B2:Q2),Q3)*$X$1</f>
        <v>-212.9404762</v>
      </c>
      <c r="S3" s="5">
        <f>IF(R3*FORECAST(S2,B3:R3,B2:R2)&gt;0,FORECAST(S2,B3:R3,B2:R2),R3)*$X$1</f>
        <v>-227.0357143</v>
      </c>
      <c r="T3" s="5">
        <f>IF(S3*FORECAST(T2,B3:S3,B2:S2)&gt;0,FORECAST(T2,B3:S3,B2:S2),S3)*$X$1</f>
        <v>-241.1309524</v>
      </c>
      <c r="U3" s="5">
        <f>IF(T3*FORECAST(U2,B3:T3,B2:T2)&gt;0,FORECAST(U2,B3:T3,B2:T2),T3)*$X$1</f>
        <v>-255.2261905</v>
      </c>
      <c r="V3" s="2"/>
      <c r="W3" s="2"/>
      <c r="X3" s="2"/>
      <c r="Y3" s="2"/>
      <c r="Z3" s="2"/>
    </row>
    <row r="4">
      <c r="A4" s="3" t="s">
        <v>104</v>
      </c>
      <c r="B4" s="1">
        <v>-8.0</v>
      </c>
      <c r="C4" s="1">
        <v>-49.0</v>
      </c>
      <c r="D4" s="1">
        <v>-112.0</v>
      </c>
      <c r="E4" s="1">
        <v>-190.0</v>
      </c>
      <c r="F4" s="1">
        <v>-267.0</v>
      </c>
      <c r="G4" s="1">
        <v>-494.0</v>
      </c>
      <c r="H4" s="1">
        <v>-375.0</v>
      </c>
      <c r="I4" s="1">
        <v>-586.0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919</v>
      </c>
      <c r="B5" s="1">
        <v>87.0</v>
      </c>
      <c r="C5" s="1">
        <v>5.0</v>
      </c>
      <c r="D5" s="1">
        <v>11.0</v>
      </c>
      <c r="E5" s="1">
        <v>15.0</v>
      </c>
      <c r="F5" s="1">
        <v>18.0</v>
      </c>
      <c r="G5" s="1">
        <v>22.0</v>
      </c>
      <c r="H5" s="1">
        <v>25.0</v>
      </c>
      <c r="I5" s="1">
        <v>27.0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920</v>
      </c>
      <c r="L7" s="1">
        <f>IF(U3*FORECAST(U2,B3:U3,B2:U2)&gt;0,FORECAST(U2,B3:U3,B2:U2),T3)*$X$1 * (1+0.02)/(0.0874-0.02)</f>
        <v>-3862.473506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921</v>
      </c>
      <c r="L8" s="6">
        <f t="array" ref="L8">NPV(0.0874,K3:U3)</f>
        <v>-1192.625217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922</v>
      </c>
      <c r="L9" s="6">
        <f t="array" ref="L9">NPV(0.0874,K16:U16)</f>
        <v>-1536.678086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923</v>
      </c>
      <c r="L10" s="6">
        <f>L8 + L9</f>
        <v>-2729.303303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-586.0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924</v>
      </c>
      <c r="L12" s="6">
        <f>L10 - L11</f>
        <v>-2143.303303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925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-79.38160382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-3862.473506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-7.0</v>
      </c>
      <c r="D3" s="1">
        <v>-10.0</v>
      </c>
      <c r="E3" s="1">
        <v>-19.0</v>
      </c>
      <c r="F3" s="1">
        <v>-32.0</v>
      </c>
      <c r="G3" s="1">
        <v>-69.0</v>
      </c>
      <c r="H3" s="1">
        <v>-140.0</v>
      </c>
      <c r="I3" s="1">
        <v>10.0</v>
      </c>
      <c r="J3" s="1">
        <f>IF(I3*FORECAST(J2,B3:I3,B2:I2)&gt;0,FORECAST(J2,B3:I3,B2:I2),I3)*$X$1</f>
        <v>10</v>
      </c>
      <c r="K3" s="1">
        <f>IF(J3*FORECAST(K2,B3:J3,B2:J2)&gt;0,FORECAST(K2,B3:J3,B2:J2),J3)*$X$1</f>
        <v>10</v>
      </c>
      <c r="L3" s="1">
        <f>IF(K3*FORECAST(L2,B3:K3,B2:K2)&gt;0,FORECAST(L2,B3:K3,B2:K2),K3)*$X$1</f>
        <v>10</v>
      </c>
      <c r="M3" s="1">
        <f>IF(L3*FORECAST(M2,B3:L3,B2:L2)&gt;0,FORECAST(M2,B3:L3,B2:L2),L3)*$X$1</f>
        <v>10</v>
      </c>
      <c r="N3" s="1">
        <f>IF(M3*FORECAST(N2,B3:M3,B2:M2)&gt;0,FORECAST(N2,B3:M3,B2:M2),M3)*$X$1</f>
        <v>10</v>
      </c>
      <c r="O3" s="1">
        <f>IF(N3*FORECAST(O2,B3:N3,B2:N2)&gt;0,FORECAST(O2,B3:N3,B2:N2),N3)*$X$1</f>
        <v>1.730769231</v>
      </c>
      <c r="P3" s="1">
        <f>IF(O3*FORECAST(P2,B3:O3,B2:O2)&gt;0,FORECAST(P2,B3:O3,B2:O2),O3)*$X$1</f>
        <v>4.373626374</v>
      </c>
      <c r="Q3" s="5">
        <f>IF(P3*FORECAST(Q2,B3:P3,B2:P2)&gt;0,FORECAST(Q2,B3:P3,B2:P2),P3)*$X$1</f>
        <v>7.016483516</v>
      </c>
      <c r="R3" s="5">
        <f>IF(Q3*FORECAST(R2,B3:Q3,B2:Q2)&gt;0,FORECAST(R2,B3:Q3,B2:Q2),Q3)*$X$1</f>
        <v>9.659340659</v>
      </c>
      <c r="S3" s="5">
        <f>IF(R3*FORECAST(S2,B3:R3,B2:R2)&gt;0,FORECAST(S2,B3:R3,B2:R2),R3)*$X$1</f>
        <v>12.3021978</v>
      </c>
      <c r="T3" s="5">
        <f>IF(S3*FORECAST(T2,B3:S3,B2:S2)&gt;0,FORECAST(T2,B3:S3,B2:S2),S3)*$X$1</f>
        <v>14.94505495</v>
      </c>
      <c r="U3" s="5">
        <f>IF(T3*FORECAST(U2,B3:T3,B2:T2)&gt;0,FORECAST(U2,B3:T3,B2:T2),T3)*$X$1</f>
        <v>17.58791209</v>
      </c>
      <c r="V3" s="2"/>
      <c r="W3" s="2"/>
      <c r="X3" s="2"/>
      <c r="Y3" s="2"/>
      <c r="Z3" s="2"/>
    </row>
    <row r="4">
      <c r="A4" s="3" t="s">
        <v>104</v>
      </c>
      <c r="B4" s="1">
        <v>-8.0</v>
      </c>
      <c r="C4" s="1">
        <v>-49.0</v>
      </c>
      <c r="D4" s="1">
        <v>-112.0</v>
      </c>
      <c r="E4" s="1">
        <v>-190.0</v>
      </c>
      <c r="F4" s="1">
        <v>-267.0</v>
      </c>
      <c r="G4" s="1">
        <v>-494.0</v>
      </c>
      <c r="H4" s="1">
        <v>-375.0</v>
      </c>
      <c r="I4" s="1">
        <v>-586.0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919</v>
      </c>
      <c r="B5" s="1">
        <v>87.0</v>
      </c>
      <c r="C5" s="1">
        <v>5.0</v>
      </c>
      <c r="D5" s="1">
        <v>11.0</v>
      </c>
      <c r="E5" s="1">
        <v>15.0</v>
      </c>
      <c r="F5" s="1">
        <v>18.0</v>
      </c>
      <c r="G5" s="1">
        <v>22.0</v>
      </c>
      <c r="H5" s="1">
        <v>25.0</v>
      </c>
      <c r="I5" s="1">
        <v>27.0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920</v>
      </c>
      <c r="L7" s="1">
        <f>IF(U3*FORECAST(U2,B3:U3,B2:U2)&gt;0,FORECAST(U2,B3:U3,B2:U2),T3)*$X$1 * (1+0.02)/(0.0874-0.02)</f>
        <v>266.1672156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921</v>
      </c>
      <c r="L8" s="6">
        <f t="array" ref="L8">NPV(0.0874,K3:U3)</f>
        <v>64.46118626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922</v>
      </c>
      <c r="L9" s="6">
        <f t="array" ref="L9">NPV(0.0874,K16:U16)</f>
        <v>105.8941445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923</v>
      </c>
      <c r="L10" s="6">
        <f>L8 + L9</f>
        <v>170.3553307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-586.0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924</v>
      </c>
      <c r="L12" s="6">
        <f>L10 - L11</f>
        <v>756.3553307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925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28.0131604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266.1672156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