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<sst xmlns="http://schemas.openxmlformats.org/spreadsheetml/2006/main" count="1027" uniqueCount="903">
  <si>
    <t>ticker</t>
  </si>
  <si>
    <t>KORE</t>
  </si>
  <si>
    <t>nombre</t>
  </si>
  <si>
    <t>KORE GROUP HOLDINGS INC</t>
  </si>
  <si>
    <t>empresa</t>
  </si>
  <si>
    <t>Wireless Telecommunications Services</t>
  </si>
  <si>
    <t>Open</t>
  </si>
  <si>
    <t>Target Price</t>
  </si>
  <si>
    <t>Upside</t>
  </si>
  <si>
    <t>5552.20%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</si>
  <si>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</si>
  <si>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</si>
  <si>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</si>
  <si>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</si>
  <si>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</si>
  <si>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</si>
  <si>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</si>
  <si>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</si>
  <si>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4.08%</t>
  </si>
  <si>
    <t>Total Assets Growth</t>
  </si>
  <si>
    <t>3.57%</t>
  </si>
  <si>
    <t>Net Property, Plant and Equipment Growth</t>
  </si>
  <si>
    <t>15.38%</t>
  </si>
  <si>
    <t>EBITDA Growth</t>
  </si>
  <si>
    <t>11.07%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</si>
  <si>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</si>
  <si>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</si>
  <si>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</si>
  <si>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</si>
  <si>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</si>
  <si>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</si>
  <si>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</si>
  <si>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</si>
  <si>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</si>
  <si>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</si>
  <si>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</si>
  <si>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</si>
  <si>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</si>
  <si>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</si>
  <si>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</si>
  <si>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</si>
  <si>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</si>
  <si>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</si>
  <si>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</si>
  <si>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</si>
  <si>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</si>
  <si>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</si>
  <si>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</si>
  <si>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</si>
  <si>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</si>
  <si>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</si>
  <si>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</si>
  <si>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</si>
  <si>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</si>
  <si>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</si>
  <si>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</si>
  <si>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</si>
  <si>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</si>
  <si>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</si>
  <si>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</si>
  <si>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</si>
  <si>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</si>
  <si>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</si>
  <si>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</si>
  <si>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</si>
  <si>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</si>
  <si>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</si>
  <si>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</si>
  <si>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</si>
  <si>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</si>
  <si>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</si>
  <si>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</si>
  <si>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</si>
  <si>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</si>
  <si>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</si>
  <si>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</si>
  <si>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</si>
  <si>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</si>
  <si>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</si>
  <si>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</si>
  <si>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</si>
  <si>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</si>
  <si>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</si>
  <si>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</si>
  <si>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</si>
  <si>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</si>
  <si>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</si>
  <si>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</si>
  <si>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</si>
  <si>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</si>
  <si>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</si>
  <si>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</si>
  <si>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</si>
  <si>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</si>
  <si>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</si>
  <si>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</si>
  <si>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</si>
  <si>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</si>
  <si>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</si>
  <si>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</si>
  <si>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</si>
  <si>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</si>
  <si>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</si>
  <si>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</si>
  <si>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</si>
  <si>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</si>
  <si>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</si>
  <si>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</si>
  <si>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</si>
  <si>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</si>
  <si>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</si>
  <si>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</si>
  <si>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</si>
  <si>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</si>
  <si>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92.9</t>
  </si>
  <si>
    <t>18.89</t>
  </si>
  <si>
    <t>11.84</t>
  </si>
  <si>
    <t>2.24</t>
  </si>
  <si>
    <t>Tangible Book Value</t>
  </si>
  <si>
    <t>Tangible Book Value Per Share</t>
  </si>
  <si>
    <t>-21.75</t>
  </si>
  <si>
    <t>-25.01</t>
  </si>
  <si>
    <t>-25.83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</si>
  <si>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</si>
  <si>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</si>
  <si>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</si>
  <si>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</si>
  <si>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</si>
  <si>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</si>
  <si>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</si>
  <si>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</si>
  <si>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</si>
  <si>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</si>
  <si>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</si>
  <si>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</si>
  <si>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</si>
  <si>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</si>
  <si>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</si>
  <si>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</si>
  <si>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</si>
  <si>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</si>
  <si>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</si>
  <si>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</si>
  <si>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</si>
  <si>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</si>
  <si>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</si>
  <si>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</si>
  <si>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</si>
  <si>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</si>
  <si>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</si>
  <si>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</si>
  <si>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</si>
  <si>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</si>
  <si>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</si>
  <si>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</si>
  <si>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</si>
  <si>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</si>
  <si>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-5.15</t>
  </si>
  <si>
    <t>-7.01</t>
  </si>
  <si>
    <t>-9.97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</si>
  <si>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</si>
  <si>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</si>
  <si>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</si>
  <si>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</si>
  <si>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</si>
  <si>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</si>
  <si>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-453.29</t>
  </si>
  <si>
    <t>-556.69</t>
  </si>
  <si>
    <t>-2.54</t>
  </si>
  <si>
    <t>-2.42</t>
  </si>
  <si>
    <t>-3.37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</si>
  <si>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</si>
  <si>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</si>
  <si>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</si>
  <si>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</si>
  <si>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</si>
  <si>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</si>
  <si>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</si>
  <si>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35.57</t>
  </si>
  <si>
    <t>13.12</t>
  </si>
  <si>
    <t>28.39</t>
  </si>
  <si>
    <t>8.93</t>
  </si>
  <si>
    <t>2.43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</si>
  <si>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</si>
  <si>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</si>
  <si>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</si>
  <si>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</si>
  <si>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</si>
  <si>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</si>
  <si>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</si>
  <si>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</si>
  <si>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</si>
  <si>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</si>
  <si>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</si>
  <si>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</si>
  <si>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</si>
  <si>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</si>
  <si>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</si>
  <si>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</si>
  <si>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</si>
  <si>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-0.84</t>
  </si>
  <si>
    <t>-1.37</t>
  </si>
  <si>
    <t>-2.37</t>
  </si>
  <si>
    <t>-3.97</t>
  </si>
  <si>
    <t>Return on Total Capital</t>
  </si>
  <si>
    <t>-0.98</t>
  </si>
  <si>
    <t>-1.59</t>
  </si>
  <si>
    <t>-2.67</t>
  </si>
  <si>
    <t>-4.61</t>
  </si>
  <si>
    <t>Return On Equity %</t>
  </si>
  <si>
    <t>-11.73</t>
  </si>
  <si>
    <t>-8.79</t>
  </si>
  <si>
    <t>-47.39</t>
  </si>
  <si>
    <t>-153.5</t>
  </si>
  <si>
    <t>Return on Common Equity</t>
  </si>
  <si>
    <t>-124.88</t>
  </si>
  <si>
    <t>-29.55</t>
  </si>
  <si>
    <t>Margin Analysis</t>
  </si>
  <si>
    <t>Gross Profit Margin %</t>
  </si>
  <si>
    <t>62.36</t>
  </si>
  <si>
    <t>54.19</t>
  </si>
  <si>
    <t>50.76</t>
  </si>
  <si>
    <t>51.89</t>
  </si>
  <si>
    <t>53.52</t>
  </si>
  <si>
    <t>SG&amp;A Margin</t>
  </si>
  <si>
    <t>38.6</t>
  </si>
  <si>
    <t>34.1</t>
  </si>
  <si>
    <t>36.92</t>
  </si>
  <si>
    <t>41.8</t>
  </si>
  <si>
    <t>47.07</t>
  </si>
  <si>
    <t>EBITDA Margin %</t>
  </si>
  <si>
    <t>23.76</t>
  </si>
  <si>
    <t>20.09</t>
  </si>
  <si>
    <t>13.84</t>
  </si>
  <si>
    <t>10.08</t>
  </si>
  <si>
    <t>6.46</t>
  </si>
  <si>
    <t>EBITA Margin %</t>
  </si>
  <si>
    <t>20.96</t>
  </si>
  <si>
    <t>17.99</t>
  </si>
  <si>
    <t>12.35</t>
  </si>
  <si>
    <t>8.71</t>
  </si>
  <si>
    <t>-13.63</t>
  </si>
  <si>
    <t>EBIT Margin %</t>
  </si>
  <si>
    <t>-4.7</t>
  </si>
  <si>
    <t>-4.46</t>
  </si>
  <si>
    <t>-6.47</t>
  </si>
  <si>
    <t>-10.22</t>
  </si>
  <si>
    <t>-14.64</t>
  </si>
  <si>
    <t>Income From Continuing Operations Margin %</t>
  </si>
  <si>
    <t>-13.86</t>
  </si>
  <si>
    <t>-16.47</t>
  </si>
  <si>
    <t>-9.85</t>
  </si>
  <si>
    <t>-39.56</t>
  </si>
  <si>
    <t>-60.39</t>
  </si>
  <si>
    <t>Net Income Margin %</t>
  </si>
  <si>
    <t>Net Avail. For Common Margin %</t>
  </si>
  <si>
    <t>-26.66</t>
  </si>
  <si>
    <t>-29.05</t>
  </si>
  <si>
    <t>-17.4</t>
  </si>
  <si>
    <t>Normalized Net Income Margin</t>
  </si>
  <si>
    <t>-12.01</t>
  </si>
  <si>
    <t>-11.85</t>
  </si>
  <si>
    <t>-8.57</t>
  </si>
  <si>
    <t>-20.42</t>
  </si>
  <si>
    <t>Levered Free Cash Flow Margin</t>
  </si>
  <si>
    <t>12.26</t>
  </si>
  <si>
    <t>-2.93</t>
  </si>
  <si>
    <t>6.24</t>
  </si>
  <si>
    <t>8.78</t>
  </si>
  <si>
    <t>Unlevered Free Cash Flow Margin</t>
  </si>
  <si>
    <t>18.05</t>
  </si>
  <si>
    <t>1.91</t>
  </si>
  <si>
    <t>12.64</t>
  </si>
  <si>
    <t>17.75</t>
  </si>
  <si>
    <t>Asset Turnover</t>
  </si>
  <si>
    <t>0.3</t>
  </si>
  <si>
    <t>0.34</t>
  </si>
  <si>
    <t>0.37</t>
  </si>
  <si>
    <t>0.43</t>
  </si>
  <si>
    <t>Fixed Assets Turnover</t>
  </si>
  <si>
    <t>14.73</t>
  </si>
  <si>
    <t>19.13</t>
  </si>
  <si>
    <t>15.72</t>
  </si>
  <si>
    <t>13.1</t>
  </si>
  <si>
    <t>Receivables Turnover (Average Receivables)</t>
  </si>
  <si>
    <t>5.67</t>
  </si>
  <si>
    <t>5.4</t>
  </si>
  <si>
    <t>5.58</t>
  </si>
  <si>
    <t>5.71</t>
  </si>
  <si>
    <t>Inventory Turnover (Average Inventory)</t>
  </si>
  <si>
    <t>22.9</t>
  </si>
  <si>
    <t>11.47</t>
  </si>
  <si>
    <t>10.12</t>
  </si>
  <si>
    <t>14.08</t>
  </si>
  <si>
    <t>Short Term Liquidity</t>
  </si>
  <si>
    <t>Current Ratio</t>
  </si>
  <si>
    <t>1.05</t>
  </si>
  <si>
    <t>1.19</t>
  </si>
  <si>
    <t>3.34</t>
  </si>
  <si>
    <t>2.11</t>
  </si>
  <si>
    <t>1.37</t>
  </si>
  <si>
    <t>Quick Ratio</t>
  </si>
  <si>
    <t>0.92</t>
  </si>
  <si>
    <t>0.98</t>
  </si>
  <si>
    <t>2.87</t>
  </si>
  <si>
    <t>1.63</t>
  </si>
  <si>
    <t>1.1</t>
  </si>
  <si>
    <t>Operating Cash Flow to Current Liabilities</t>
  </si>
  <si>
    <t>0.31</t>
  </si>
  <si>
    <t>0.51</t>
  </si>
  <si>
    <t>-0.31</t>
  </si>
  <si>
    <t>-0.09</t>
  </si>
  <si>
    <t>Days Sales Outstanding (Average Receivables)</t>
  </si>
  <si>
    <t>64.6</t>
  </si>
  <si>
    <t>67.62</t>
  </si>
  <si>
    <t>65.37</t>
  </si>
  <si>
    <t>63.97</t>
  </si>
  <si>
    <t>Days Outstanding Inventory (Average Inventory)</t>
  </si>
  <si>
    <t>15.98</t>
  </si>
  <si>
    <t>31.82</t>
  </si>
  <si>
    <t>36.06</t>
  </si>
  <si>
    <t>25.93</t>
  </si>
  <si>
    <t>Average Days Payable Outstanding</t>
  </si>
  <si>
    <t>70.51</t>
  </si>
  <si>
    <t>53.96</t>
  </si>
  <si>
    <t>49.91</t>
  </si>
  <si>
    <t>60.22</t>
  </si>
  <si>
    <t>Cash Conversion Cycle (Average Days)</t>
  </si>
  <si>
    <t>10.07</t>
  </si>
  <si>
    <t>45.48</t>
  </si>
  <si>
    <t>51.52</t>
  </si>
  <si>
    <t>29.67</t>
  </si>
  <si>
    <t>Long Term Solvency</t>
  </si>
  <si>
    <t>Total Debt/Equity</t>
  </si>
  <si>
    <t>99.31</t>
  </si>
  <si>
    <t>107.19</t>
  </si>
  <si>
    <t>148.05</t>
  </si>
  <si>
    <t>238.33</t>
  </si>
  <si>
    <t>Total Debt / Total Capital</t>
  </si>
  <si>
    <t>49.83</t>
  </si>
  <si>
    <t>51.74</t>
  </si>
  <si>
    <t>59.68</t>
  </si>
  <si>
    <t>70.44</t>
  </si>
  <si>
    <t>92.43</t>
  </si>
  <si>
    <t>LT Debt/Equity</t>
  </si>
  <si>
    <t>95.4</t>
  </si>
  <si>
    <t>105.78</t>
  </si>
  <si>
    <t>146.75</t>
  </si>
  <si>
    <t>234.3</t>
  </si>
  <si>
    <t>Long-Term Debt / Total Capital</t>
  </si>
  <si>
    <t>47.86</t>
  </si>
  <si>
    <t>51.05</t>
  </si>
  <si>
    <t>59.16</t>
  </si>
  <si>
    <t>69.25</t>
  </si>
  <si>
    <t>91.61</t>
  </si>
  <si>
    <t>Total Liabilities / Total Assets</t>
  </si>
  <si>
    <t>56.37</t>
  </si>
  <si>
    <t>59.41</t>
  </si>
  <si>
    <t>64.17</t>
  </si>
  <si>
    <t>73.77</t>
  </si>
  <si>
    <t>93.7</t>
  </si>
  <si>
    <t>EBIT / Interest Expense</t>
  </si>
  <si>
    <t>-0.32</t>
  </si>
  <si>
    <t>-0.41</t>
  </si>
  <si>
    <t>-0.69</t>
  </si>
  <si>
    <t>-0.87</t>
  </si>
  <si>
    <t>-0.94</t>
  </si>
  <si>
    <t>EBITDA / Interest Expense</t>
  </si>
  <si>
    <t>1.62</t>
  </si>
  <si>
    <t>1.83</t>
  </si>
  <si>
    <t>1.48</t>
  </si>
  <si>
    <t>(EBITDA - Capex) / Interest Expense</t>
  </si>
  <si>
    <t>1.53</t>
  </si>
  <si>
    <t>1.75</t>
  </si>
  <si>
    <t>1.3</t>
  </si>
  <si>
    <t>0.87</t>
  </si>
  <si>
    <t>0.41</t>
  </si>
  <si>
    <t>Total Debt / EBITDA</t>
  </si>
  <si>
    <t>7.81</t>
  </si>
  <si>
    <t>7.09</t>
  </si>
  <si>
    <t>11.73</t>
  </si>
  <si>
    <t>14.07</t>
  </si>
  <si>
    <t>20.53</t>
  </si>
  <si>
    <t>Net Debt / EBITDA</t>
  </si>
  <si>
    <t>7.61</t>
  </si>
  <si>
    <t>6.85</t>
  </si>
  <si>
    <t>9.22</t>
  </si>
  <si>
    <t>12.94</t>
  </si>
  <si>
    <t>19.29</t>
  </si>
  <si>
    <t>Total Debt / (EBITDA - Capex)</t>
  </si>
  <si>
    <t>8.31</t>
  </si>
  <si>
    <t>7.41</t>
  </si>
  <si>
    <t>13.35</t>
  </si>
  <si>
    <t>15.77</t>
  </si>
  <si>
    <t>25.71</t>
  </si>
  <si>
    <t>Net Debt / (EBITDA - Capex)</t>
  </si>
  <si>
    <t>8.09</t>
  </si>
  <si>
    <t>7.16</t>
  </si>
  <si>
    <t>10.5</t>
  </si>
  <si>
    <t>14.51</t>
  </si>
  <si>
    <t>24.16</t>
  </si>
  <si>
    <t>Growth Over Prior Year</t>
  </si>
  <si>
    <t>Total Revenues, 1 Yr. Growth %</t>
  </si>
  <si>
    <t>26.37</t>
  </si>
  <si>
    <t>16.12</t>
  </si>
  <si>
    <t>8.06</t>
  </si>
  <si>
    <t>3.04</t>
  </si>
  <si>
    <t>Gross Profit, 1 Yr. Growth %</t>
  </si>
  <si>
    <t>9.8</t>
  </si>
  <si>
    <t>8.77</t>
  </si>
  <si>
    <t>9.61</t>
  </si>
  <si>
    <t>6.28</t>
  </si>
  <si>
    <t>EBITDA, 1 Yr. Growth %</t>
  </si>
  <si>
    <t>6.86</t>
  </si>
  <si>
    <t>-19.99</t>
  </si>
  <si>
    <t>-22.36</t>
  </si>
  <si>
    <t>-34.34</t>
  </si>
  <si>
    <t>EBITA, 1 Yr. Growth %</t>
  </si>
  <si>
    <t>8.46</t>
  </si>
  <si>
    <t>-20.32</t>
  </si>
  <si>
    <t>-25.18</t>
  </si>
  <si>
    <t>-260.43</t>
  </si>
  <si>
    <t>EBIT, 1 Yr. Growth %</t>
  </si>
  <si>
    <t>20.13</t>
  </si>
  <si>
    <t>68.26</t>
  </si>
  <si>
    <t>77.41</t>
  </si>
  <si>
    <t>48.38</t>
  </si>
  <si>
    <t>Earnings From Cont. Operations, 1 Yr. Growth %</t>
  </si>
  <si>
    <t>50.16</t>
  </si>
  <si>
    <t>-30.53</t>
  </si>
  <si>
    <t>328.64</t>
  </si>
  <si>
    <t>57.29</t>
  </si>
  <si>
    <t>Net Income, 1 Yr. Growth %</t>
  </si>
  <si>
    <t>Normalized Net Income, 1 Yr. Growth %</t>
  </si>
  <si>
    <t>24.7</t>
  </si>
  <si>
    <t>-15.97</t>
  </si>
  <si>
    <t>75.01</t>
  </si>
  <si>
    <t>54.35</t>
  </si>
  <si>
    <t>Diluted EPS Before Extra, 1 Yr. Growth %</t>
  </si>
  <si>
    <t>35.64</t>
  </si>
  <si>
    <t>-47.49</t>
  </si>
  <si>
    <t>34.88</t>
  </si>
  <si>
    <t>42.09</t>
  </si>
  <si>
    <t>Accounts Receivable, 1 Yr. Growth %</t>
  </si>
  <si>
    <t>16.83</t>
  </si>
  <si>
    <t>26.17</t>
  </si>
  <si>
    <t>-13.71</t>
  </si>
  <si>
    <t>17.68</t>
  </si>
  <si>
    <t>Inventory, 1 Yr. Growth %</t>
  </si>
  <si>
    <t>115.57</t>
  </si>
  <si>
    <t>164.81</t>
  </si>
  <si>
    <t>-35.03</t>
  </si>
  <si>
    <t>-18.27</t>
  </si>
  <si>
    <t>Net Property, Plant and Equip., 1 Yr. Growth %</t>
  </si>
  <si>
    <t>-10.46</t>
  </si>
  <si>
    <t>-10.72</t>
  </si>
  <si>
    <t>79.07</t>
  </si>
  <si>
    <t>-7.28</t>
  </si>
  <si>
    <t>Total Assets, 1 Yr. Growth %</t>
  </si>
  <si>
    <t>-3.43</t>
  </si>
  <si>
    <t>8.51</t>
  </si>
  <si>
    <t>-9.42</t>
  </si>
  <si>
    <t>-14.77</t>
  </si>
  <si>
    <t>Tangible Book Value, 1 Yr. Growth %</t>
  </si>
  <si>
    <t>3.94</t>
  </si>
  <si>
    <t>-48.02</t>
  </si>
  <si>
    <t>19.81</t>
  </si>
  <si>
    <t>11.55</t>
  </si>
  <si>
    <t>Common Equity, 1 Yr. Growth %</t>
  </si>
  <si>
    <t>-74.49</t>
  </si>
  <si>
    <t>-32.46</t>
  </si>
  <si>
    <t>-79.54</t>
  </si>
  <si>
    <t>Cash From Operations, 1 Yr. Growth %</t>
  </si>
  <si>
    <t>85.72</t>
  </si>
  <si>
    <t>-155.75</t>
  </si>
  <si>
    <t>-210.83</t>
  </si>
  <si>
    <t>-139.25</t>
  </si>
  <si>
    <t>Capital Expenditures, 1 Yr. Growth %</t>
  </si>
  <si>
    <t>-23.3</t>
  </si>
  <si>
    <t>127.48</t>
  </si>
  <si>
    <t>-20.73</t>
  </si>
  <si>
    <t>34.05</t>
  </si>
  <si>
    <t>Levered Free Cash Flow, 1 Yr. Growth %</t>
  </si>
  <si>
    <t>-127.73</t>
  </si>
  <si>
    <t>-364.49</t>
  </si>
  <si>
    <t>29.18</t>
  </si>
  <si>
    <t>Unlevered Free Cash Flow, 1 Yr. Growth %</t>
  </si>
  <si>
    <t>-87.69</t>
  </si>
  <si>
    <t>497.04</t>
  </si>
  <si>
    <t>35.38</t>
  </si>
  <si>
    <t>Compound Annual Growth Rate Over Two Years</t>
  </si>
  <si>
    <t>Total Revenues, 2 Yr. CAGR %</t>
  </si>
  <si>
    <t>21.14</t>
  </si>
  <si>
    <t>12.06</t>
  </si>
  <si>
    <t>5.52</t>
  </si>
  <si>
    <t>Gross Profit, 2 Yr. CAGR %</t>
  </si>
  <si>
    <t>9.29</t>
  </si>
  <si>
    <t>9.66</t>
  </si>
  <si>
    <t>7.94</t>
  </si>
  <si>
    <t>EBITDA, 2 Yr. CAGR %</t>
  </si>
  <si>
    <t>-7.54</t>
  </si>
  <si>
    <t>-20.6</t>
  </si>
  <si>
    <t>-28.44</t>
  </si>
  <si>
    <t>EBITA, 2 Yr. CAGR %</t>
  </si>
  <si>
    <t>-7.03</t>
  </si>
  <si>
    <t>-22.04</t>
  </si>
  <si>
    <t>9.86</t>
  </si>
  <si>
    <t>EBIT, 2 Yr. CAGR %</t>
  </si>
  <si>
    <t>42.18</t>
  </si>
  <si>
    <t>69.54</t>
  </si>
  <si>
    <t>61.87</t>
  </si>
  <si>
    <t>Earnings From Cont. Operations, 2 Yr. CAGR %</t>
  </si>
  <si>
    <t>2.13</t>
  </si>
  <si>
    <t>73.69</t>
  </si>
  <si>
    <t>159.66</t>
  </si>
  <si>
    <t>Net Income, 2 Yr. CAGR %</t>
  </si>
  <si>
    <t>Normalized Net Income, 2 Yr. CAGR %</t>
  </si>
  <si>
    <t>2.36</t>
  </si>
  <si>
    <t>20.2</t>
  </si>
  <si>
    <t>64.35</t>
  </si>
  <si>
    <t>Diluted EPS Before Extra, 2 Yr. CAGR %</t>
  </si>
  <si>
    <t>-15.71</t>
  </si>
  <si>
    <t>-15.45</t>
  </si>
  <si>
    <t>38.44</t>
  </si>
  <si>
    <t>Accounts Receivable, 2 Yr. CAGR %</t>
  </si>
  <si>
    <t>21.41</t>
  </si>
  <si>
    <t>4.66</t>
  </si>
  <si>
    <t>0.77</t>
  </si>
  <si>
    <t>Inventory, 2 Yr. CAGR %</t>
  </si>
  <si>
    <t>138.92</t>
  </si>
  <si>
    <t>31.17</t>
  </si>
  <si>
    <t>-27.13</t>
  </si>
  <si>
    <t>Net Property, Plant and Equip., 2 Yr. CAGR %</t>
  </si>
  <si>
    <t>-10.59</t>
  </si>
  <si>
    <t>26.44</t>
  </si>
  <si>
    <t>28.86</t>
  </si>
  <si>
    <t>Total Assets, 2 Yr. CAGR %</t>
  </si>
  <si>
    <t>2.37</t>
  </si>
  <si>
    <t>-0.81</t>
  </si>
  <si>
    <t>-12.14</t>
  </si>
  <si>
    <t>Tangible Book Value, 2 Yr. CAGR %</t>
  </si>
  <si>
    <t>-26.5</t>
  </si>
  <si>
    <t>-20.44</t>
  </si>
  <si>
    <t>15.61</t>
  </si>
  <si>
    <t>Common Equity, 2 Yr. CAGR %</t>
  </si>
  <si>
    <t>85.32</t>
  </si>
  <si>
    <t>198.95</t>
  </si>
  <si>
    <t>-62.82</t>
  </si>
  <si>
    <t>Cash From Operations, 2 Yr. CAGR %</t>
  </si>
  <si>
    <t>1.76</t>
  </si>
  <si>
    <t>-21.39</t>
  </si>
  <si>
    <t>-34.05</t>
  </si>
  <si>
    <t>Capital Expenditures, 2 Yr. CAGR %</t>
  </si>
  <si>
    <t>32.09</t>
  </si>
  <si>
    <t>34.28</t>
  </si>
  <si>
    <t>3.08</t>
  </si>
  <si>
    <t>Levered Free Cash Flow, 2 Yr. CAGR %</t>
  </si>
  <si>
    <t>-20.05</t>
  </si>
  <si>
    <t>95.78</t>
  </si>
  <si>
    <t>Unlevered Free Cash Flow, 2 Yr. CAGR %</t>
  </si>
  <si>
    <t>-6.22</t>
  </si>
  <si>
    <t>193.91</t>
  </si>
  <si>
    <t>Compound Annual Growth Rate Over Three Years</t>
  </si>
  <si>
    <t>Total Revenues, 3 Yr. CAGR %</t>
  </si>
  <si>
    <t>16.64</t>
  </si>
  <si>
    <t>8.97</t>
  </si>
  <si>
    <t>Gross Profit, 3 Yr. CAGR %</t>
  </si>
  <si>
    <t>9.71</t>
  </si>
  <si>
    <t>8.52</t>
  </si>
  <si>
    <t>EBITDA, 3 Yr. CAGR %</t>
  </si>
  <si>
    <t>-12.34</t>
  </si>
  <si>
    <t>-25.36</t>
  </si>
  <si>
    <t>EBITA, 3 Yr. CAGR %</t>
  </si>
  <si>
    <t>-12.97</t>
  </si>
  <si>
    <t>-0.66</t>
  </si>
  <si>
    <t>EBIT, 3 Yr. CAGR %</t>
  </si>
  <si>
    <t>51.15</t>
  </si>
  <si>
    <t>61.92</t>
  </si>
  <si>
    <t>Earnings From Cont. Operations, 3 Yr. CAGR %</t>
  </si>
  <si>
    <t>65.46</t>
  </si>
  <si>
    <t>68.04</t>
  </si>
  <si>
    <t>Net Income, 3 Yr. CAGR %</t>
  </si>
  <si>
    <t>Normalized Net Income, 3 Yr. CAGR %</t>
  </si>
  <si>
    <t>21.68</t>
  </si>
  <si>
    <t>30.65</t>
  </si>
  <si>
    <t>Diluted EPS Before Extra, 3 Yr. CAGR %</t>
  </si>
  <si>
    <t>-1.1</t>
  </si>
  <si>
    <t>0.52</t>
  </si>
  <si>
    <t>Accounts Receivable, 3 Yr. CAGR %</t>
  </si>
  <si>
    <t>8.57</t>
  </si>
  <si>
    <t>8.83</t>
  </si>
  <si>
    <t>Inventory, 3 Yr. CAGR %</t>
  </si>
  <si>
    <t>54.79</t>
  </si>
  <si>
    <t>12.03</t>
  </si>
  <si>
    <t>Net Property, Plant and Equip., 3 Yr. CAGR %</t>
  </si>
  <si>
    <t>12.7</t>
  </si>
  <si>
    <t>14.02</t>
  </si>
  <si>
    <t>Total Assets, 3 Yr. CAGR %</t>
  </si>
  <si>
    <t>-1.69</t>
  </si>
  <si>
    <t>-5.7</t>
  </si>
  <si>
    <t>Tangible Book Value, 3 Yr. CAGR %</t>
  </si>
  <si>
    <t>-13.03</t>
  </si>
  <si>
    <t>-10.95</t>
  </si>
  <si>
    <t>Common Equity, 3 Yr. CAGR %</t>
  </si>
  <si>
    <t>31.62</t>
  </si>
  <si>
    <t>22.29</t>
  </si>
  <si>
    <t>Cash From Operations, 3 Yr. CAGR %</t>
  </si>
  <si>
    <t>4.69</t>
  </si>
  <si>
    <t>-37.64</t>
  </si>
  <si>
    <t>Capital Expenditures, 3 Yr. CAGR %</t>
  </si>
  <si>
    <t>11.42</t>
  </si>
  <si>
    <t>34.2</t>
  </si>
  <si>
    <t>Levered Free Cash Flow, 3 Yr. CAGR %</t>
  </si>
  <si>
    <t>-2.52</t>
  </si>
  <si>
    <t>Unlevered Free Cash Flow, 3 Yr. CAGR %</t>
  </si>
  <si>
    <t>8.36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</si>
  <si>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</si>
  <si>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</si>
  <si>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</si>
  <si>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</si>
  <si>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</si>
  <si>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</si>
  <si>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</si>
  <si>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</si>
  <si>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</si>
  <si>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485.2</t>
  </si>
  <si>
    <t>96.13</t>
  </si>
  <si>
    <t>80.75</t>
  </si>
  <si>
    <t>33</t>
  </si>
  <si>
    <t>Change</t>
  </si>
  <si>
    <t>-80.19%</t>
  </si>
  <si>
    <t>-16%</t>
  </si>
  <si>
    <t>-59.14%</t>
  </si>
  <si>
    <t>0%</t>
  </si>
  <si>
    <t>Enterprise Value (EV)
                                    1</t>
  </si>
  <si>
    <t>802.1</t>
  </si>
  <si>
    <t>480.7</t>
  </si>
  <si>
    <t>493.7</t>
  </si>
  <si>
    <t>314.9</t>
  </si>
  <si>
    <t>297.4</t>
  </si>
  <si>
    <t>274.8</t>
  </si>
  <si>
    <t>-40.07%</t>
  </si>
  <si>
    <t>2.7%</t>
  </si>
  <si>
    <t>-36.22%</t>
  </si>
  <si>
    <t>-5.56%</t>
  </si>
  <si>
    <t>-7.6%</t>
  </si>
  <si>
    <t>P/E ratio</t>
  </si>
  <si>
    <t>-0.04x</t>
  </si>
  <si>
    <t>-6.54x</t>
  </si>
  <si>
    <t>-0.91x</t>
  </si>
  <si>
    <t>-0.49x</t>
  </si>
  <si>
    <t>-0.34x</t>
  </si>
  <si>
    <t>-1.35x</t>
  </si>
  <si>
    <t>-2.16x</t>
  </si>
  <si>
    <t>PBR</t>
  </si>
  <si>
    <t>1.78x</t>
  </si>
  <si>
    <t>0.53x</t>
  </si>
  <si>
    <t>2.22x</t>
  </si>
  <si>
    <t>PEG</t>
  </si>
  <si>
    <t>0.1x</t>
  </si>
  <si>
    <t>-0x</t>
  </si>
  <si>
    <t>0x</t>
  </si>
  <si>
    <t>Capitalization / Revenue</t>
  </si>
  <si>
    <t>1.95x</t>
  </si>
  <si>
    <t>0.36x</t>
  </si>
  <si>
    <t>0.29x</t>
  </si>
  <si>
    <t>0.12x</t>
  </si>
  <si>
    <t>0.11x</t>
  </si>
  <si>
    <t>EV / Revenue</t>
  </si>
  <si>
    <t>3.23x</t>
  </si>
  <si>
    <t>1.79x</t>
  </si>
  <si>
    <t>1.11x</t>
  </si>
  <si>
    <t>1x</t>
  </si>
  <si>
    <t>0.87x</t>
  </si>
  <si>
    <t>EV / EBITDA</t>
  </si>
  <si>
    <t>13.4x</t>
  </si>
  <si>
    <t>7.65x</t>
  </si>
  <si>
    <t>8.89x</t>
  </si>
  <si>
    <t>5.75x</t>
  </si>
  <si>
    <t>4.62x</t>
  </si>
  <si>
    <t>4.13x</t>
  </si>
  <si>
    <t>EV / EBIT</t>
  </si>
  <si>
    <t>-49.7x</t>
  </si>
  <si>
    <t>-5.7x</t>
  </si>
  <si>
    <t>-4.16x</t>
  </si>
  <si>
    <t>-4.38x</t>
  </si>
  <si>
    <t>129x</t>
  </si>
  <si>
    <t>91.6x</t>
  </si>
  <si>
    <t>EV / FCF</t>
  </si>
  <si>
    <t>-28.5x</t>
  </si>
  <si>
    <t>-2,544x</t>
  </si>
  <si>
    <t>-18.5x</t>
  </si>
  <si>
    <t>-157x</t>
  </si>
  <si>
    <t>17x</t>
  </si>
  <si>
    <t>12.1x</t>
  </si>
  <si>
    <t>FCF Yield</t>
  </si>
  <si>
    <t>-3.51%</t>
  </si>
  <si>
    <t>-0.04%</t>
  </si>
  <si>
    <t>-5.4%</t>
  </si>
  <si>
    <t>-0.64%</t>
  </si>
  <si>
    <t>5.88%</t>
  </si>
  <si>
    <t>8.26%</t>
  </si>
  <si>
    <t>Dividend per Share
                                    2</t>
  </si>
  <si>
    <t>Rate of return</t>
  </si>
  <si>
    <t>EPS
                                    2</t>
  </si>
  <si>
    <t>-1,365</t>
  </si>
  <si>
    <t>-6.95</t>
  </si>
  <si>
    <t>-9.95</t>
  </si>
  <si>
    <t>-5.63</t>
  </si>
  <si>
    <t>-1.435</t>
  </si>
  <si>
    <t>-0.9</t>
  </si>
  <si>
    <t>Distribution rate</t>
  </si>
  <si>
    <t>Net sales
                                    1</t>
  </si>
  <si>
    <t>248.2</t>
  </si>
  <si>
    <t>268.4</t>
  </si>
  <si>
    <t>276.6</t>
  </si>
  <si>
    <t>283</t>
  </si>
  <si>
    <t>296.8</t>
  </si>
  <si>
    <t>317.6</t>
  </si>
  <si>
    <t>EBITDA
                                    1</t>
  </si>
  <si>
    <t>59.87</t>
  </si>
  <si>
    <t>62.84</t>
  </si>
  <si>
    <t>55.55</t>
  </si>
  <si>
    <t>54.8</t>
  </si>
  <si>
    <t>64.4</t>
  </si>
  <si>
    <t>66.5</t>
  </si>
  <si>
    <t>EBIT
                                    1</t>
  </si>
  <si>
    <t>-16.15</t>
  </si>
  <si>
    <t>-84.32</t>
  </si>
  <si>
    <t>-118.8</t>
  </si>
  <si>
    <t>-71.85</t>
  </si>
  <si>
    <t>2.3</t>
  </si>
  <si>
    <t>3</t>
  </si>
  <si>
    <t>Net income
                                    1</t>
  </si>
  <si>
    <t>-35.2</t>
  </si>
  <si>
    <t>-24.45</t>
  </si>
  <si>
    <t>-105.4</t>
  </si>
  <si>
    <t>-167</t>
  </si>
  <si>
    <t>-108.6</t>
  </si>
  <si>
    <t>-29.3</t>
  </si>
  <si>
    <t>-19.2</t>
  </si>
  <si>
    <t>Net Debt
                                    1</t>
  </si>
  <si>
    <t>316.9</t>
  </si>
  <si>
    <t>384.6</t>
  </si>
  <si>
    <t>413</t>
  </si>
  <si>
    <t>281.9</t>
  </si>
  <si>
    <t>264.4</t>
  </si>
  <si>
    <t>241.8</t>
  </si>
  <si>
    <t>Reference price
                                    2</t>
  </si>
  <si>
    <t>51.050</t>
  </si>
  <si>
    <t>33.700</t>
  </si>
  <si>
    <t>6.300</t>
  </si>
  <si>
    <t>4.901</t>
  </si>
  <si>
    <t>1.940</t>
  </si>
  <si>
    <t>Nbr of stocks (in thousands)</t>
  </si>
  <si>
    <t>14,398</t>
  </si>
  <si>
    <t>15,258</t>
  </si>
  <si>
    <t>16,476</t>
  </si>
  <si>
    <t>17,008</t>
  </si>
  <si>
    <t>Announcement Date</t>
  </si>
  <si>
    <t>8/13/21</t>
  </si>
  <si>
    <t>3/29/22</t>
  </si>
  <si>
    <t>3/27/23</t>
  </si>
  <si>
    <t>4/11/24</t>
  </si>
  <si>
    <t>address1</t>
  </si>
  <si>
    <t>3 Ravinia Drive</t>
  </si>
  <si>
    <t>address2</t>
  </si>
  <si>
    <t>Suite 500</t>
  </si>
  <si>
    <t>city</t>
  </si>
  <si>
    <t>Atlanta</t>
  </si>
  <si>
    <t>state</t>
  </si>
  <si>
    <t>GA</t>
  </si>
  <si>
    <t>zip</t>
  </si>
  <si>
    <t>30346</t>
  </si>
  <si>
    <t>country</t>
  </si>
  <si>
    <t>phone</t>
  </si>
  <si>
    <t>877 710 5673</t>
  </si>
  <si>
    <t>website</t>
  </si>
  <si>
    <t>https://www.korewireless.com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</si>
  <si>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</si>
  <si>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</si>
  <si>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</si>
  <si>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</si>
  <si>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</si>
  <si>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</si>
  <si>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</si>
  <si>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</si>
  <si>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</si>
  <si>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</si>
  <si>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</si>
  <si>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KORE Group Holdings, Inc. provides Internet of Things (IoT) services and solutions worldwide. It offers connectivity and location-based services, device solutions, and managed and professional services that are used in the development and support of IoT technology for the business market. The company's products include IoT connectivity-as-a-service; connectivity enablement-as-a-service; device management services; and security location based services. It serves customers in healthcare, fleet and vehicle management, asset management, communication services, and industrial/manufacturing sectors. KORE Group Holdings, Inc. was founded in 2002 and is headquartered in Atlanta, Georgia.</t>
  </si>
  <si>
    <t>fullTimeEmployees</t>
  </si>
  <si>
    <t>companyOfficers</t>
  </si>
  <si>
    <t>[{'maxAge': 1, 'name': 'Mr. Jason  Dietrich', 'age': 48, 'title': 'Executive VP &amp; Chief Revenue Officer', 'yearBorn': 1975, 'fiscalYear': 2023, 'totalPay': 712735, 'exercisedValue': 0, 'unexercisedValue': 0}, {'maxAge': 1, 'name': 'Mr. Ronald  Totton', 'age': 51, 'title': 'President, CEO &amp; Director', 'yearBorn': 1972, 'fiscalYear': 2023, 'exercisedValue': 0, 'unexercisedValue': 0}, {'maxAge': 1, 'name': 'Mr. Bruce William Gordon', 'title': 'Executive VP &amp; COO', 'fiscalYear': 2023, 'exercisedValue': 0, 'unexercisedValue': 0}, {'maxAge': 1, 'name': 'Mr. Ronald  Weststrate', 'title': 'Senior VP &amp; CTO', 'fiscalYear': 2023, 'exercisedValue': 0, 'unexercisedValue': 0}, {'maxAge': 1, 'name': 'Mr. Vik  Vijayvergiya', 'title': 'Vice President of Investor Relations', 'fiscalYear': 2023, 'exercisedValue': 0, 'unexercisedValue': 0}, {'maxAge': 1, 'name': 'Mr. Jack William Kennedy Jr.', 'age': 47, 'title': 'Executive VP, Chief Legal Officer &amp; Secretary', 'yearBorn': 1976, 'fiscalYear': 2023, 'exercisedValue': 0, 'unexercisedValue': 0}, {'maxAge': 1, 'name': 'Ms. Karen  Oyhenart', 'title': 'Senior Vice President of Human Resources', 'fiscalYear': 2023, 'exercisedValue': 0, 'unexercisedValue': 0}, {'maxAge': 1, 'name': 'Mr. Pete  West', 'title': 'Senior Vice President of Sales - North America', 'fiscalYear': 2023, 'exercisedValue': 0, 'unexercisedValue': 0}, {'maxAge': 1, 'name': 'Mr. Jared  Deith', 'title': 'Executive Vice President of Connected Health', 'fiscalYear': 2023, 'exercisedValue': 0, 'unexercisedValue': 0}, {'maxAge': 1, 'name': 'Niklas  Ekarv', 'title': 'Managing Director of EAP',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</si>
  <si>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</si>
  <si>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</si>
  <si>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</si>
  <si>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</si>
  <si>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</si>
  <si>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</si>
  <si>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</si>
  <si>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</si>
  <si>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</si>
  <si>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</si>
  <si>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</si>
  <si>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</si>
  <si>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</si>
  <si>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</si>
  <si>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</si>
  <si>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</si>
  <si>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</si>
  <si>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</si>
  <si>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</si>
  <si>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</si>
  <si>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</si>
  <si>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</si>
  <si>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</si>
  <si>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</si>
  <si>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</si>
  <si>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</si>
  <si>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</si>
  <si>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</si>
  <si>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</si>
  <si>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</si>
  <si>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</si>
  <si>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</si>
  <si>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</si>
  <si>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</si>
  <si>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</si>
  <si>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</si>
  <si>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</si>
  <si>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</si>
  <si>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</si>
  <si>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</si>
  <si>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</si>
  <si>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</si>
  <si>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</si>
  <si>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</si>
  <si>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</si>
  <si>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</si>
  <si>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</si>
  <si>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</si>
  <si>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</si>
  <si>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</si>
  <si>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</si>
  <si>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</si>
  <si>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</si>
  <si>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</si>
  <si>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</si>
  <si>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</si>
  <si>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</si>
  <si>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</si>
  <si>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</si>
  <si>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</si>
  <si>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</si>
  <si>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</si>
  <si>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</si>
  <si>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</si>
  <si>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KORE Group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</si>
  <si>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</si>
  <si>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</si>
  <si>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</si>
  <si>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</si>
  <si>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</si>
  <si>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</si>
  <si>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</si>
  <si>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191300fd-468d-3fea-bf62-4aee71636138</t>
  </si>
  <si>
    <t>messageBoardId</t>
  </si>
  <si>
    <t>finmb_29568755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</si>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</sst>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orewireles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115.8700266153146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3.2996296E7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2.244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-1.3020134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-23.0</v>
      </c>
      <c r="C2" s="1">
        <v>-35.0</v>
      </c>
      <c r="D2" s="1">
        <v>-24.0</v>
      </c>
      <c r="E2" s="1">
        <v>-106.0</v>
      </c>
      <c r="F2" s="1">
        <v>-167.0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4.0</v>
      </c>
      <c r="C3" s="1">
        <v>4.0</v>
      </c>
      <c r="D3" s="1">
        <v>3.0</v>
      </c>
      <c r="E3" s="1">
        <v>3.0</v>
      </c>
      <c r="F3" s="1">
        <v>57.0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43.0</v>
      </c>
      <c r="C4" s="1">
        <v>48.0</v>
      </c>
      <c r="D4" s="1">
        <v>46.0</v>
      </c>
      <c r="E4" s="1">
        <v>50.0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48.0</v>
      </c>
      <c r="C5" s="1">
        <v>52.0</v>
      </c>
      <c r="D5" s="1">
        <v>50.0</v>
      </c>
      <c r="E5" s="1">
        <v>54.0</v>
      </c>
      <c r="F5" s="1">
        <v>60.0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2.0</v>
      </c>
      <c r="D6" s="1">
        <v>2.0</v>
      </c>
      <c r="E6" s="1">
        <v>2.0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0.0</v>
      </c>
      <c r="D7" s="1">
        <v>0.0</v>
      </c>
      <c r="E7" s="1">
        <v>58.0</v>
      </c>
      <c r="F7" s="1">
        <v>78.0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1.0</v>
      </c>
      <c r="D8" s="1">
        <v>4.0</v>
      </c>
      <c r="E8" s="1">
        <v>10.0</v>
      </c>
      <c r="F8" s="1">
        <v>11.0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32.0</v>
      </c>
      <c r="E9" s="1">
        <v>41.0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-12.0</v>
      </c>
      <c r="C10" s="1">
        <v>1.0</v>
      </c>
      <c r="D10" s="1">
        <v>-14.0</v>
      </c>
      <c r="E10" s="1">
        <v>-14.0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-5.0</v>
      </c>
      <c r="D11" s="1">
        <v>-11.0</v>
      </c>
      <c r="E11" s="1">
        <v>8.0</v>
      </c>
      <c r="F11" s="1">
        <v>-7.0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-56.0</v>
      </c>
      <c r="C12" s="1">
        <v>-3.0</v>
      </c>
      <c r="D12" s="1">
        <v>-9.0</v>
      </c>
      <c r="E12" s="1">
        <v>6.0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-2.0</v>
      </c>
      <c r="C13" s="1">
        <v>13.0</v>
      </c>
      <c r="D13" s="1">
        <v>-8.0</v>
      </c>
      <c r="E13" s="1">
        <v>-2.0</v>
      </c>
      <c r="F13" s="1">
        <v>12.0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-4.0</v>
      </c>
      <c r="C14" s="1">
        <v>1.0</v>
      </c>
      <c r="D14" s="1">
        <v>-80.0</v>
      </c>
      <c r="E14" s="1">
        <v>98.0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-3.0</v>
      </c>
      <c r="D15" s="1">
        <v>-69.0</v>
      </c>
      <c r="E15" s="1">
        <v>14.0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-3.0</v>
      </c>
      <c r="C16" s="1">
        <v>-2.0</v>
      </c>
      <c r="D16" s="1">
        <v>-1.0</v>
      </c>
      <c r="E16" s="1">
        <v>-3.0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14.0</v>
      </c>
      <c r="C17" s="1">
        <v>26.0</v>
      </c>
      <c r="D17" s="1">
        <v>-14.0</v>
      </c>
      <c r="E17" s="1">
        <v>16.0</v>
      </c>
      <c r="F17" s="1">
        <v>-6.0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-2.0</v>
      </c>
      <c r="C18" s="1">
        <v>-1.0</v>
      </c>
      <c r="D18" s="1">
        <v>-4.0</v>
      </c>
      <c r="E18" s="1">
        <v>-3.0</v>
      </c>
      <c r="F18" s="1">
        <v>-4.0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-37.0</v>
      </c>
      <c r="C19" s="1">
        <v>36.0</v>
      </c>
      <c r="D19" s="1">
        <v>0.0</v>
      </c>
      <c r="E19" s="1">
        <v>-46.0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-10.0</v>
      </c>
      <c r="C20" s="1">
        <v>-10.0</v>
      </c>
      <c r="D20" s="1">
        <v>-9.0</v>
      </c>
      <c r="E20" s="1">
        <v>-13.0</v>
      </c>
      <c r="F20" s="1">
        <v>-15.0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-50.0</v>
      </c>
      <c r="C21" s="1">
        <v>-11.0</v>
      </c>
      <c r="D21" s="1">
        <v>-13.0</v>
      </c>
      <c r="E21" s="1">
        <v>-62.0</v>
      </c>
      <c r="F21" s="1">
        <v>-20.0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8.0</v>
      </c>
      <c r="C22" s="1">
        <v>0.0</v>
      </c>
      <c r="D22" s="1">
        <v>25.0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35.0</v>
      </c>
      <c r="C23" s="1">
        <v>0.0</v>
      </c>
      <c r="D23" s="1">
        <v>328.0</v>
      </c>
      <c r="E23" s="1">
        <v>0.0</v>
      </c>
      <c r="F23" s="1">
        <v>185.0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43.0</v>
      </c>
      <c r="C24" s="1">
        <v>0.0</v>
      </c>
      <c r="D24" s="1">
        <v>353.0</v>
      </c>
      <c r="E24" s="1">
        <v>0.0</v>
      </c>
      <c r="F24" s="1">
        <v>185.0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-8.0</v>
      </c>
      <c r="D25" s="1">
        <v>-25.0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-3.0</v>
      </c>
      <c r="C26" s="1">
        <v>-4.0</v>
      </c>
      <c r="D26" s="1">
        <v>-5.0</v>
      </c>
      <c r="E26" s="1">
        <v>-4.0</v>
      </c>
      <c r="F26" s="1">
        <v>-305.0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-3.0</v>
      </c>
      <c r="C27" s="1">
        <v>-12.0</v>
      </c>
      <c r="D27" s="1">
        <v>-30.0</v>
      </c>
      <c r="E27" s="1">
        <v>-4.0</v>
      </c>
      <c r="F27" s="1">
        <v>-305.0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15.0</v>
      </c>
      <c r="E28" s="1">
        <v>0.0</v>
      </c>
      <c r="F28" s="1">
        <v>23.0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-8.0</v>
      </c>
      <c r="C29" s="1">
        <v>-20.0</v>
      </c>
      <c r="D29" s="1">
        <v>-2.0</v>
      </c>
      <c r="E29" s="1">
        <v>0.0</v>
      </c>
      <c r="F29" s="1">
        <v>-3.0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153.0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-230.0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-2.0</v>
      </c>
      <c r="C32" s="1">
        <v>0.0</v>
      </c>
      <c r="D32" s="1">
        <v>-1.0</v>
      </c>
      <c r="E32" s="1">
        <v>-35.0</v>
      </c>
      <c r="F32" s="1">
        <v>-11.0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37.0</v>
      </c>
      <c r="C33" s="1">
        <v>-12.0</v>
      </c>
      <c r="D33" s="1">
        <v>104.0</v>
      </c>
      <c r="E33" s="1">
        <v>-4.0</v>
      </c>
      <c r="F33" s="1">
        <v>18.0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-16.0</v>
      </c>
      <c r="C34" s="1">
        <v>-14.0</v>
      </c>
      <c r="D34" s="1">
        <v>-22.0</v>
      </c>
      <c r="E34" s="1">
        <v>-45.0</v>
      </c>
      <c r="F34" s="1">
        <v>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71.0</v>
      </c>
      <c r="C35" s="1">
        <v>2.0</v>
      </c>
      <c r="D35" s="1">
        <v>75.0</v>
      </c>
      <c r="E35" s="1">
        <v>-51.0</v>
      </c>
      <c r="F35" s="1">
        <v>-7.0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23.0</v>
      </c>
      <c r="C37" s="1">
        <v>21.0</v>
      </c>
      <c r="D37" s="1">
        <v>19.0</v>
      </c>
      <c r="E37" s="1">
        <v>29.0</v>
      </c>
      <c r="F37" s="1">
        <v>35.0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41.0</v>
      </c>
      <c r="C38" s="1">
        <v>37.0</v>
      </c>
      <c r="D38" s="1">
        <v>95.0</v>
      </c>
      <c r="E38" s="1">
        <v>2.0</v>
      </c>
      <c r="F38" s="1">
        <v>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26.0</v>
      </c>
      <c r="D39" s="1">
        <v>-7.0</v>
      </c>
      <c r="E39" s="1">
        <v>16.0</v>
      </c>
      <c r="F39" s="1">
        <v>24.0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38.0</v>
      </c>
      <c r="D40" s="1">
        <v>4.0</v>
      </c>
      <c r="E40" s="1">
        <v>33.0</v>
      </c>
      <c r="F40" s="1">
        <v>49.0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-2.0</v>
      </c>
      <c r="D41" s="1">
        <v>26.0</v>
      </c>
      <c r="E41" s="1">
        <v>-2.0</v>
      </c>
      <c r="F41" s="1">
        <v>-22.0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39.0</v>
      </c>
      <c r="C42" s="1">
        <v>-12.0</v>
      </c>
      <c r="D42" s="1">
        <v>322.0</v>
      </c>
      <c r="E42" s="1">
        <v>-4.0</v>
      </c>
      <c r="F42" s="1">
        <v>-120.0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8.0</v>
      </c>
      <c r="C3" s="1">
        <v>10.0</v>
      </c>
      <c r="D3" s="1">
        <v>85.0</v>
      </c>
      <c r="E3" s="1">
        <v>34.0</v>
      </c>
      <c r="F3" s="1">
        <v>27.0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8.0</v>
      </c>
      <c r="C4" s="1">
        <v>10.0</v>
      </c>
      <c r="D4" s="1">
        <v>85.0</v>
      </c>
      <c r="E4" s="1">
        <v>34.0</v>
      </c>
      <c r="F4" s="1">
        <v>27.0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34.0</v>
      </c>
      <c r="C5" s="1">
        <v>40.0</v>
      </c>
      <c r="D5" s="1">
        <v>51.0</v>
      </c>
      <c r="E5" s="1">
        <v>44.0</v>
      </c>
      <c r="F5" s="1">
        <v>52.0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0.0</v>
      </c>
      <c r="D6" s="1">
        <v>95.0</v>
      </c>
      <c r="E6" s="1">
        <v>50.0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34.0</v>
      </c>
      <c r="C7" s="1">
        <v>40.0</v>
      </c>
      <c r="D7" s="1">
        <v>52.0</v>
      </c>
      <c r="E7" s="1">
        <v>45.0</v>
      </c>
      <c r="F7" s="1">
        <v>54.0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2.0</v>
      </c>
      <c r="C8" s="1">
        <v>5.0</v>
      </c>
      <c r="D8" s="1">
        <v>15.0</v>
      </c>
      <c r="E8" s="1">
        <v>10.0</v>
      </c>
      <c r="F8" s="1">
        <v>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3.0</v>
      </c>
      <c r="C9" s="1">
        <v>5.0</v>
      </c>
      <c r="D9" s="1">
        <v>6.0</v>
      </c>
      <c r="E9" s="1">
        <v>8.0</v>
      </c>
      <c r="F9" s="1">
        <v>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1.0</v>
      </c>
      <c r="E10" s="1">
        <v>5.0</v>
      </c>
      <c r="F10" s="1">
        <v>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49.0</v>
      </c>
      <c r="C11" s="1">
        <v>62.0</v>
      </c>
      <c r="D11" s="1">
        <v>161.0</v>
      </c>
      <c r="E11" s="1">
        <v>103.0</v>
      </c>
      <c r="F11" s="1">
        <v>102.0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30.0</v>
      </c>
      <c r="C12" s="1">
        <v>35.0</v>
      </c>
      <c r="D12" s="1">
        <v>37.0</v>
      </c>
      <c r="E12" s="1">
        <v>50.0</v>
      </c>
      <c r="F12" s="1">
        <v>47.0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-15.0</v>
      </c>
      <c r="C13" s="1">
        <v>-21.0</v>
      </c>
      <c r="D13" s="1">
        <v>-25.0</v>
      </c>
      <c r="E13" s="1">
        <v>-28.0</v>
      </c>
      <c r="F13" s="1">
        <v>-27.0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15.0</v>
      </c>
      <c r="C14" s="1">
        <v>13.0</v>
      </c>
      <c r="D14" s="1">
        <v>12.0</v>
      </c>
      <c r="E14" s="1">
        <v>21.0</v>
      </c>
      <c r="F14" s="1">
        <v>20.0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382.0</v>
      </c>
      <c r="C15" s="1">
        <v>383.0</v>
      </c>
      <c r="D15" s="1">
        <v>382.0</v>
      </c>
      <c r="E15" s="1">
        <v>370.0</v>
      </c>
      <c r="F15" s="1">
        <v>295.0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277.0</v>
      </c>
      <c r="C16" s="1">
        <v>240.0</v>
      </c>
      <c r="D16" s="1">
        <v>203.0</v>
      </c>
      <c r="E16" s="1">
        <v>193.0</v>
      </c>
      <c r="F16" s="1">
        <v>168.0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3.0</v>
      </c>
      <c r="C17" s="1">
        <v>12.0</v>
      </c>
      <c r="D17" s="1">
        <v>0.0</v>
      </c>
      <c r="E17" s="1">
        <v>5.0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1.0</v>
      </c>
      <c r="C18" s="1">
        <v>98.0</v>
      </c>
      <c r="D18" s="1">
        <v>77.0</v>
      </c>
      <c r="E18" s="1">
        <v>1.0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725.0</v>
      </c>
      <c r="C19" s="1">
        <v>700.0</v>
      </c>
      <c r="D19" s="1">
        <v>760.0</v>
      </c>
      <c r="E19" s="1">
        <v>689.0</v>
      </c>
      <c r="F19" s="1">
        <v>587.0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15.0</v>
      </c>
      <c r="C21" s="1">
        <v>22.0</v>
      </c>
      <c r="D21" s="1">
        <v>16.0</v>
      </c>
      <c r="E21" s="1">
        <v>17.0</v>
      </c>
      <c r="F21" s="1">
        <v>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11.0</v>
      </c>
      <c r="C22" s="1">
        <v>17.0</v>
      </c>
      <c r="D22" s="1">
        <v>19.0</v>
      </c>
      <c r="E22" s="1">
        <v>11.0</v>
      </c>
      <c r="F22" s="1">
        <v>20.0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8.0</v>
      </c>
      <c r="C23" s="1">
        <v>0.0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3.0</v>
      </c>
      <c r="C24" s="1">
        <v>3.0</v>
      </c>
      <c r="D24" s="1">
        <v>3.0</v>
      </c>
      <c r="E24" s="1">
        <v>5.0</v>
      </c>
      <c r="F24" s="1">
        <v>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82.0</v>
      </c>
      <c r="C25" s="1">
        <v>85.0</v>
      </c>
      <c r="D25" s="1">
        <v>19.0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29.0</v>
      </c>
      <c r="C26" s="1">
        <v>24.0</v>
      </c>
      <c r="D26" s="1">
        <v>46.0</v>
      </c>
      <c r="E26" s="1">
        <v>20.0</v>
      </c>
      <c r="F26" s="1">
        <v>61.0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6.0</v>
      </c>
      <c r="C27" s="1">
        <v>7.0</v>
      </c>
      <c r="D27" s="1">
        <v>6.0</v>
      </c>
      <c r="E27" s="1">
        <v>7.0</v>
      </c>
      <c r="F27" s="1">
        <v>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1.0</v>
      </c>
      <c r="E28" s="1">
        <v>4.0</v>
      </c>
      <c r="F28" s="1">
        <v>16.0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46.0</v>
      </c>
      <c r="C29" s="1">
        <v>52.0</v>
      </c>
      <c r="D29" s="1">
        <v>48.0</v>
      </c>
      <c r="E29" s="1">
        <v>48.0</v>
      </c>
      <c r="F29" s="1">
        <v>74.0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301.0</v>
      </c>
      <c r="C30" s="1">
        <v>300.0</v>
      </c>
      <c r="D30" s="1">
        <v>399.0</v>
      </c>
      <c r="E30" s="1">
        <v>414.0</v>
      </c>
      <c r="F30" s="1">
        <v>438.0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48.0</v>
      </c>
      <c r="C31" s="1">
        <v>50.0</v>
      </c>
      <c r="D31" s="1">
        <v>26.0</v>
      </c>
      <c r="E31" s="1">
        <v>9.0</v>
      </c>
      <c r="F31" s="1">
        <v>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48.0</v>
      </c>
      <c r="C32" s="1">
        <v>42.0</v>
      </c>
      <c r="D32" s="1">
        <v>36.0</v>
      </c>
      <c r="E32" s="1">
        <v>25.0</v>
      </c>
      <c r="F32" s="1">
        <v>13.0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11.0</v>
      </c>
      <c r="C33" s="1">
        <v>20.0</v>
      </c>
      <c r="D33" s="1">
        <v>3.0</v>
      </c>
      <c r="E33" s="1">
        <v>10.0</v>
      </c>
      <c r="F33" s="1">
        <v>14.0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409.0</v>
      </c>
      <c r="C34" s="1">
        <v>416.0</v>
      </c>
      <c r="D34" s="1">
        <v>487.0</v>
      </c>
      <c r="E34" s="1">
        <v>508.0</v>
      </c>
      <c r="F34" s="1">
        <v>550.0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220.0</v>
      </c>
      <c r="C35" s="1">
        <v>247.0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16.0</v>
      </c>
      <c r="C36" s="1">
        <v>16.0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237.0</v>
      </c>
      <c r="C37" s="1">
        <v>264.0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162.0</v>
      </c>
      <c r="C39" s="1">
        <v>136.0</v>
      </c>
      <c r="D39" s="1">
        <v>414.0</v>
      </c>
      <c r="E39" s="1">
        <v>435.0</v>
      </c>
      <c r="F39" s="1">
        <v>461.0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-78.0</v>
      </c>
      <c r="C40" s="1">
        <v>-114.0</v>
      </c>
      <c r="D40" s="1">
        <v>-138.0</v>
      </c>
      <c r="E40" s="1">
        <v>-248.0</v>
      </c>
      <c r="F40" s="1">
        <v>-415.0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0.0</v>
      </c>
      <c r="C41" s="1">
        <v>0.0</v>
      </c>
      <c r="D41" s="1">
        <v>0.0</v>
      </c>
      <c r="E41" s="1">
        <v>0.0</v>
      </c>
      <c r="F41" s="1">
        <v>-2.0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-3.0</v>
      </c>
      <c r="C42" s="1">
        <v>-1.0</v>
      </c>
      <c r="D42" s="1">
        <v>-3.0</v>
      </c>
      <c r="E42" s="1">
        <v>-6.0</v>
      </c>
      <c r="F42" s="1">
        <v>-6.0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79.0</v>
      </c>
      <c r="C43" s="1">
        <v>20.0</v>
      </c>
      <c r="D43" s="1">
        <v>272.0</v>
      </c>
      <c r="E43" s="1">
        <v>181.0</v>
      </c>
      <c r="F43" s="1">
        <v>36.0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316.0</v>
      </c>
      <c r="C44" s="1">
        <v>284.0</v>
      </c>
      <c r="D44" s="1">
        <v>272.0</v>
      </c>
      <c r="E44" s="1">
        <v>181.0</v>
      </c>
      <c r="F44" s="1">
        <v>36.0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725.0</v>
      </c>
      <c r="C45" s="1">
        <v>700.0</v>
      </c>
      <c r="D45" s="1">
        <v>760.0</v>
      </c>
      <c r="E45" s="1">
        <v>689.0</v>
      </c>
      <c r="F45" s="1">
        <v>587.0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4.0</v>
      </c>
      <c r="C47" s="1">
        <v>21.0</v>
      </c>
      <c r="D47" s="1">
        <v>15.0</v>
      </c>
      <c r="E47" s="1">
        <v>15.0</v>
      </c>
      <c r="F47" s="1">
        <v>16.0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4.0</v>
      </c>
      <c r="C48" s="1">
        <v>21.0</v>
      </c>
      <c r="D48" s="1">
        <v>14.0</v>
      </c>
      <c r="E48" s="1">
        <v>15.0</v>
      </c>
      <c r="F48" s="1">
        <v>16.0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 t="s">
        <v>114</v>
      </c>
      <c r="D49" s="1" t="s">
        <v>115</v>
      </c>
      <c r="E49" s="1" t="s">
        <v>116</v>
      </c>
      <c r="F49" s="1" t="s">
        <v>117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-580.0</v>
      </c>
      <c r="C50" s="1">
        <v>-603.0</v>
      </c>
      <c r="D50" s="1">
        <v>-313.0</v>
      </c>
      <c r="E50" s="1">
        <v>-382.0</v>
      </c>
      <c r="F50" s="1">
        <v>-426.0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-1.0</v>
      </c>
      <c r="C51" s="1">
        <v>0.0</v>
      </c>
      <c r="D51" s="1" t="s">
        <v>120</v>
      </c>
      <c r="E51" s="1" t="s">
        <v>121</v>
      </c>
      <c r="F51" s="1" t="s">
        <v>122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314.0</v>
      </c>
      <c r="C52" s="1">
        <v>305.0</v>
      </c>
      <c r="D52" s="1">
        <v>403.0</v>
      </c>
      <c r="E52" s="1">
        <v>431.0</v>
      </c>
      <c r="F52" s="1">
        <v>451.0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306.0</v>
      </c>
      <c r="C53" s="1">
        <v>294.0</v>
      </c>
      <c r="D53" s="1">
        <v>317.0</v>
      </c>
      <c r="E53" s="1">
        <v>396.0</v>
      </c>
      <c r="F53" s="1">
        <v>424.0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18.0</v>
      </c>
      <c r="C54" s="1">
        <v>20.0</v>
      </c>
      <c r="D54" s="1">
        <v>21.0</v>
      </c>
      <c r="E54" s="1">
        <v>28.0</v>
      </c>
      <c r="F54" s="1">
        <v>32.0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0.0</v>
      </c>
      <c r="C55" s="1">
        <v>5.0</v>
      </c>
      <c r="D55" s="1">
        <v>5.0</v>
      </c>
      <c r="E55" s="1">
        <v>5.0</v>
      </c>
      <c r="F55" s="1">
        <v>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20.0</v>
      </c>
      <c r="C56" s="1">
        <v>24.0</v>
      </c>
      <c r="D56" s="1">
        <v>26.0</v>
      </c>
      <c r="E56" s="1">
        <v>27.0</v>
      </c>
      <c r="F56" s="1">
        <v>26.0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0.0</v>
      </c>
      <c r="C57" s="1">
        <v>502.0</v>
      </c>
      <c r="D57" s="1">
        <v>614.0</v>
      </c>
      <c r="E57" s="1">
        <v>595.0</v>
      </c>
      <c r="F57" s="1">
        <v>600.0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2.0</v>
      </c>
      <c r="C58" s="1">
        <v>2.0</v>
      </c>
      <c r="D58" s="1">
        <v>1.0</v>
      </c>
      <c r="E58" s="1">
        <v>1.0</v>
      </c>
      <c r="F58" s="1">
        <v>43.0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169.0</v>
      </c>
      <c r="C2" s="1">
        <v>214.0</v>
      </c>
      <c r="D2" s="1">
        <v>248.0</v>
      </c>
      <c r="E2" s="1">
        <v>268.0</v>
      </c>
      <c r="F2" s="1">
        <v>277.0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169.0</v>
      </c>
      <c r="C3" s="1">
        <v>214.0</v>
      </c>
      <c r="D3" s="1">
        <v>248.0</v>
      </c>
      <c r="E3" s="1">
        <v>268.0</v>
      </c>
      <c r="F3" s="1">
        <v>277.0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63.0</v>
      </c>
      <c r="C4" s="1">
        <v>97.0</v>
      </c>
      <c r="D4" s="1">
        <v>122.0</v>
      </c>
      <c r="E4" s="1">
        <v>129.0</v>
      </c>
      <c r="F4" s="1">
        <v>129.0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105.0</v>
      </c>
      <c r="C5" s="1">
        <v>116.0</v>
      </c>
      <c r="D5" s="1">
        <v>126.0</v>
      </c>
      <c r="E5" s="1">
        <v>139.0</v>
      </c>
      <c r="F5" s="1">
        <v>148.0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65.0</v>
      </c>
      <c r="C6" s="1">
        <v>72.0</v>
      </c>
      <c r="D6" s="1">
        <v>91.0</v>
      </c>
      <c r="E6" s="1">
        <v>112.0</v>
      </c>
      <c r="F6" s="1">
        <v>130.0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48.0</v>
      </c>
      <c r="C7" s="1">
        <v>52.0</v>
      </c>
      <c r="D7" s="1">
        <v>50.0</v>
      </c>
      <c r="E7" s="1">
        <v>54.0</v>
      </c>
      <c r="F7" s="1">
        <v>58.0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113.0</v>
      </c>
      <c r="C8" s="1">
        <v>125.0</v>
      </c>
      <c r="D8" s="1">
        <v>142.0</v>
      </c>
      <c r="E8" s="1">
        <v>167.0</v>
      </c>
      <c r="F8" s="1">
        <v>189.0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-7.0</v>
      </c>
      <c r="C9" s="1">
        <v>-9.0</v>
      </c>
      <c r="D9" s="1">
        <v>-16.0</v>
      </c>
      <c r="E9" s="1">
        <v>-27.0</v>
      </c>
      <c r="F9" s="1">
        <v>-40.0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-24.0</v>
      </c>
      <c r="C10" s="1">
        <v>-23.0</v>
      </c>
      <c r="D10" s="1">
        <v>-23.0</v>
      </c>
      <c r="E10" s="1">
        <v>-31.0</v>
      </c>
      <c r="F10" s="1">
        <v>-43.0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0.0</v>
      </c>
      <c r="C11" s="1">
        <v>0.0</v>
      </c>
      <c r="D11" s="1">
        <v>0.0</v>
      </c>
      <c r="E11" s="1">
        <v>0.0</v>
      </c>
      <c r="F11" s="1">
        <v>55.0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-24.0</v>
      </c>
      <c r="C12" s="1">
        <v>-23.0</v>
      </c>
      <c r="D12" s="1">
        <v>-23.0</v>
      </c>
      <c r="E12" s="1">
        <v>-31.0</v>
      </c>
      <c r="F12" s="1">
        <v>-42.0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23.0</v>
      </c>
      <c r="C13" s="1">
        <v>-7.0</v>
      </c>
      <c r="D13" s="1">
        <v>5.0</v>
      </c>
      <c r="E13" s="1">
        <v>25.0</v>
      </c>
      <c r="F13" s="1">
        <v>-7.0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-32.0</v>
      </c>
      <c r="C14" s="1">
        <v>-40.0</v>
      </c>
      <c r="D14" s="1">
        <v>-34.0</v>
      </c>
      <c r="E14" s="1">
        <v>-58.0</v>
      </c>
      <c r="F14" s="1">
        <v>-90.0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0.0</v>
      </c>
      <c r="C15" s="1">
        <v>0.0</v>
      </c>
      <c r="D15" s="1">
        <v>-10.0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0.0</v>
      </c>
      <c r="D16" s="1">
        <v>0.0</v>
      </c>
      <c r="E16" s="1">
        <v>-58.0</v>
      </c>
      <c r="F16" s="1">
        <v>-78.0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-3.0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0.0</v>
      </c>
      <c r="C18" s="1">
        <v>0.0</v>
      </c>
      <c r="D18" s="1">
        <v>0.0</v>
      </c>
      <c r="E18" s="1">
        <v>0.0</v>
      </c>
      <c r="F18" s="1">
        <v>-2.0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-36.0</v>
      </c>
      <c r="C19" s="1">
        <v>-40.0</v>
      </c>
      <c r="D19" s="1">
        <v>-34.0</v>
      </c>
      <c r="E19" s="1">
        <v>-117.0</v>
      </c>
      <c r="F19" s="1">
        <v>-171.0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-12.0</v>
      </c>
      <c r="C20" s="1">
        <v>-5.0</v>
      </c>
      <c r="D20" s="1">
        <v>-9.0</v>
      </c>
      <c r="E20" s="1">
        <v>-10.0</v>
      </c>
      <c r="F20" s="1">
        <v>-4.0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-23.0</v>
      </c>
      <c r="C21" s="1">
        <v>-35.0</v>
      </c>
      <c r="D21" s="1">
        <v>-24.0</v>
      </c>
      <c r="E21" s="1">
        <v>-106.0</v>
      </c>
      <c r="F21" s="1">
        <v>-167.0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-23.0</v>
      </c>
      <c r="C22" s="1">
        <v>-35.0</v>
      </c>
      <c r="D22" s="1">
        <v>-24.0</v>
      </c>
      <c r="E22" s="1">
        <v>-106.0</v>
      </c>
      <c r="F22" s="1">
        <v>-167.0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-23.0</v>
      </c>
      <c r="C23" s="1">
        <v>-35.0</v>
      </c>
      <c r="D23" s="1">
        <v>-24.0</v>
      </c>
      <c r="E23" s="1">
        <v>-106.0</v>
      </c>
      <c r="F23" s="1">
        <v>-167.0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21.0</v>
      </c>
      <c r="C24" s="1">
        <v>26.0</v>
      </c>
      <c r="D24" s="1">
        <v>18.0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-45.0</v>
      </c>
      <c r="C25" s="1">
        <v>-62.0</v>
      </c>
      <c r="D25" s="1">
        <v>-43.0</v>
      </c>
      <c r="E25" s="1">
        <v>-106.0</v>
      </c>
      <c r="F25" s="1">
        <v>-167.0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-45.0</v>
      </c>
      <c r="C26" s="1">
        <v>-62.0</v>
      </c>
      <c r="D26" s="1">
        <v>-43.0</v>
      </c>
      <c r="E26" s="1">
        <v>-106.0</v>
      </c>
      <c r="F26" s="1">
        <v>-167.0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0.0</v>
      </c>
      <c r="C28" s="1">
        <v>0.0</v>
      </c>
      <c r="D28" s="1" t="s">
        <v>157</v>
      </c>
      <c r="E28" s="1" t="s">
        <v>158</v>
      </c>
      <c r="F28" s="1" t="s">
        <v>159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>
        <v>0.0</v>
      </c>
      <c r="C29" s="1">
        <v>0.0</v>
      </c>
      <c r="D29" s="1" t="s">
        <v>157</v>
      </c>
      <c r="E29" s="1" t="s">
        <v>158</v>
      </c>
      <c r="F29" s="1" t="s">
        <v>159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4.0</v>
      </c>
      <c r="C30" s="1">
        <v>4.0</v>
      </c>
      <c r="D30" s="1">
        <v>8.0</v>
      </c>
      <c r="E30" s="1">
        <v>15.0</v>
      </c>
      <c r="F30" s="1">
        <v>16.0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0.0</v>
      </c>
      <c r="C31" s="1">
        <v>0.0</v>
      </c>
      <c r="D31" s="1" t="s">
        <v>157</v>
      </c>
      <c r="E31" s="1" t="s">
        <v>158</v>
      </c>
      <c r="F31" s="1" t="s">
        <v>159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0.0</v>
      </c>
      <c r="C32" s="1">
        <v>0.0</v>
      </c>
      <c r="D32" s="1" t="s">
        <v>157</v>
      </c>
      <c r="E32" s="1" t="s">
        <v>158</v>
      </c>
      <c r="F32" s="1" t="s">
        <v>159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4.0</v>
      </c>
      <c r="C33" s="1">
        <v>4.0</v>
      </c>
      <c r="D33" s="1">
        <v>8.0</v>
      </c>
      <c r="E33" s="1">
        <v>15.0</v>
      </c>
      <c r="F33" s="1">
        <v>16.0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 t="s">
        <v>166</v>
      </c>
      <c r="C34" s="1" t="s">
        <v>167</v>
      </c>
      <c r="D34" s="1" t="s">
        <v>168</v>
      </c>
      <c r="E34" s="1" t="s">
        <v>169</v>
      </c>
      <c r="F34" s="1" t="s">
        <v>170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166</v>
      </c>
      <c r="C35" s="1" t="s">
        <v>167</v>
      </c>
      <c r="D35" s="1" t="s">
        <v>168</v>
      </c>
      <c r="E35" s="1" t="s">
        <v>169</v>
      </c>
      <c r="F35" s="1" t="s">
        <v>170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>
        <v>40.0</v>
      </c>
      <c r="C37" s="1">
        <v>42.0</v>
      </c>
      <c r="D37" s="1">
        <v>34.0</v>
      </c>
      <c r="E37" s="1">
        <v>27.0</v>
      </c>
      <c r="F37" s="1">
        <v>17.0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>
        <v>35.0</v>
      </c>
      <c r="C38" s="1">
        <v>38.0</v>
      </c>
      <c r="D38" s="1">
        <v>30.0</v>
      </c>
      <c r="E38" s="1">
        <v>23.0</v>
      </c>
      <c r="F38" s="1">
        <v>-37.0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>
        <v>-7.0</v>
      </c>
      <c r="C39" s="1">
        <v>-9.0</v>
      </c>
      <c r="D39" s="1">
        <v>-16.0</v>
      </c>
      <c r="E39" s="1">
        <v>-27.0</v>
      </c>
      <c r="F39" s="1">
        <v>-40.0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175</v>
      </c>
      <c r="B40" s="1">
        <v>42.0</v>
      </c>
      <c r="C40" s="1">
        <v>45.0</v>
      </c>
      <c r="D40" s="1">
        <v>37.0</v>
      </c>
      <c r="E40" s="1">
        <v>30.0</v>
      </c>
      <c r="F40" s="1">
        <v>21.0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>
        <v>169.0</v>
      </c>
      <c r="C41" s="1">
        <v>214.0</v>
      </c>
      <c r="D41" s="1">
        <v>248.0</v>
      </c>
      <c r="E41" s="1">
        <v>268.0</v>
      </c>
      <c r="F41" s="1">
        <v>277.0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177</v>
      </c>
      <c r="B42" s="1" t="s">
        <v>178</v>
      </c>
      <c r="C42" s="1" t="s">
        <v>179</v>
      </c>
      <c r="D42" s="1" t="s">
        <v>180</v>
      </c>
      <c r="E42" s="1" t="s">
        <v>181</v>
      </c>
      <c r="F42" s="1" t="s">
        <v>182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>
        <v>-1.0</v>
      </c>
      <c r="C43" s="1">
        <v>54.0</v>
      </c>
      <c r="D43" s="1">
        <v>42.0</v>
      </c>
      <c r="E43" s="1">
        <v>5.0</v>
      </c>
      <c r="F43" s="1">
        <v>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-27.0</v>
      </c>
      <c r="C44" s="1">
        <v>50.0</v>
      </c>
      <c r="D44" s="1">
        <v>-24.0</v>
      </c>
      <c r="E44" s="1">
        <v>55.0</v>
      </c>
      <c r="F44" s="1">
        <v>72.0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-1.0</v>
      </c>
      <c r="C45" s="1">
        <v>1.0</v>
      </c>
      <c r="D45" s="1">
        <v>17.0</v>
      </c>
      <c r="E45" s="1">
        <v>5.0</v>
      </c>
      <c r="F45" s="1">
        <v>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-10.0</v>
      </c>
      <c r="C46" s="1">
        <v>-4.0</v>
      </c>
      <c r="D46" s="1">
        <v>-7.0</v>
      </c>
      <c r="E46" s="1">
        <v>-13.0</v>
      </c>
      <c r="F46" s="1">
        <v>-9.0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-74.0</v>
      </c>
      <c r="C47" s="1">
        <v>-1.0</v>
      </c>
      <c r="D47" s="1">
        <v>-2.0</v>
      </c>
      <c r="E47" s="1">
        <v>-2.0</v>
      </c>
      <c r="F47" s="1">
        <v>-1.0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-11.0</v>
      </c>
      <c r="C48" s="1">
        <v>-6.0</v>
      </c>
      <c r="D48" s="1">
        <v>-9.0</v>
      </c>
      <c r="E48" s="1">
        <v>-16.0</v>
      </c>
      <c r="F48" s="1">
        <v>-11.0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-20.0</v>
      </c>
      <c r="C49" s="1">
        <v>-25.0</v>
      </c>
      <c r="D49" s="1">
        <v>-21.0</v>
      </c>
      <c r="E49" s="1">
        <v>-36.0</v>
      </c>
      <c r="F49" s="1">
        <v>-56.0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0.0</v>
      </c>
      <c r="C50" s="1">
        <v>0.0</v>
      </c>
      <c r="D50" s="1">
        <v>0.0</v>
      </c>
      <c r="E50" s="1">
        <v>24.0</v>
      </c>
      <c r="F50" s="1">
        <v>43.0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10.0</v>
      </c>
      <c r="C52" s="1">
        <v>10.0</v>
      </c>
      <c r="D52" s="1">
        <v>10.0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2.0</v>
      </c>
      <c r="C53" s="1">
        <v>2.0</v>
      </c>
      <c r="D53" s="1">
        <v>2.0</v>
      </c>
      <c r="E53" s="1">
        <v>3.0</v>
      </c>
      <c r="F53" s="1">
        <v>4.0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194</v>
      </c>
      <c r="B54" s="1">
        <v>0.0</v>
      </c>
      <c r="C54" s="1">
        <v>1.0</v>
      </c>
      <c r="D54" s="1">
        <v>1.0</v>
      </c>
      <c r="E54" s="1">
        <v>2.0</v>
      </c>
      <c r="F54" s="1">
        <v>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195</v>
      </c>
      <c r="B55" s="1">
        <v>0.0</v>
      </c>
      <c r="C55" s="1">
        <v>98.0</v>
      </c>
      <c r="D55" s="1">
        <v>1.0</v>
      </c>
      <c r="E55" s="1">
        <v>1.0</v>
      </c>
      <c r="F55" s="1">
        <v>88.0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196</v>
      </c>
      <c r="B56" s="1">
        <v>1.0</v>
      </c>
      <c r="C56" s="1">
        <v>1.0</v>
      </c>
      <c r="D56" s="1">
        <v>4.0</v>
      </c>
      <c r="E56" s="1">
        <v>10.0</v>
      </c>
      <c r="F56" s="1">
        <v>11.0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197</v>
      </c>
      <c r="B57" s="1">
        <v>1.0</v>
      </c>
      <c r="C57" s="1">
        <v>1.0</v>
      </c>
      <c r="D57" s="1">
        <v>4.0</v>
      </c>
      <c r="E57" s="1">
        <v>10.0</v>
      </c>
      <c r="F57" s="1">
        <v>11.0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>
        <v>0.0</v>
      </c>
      <c r="C3" s="1" t="s">
        <v>200</v>
      </c>
      <c r="D3" s="1" t="s">
        <v>201</v>
      </c>
      <c r="E3" s="1" t="s">
        <v>202</v>
      </c>
      <c r="F3" s="1" t="s">
        <v>203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>
        <v>0.0</v>
      </c>
      <c r="C4" s="1" t="s">
        <v>205</v>
      </c>
      <c r="D4" s="1" t="s">
        <v>206</v>
      </c>
      <c r="E4" s="1" t="s">
        <v>207</v>
      </c>
      <c r="F4" s="1" t="s">
        <v>208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209</v>
      </c>
      <c r="B5" s="1">
        <v>0.0</v>
      </c>
      <c r="C5" s="1" t="s">
        <v>210</v>
      </c>
      <c r="D5" s="1" t="s">
        <v>211</v>
      </c>
      <c r="E5" s="1" t="s">
        <v>212</v>
      </c>
      <c r="F5" s="1" t="s">
        <v>213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214</v>
      </c>
      <c r="B6" s="1">
        <v>0.0</v>
      </c>
      <c r="C6" s="1" t="s">
        <v>215</v>
      </c>
      <c r="D6" s="1" t="s">
        <v>216</v>
      </c>
      <c r="E6" s="1" t="s">
        <v>212</v>
      </c>
      <c r="F6" s="1" t="s">
        <v>213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218</v>
      </c>
      <c r="B8" s="1" t="s">
        <v>219</v>
      </c>
      <c r="C8" s="1" t="s">
        <v>220</v>
      </c>
      <c r="D8" s="1" t="s">
        <v>221</v>
      </c>
      <c r="E8" s="1" t="s">
        <v>222</v>
      </c>
      <c r="F8" s="1" t="s">
        <v>223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224</v>
      </c>
      <c r="B9" s="1" t="s">
        <v>225</v>
      </c>
      <c r="C9" s="1" t="s">
        <v>226</v>
      </c>
      <c r="D9" s="1" t="s">
        <v>227</v>
      </c>
      <c r="E9" s="1" t="s">
        <v>228</v>
      </c>
      <c r="F9" s="1" t="s">
        <v>229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230</v>
      </c>
      <c r="B10" s="1" t="s">
        <v>231</v>
      </c>
      <c r="C10" s="1" t="s">
        <v>232</v>
      </c>
      <c r="D10" s="1" t="s">
        <v>233</v>
      </c>
      <c r="E10" s="1" t="s">
        <v>234</v>
      </c>
      <c r="F10" s="1" t="s">
        <v>235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236</v>
      </c>
      <c r="B11" s="1" t="s">
        <v>237</v>
      </c>
      <c r="C11" s="1" t="s">
        <v>238</v>
      </c>
      <c r="D11" s="1" t="s">
        <v>239</v>
      </c>
      <c r="E11" s="1" t="s">
        <v>240</v>
      </c>
      <c r="F11" s="1" t="s">
        <v>241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242</v>
      </c>
      <c r="B12" s="1" t="s">
        <v>243</v>
      </c>
      <c r="C12" s="1" t="s">
        <v>244</v>
      </c>
      <c r="D12" s="1" t="s">
        <v>245</v>
      </c>
      <c r="E12" s="1" t="s">
        <v>246</v>
      </c>
      <c r="F12" s="1" t="s">
        <v>247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 t="s">
        <v>249</v>
      </c>
      <c r="C13" s="1" t="s">
        <v>250</v>
      </c>
      <c r="D13" s="1" t="s">
        <v>251</v>
      </c>
      <c r="E13" s="1" t="s">
        <v>252</v>
      </c>
      <c r="F13" s="1" t="s">
        <v>253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254</v>
      </c>
      <c r="B14" s="1" t="s">
        <v>249</v>
      </c>
      <c r="C14" s="1" t="s">
        <v>250</v>
      </c>
      <c r="D14" s="1" t="s">
        <v>251</v>
      </c>
      <c r="E14" s="1" t="s">
        <v>252</v>
      </c>
      <c r="F14" s="1" t="s">
        <v>253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255</v>
      </c>
      <c r="B15" s="1" t="s">
        <v>256</v>
      </c>
      <c r="C15" s="1" t="s">
        <v>257</v>
      </c>
      <c r="D15" s="1" t="s">
        <v>258</v>
      </c>
      <c r="E15" s="1" t="s">
        <v>252</v>
      </c>
      <c r="F15" s="1" t="s">
        <v>253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259</v>
      </c>
      <c r="B16" s="1" t="s">
        <v>260</v>
      </c>
      <c r="C16" s="1" t="s">
        <v>261</v>
      </c>
      <c r="D16" s="1" t="s">
        <v>262</v>
      </c>
      <c r="E16" s="1" t="s">
        <v>241</v>
      </c>
      <c r="F16" s="1" t="s">
        <v>263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>
        <v>0.0</v>
      </c>
      <c r="C17" s="1" t="s">
        <v>265</v>
      </c>
      <c r="D17" s="1" t="s">
        <v>266</v>
      </c>
      <c r="E17" s="1" t="s">
        <v>267</v>
      </c>
      <c r="F17" s="1" t="s">
        <v>268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269</v>
      </c>
      <c r="B18" s="1">
        <v>0.0</v>
      </c>
      <c r="C18" s="1" t="s">
        <v>270</v>
      </c>
      <c r="D18" s="1" t="s">
        <v>271</v>
      </c>
      <c r="E18" s="1" t="s">
        <v>272</v>
      </c>
      <c r="F18" s="1" t="s">
        <v>273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275</v>
      </c>
      <c r="D20" s="1" t="s">
        <v>276</v>
      </c>
      <c r="E20" s="1" t="s">
        <v>277</v>
      </c>
      <c r="F20" s="1" t="s">
        <v>278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>
        <v>0.0</v>
      </c>
      <c r="C21" s="1" t="s">
        <v>280</v>
      </c>
      <c r="D21" s="1" t="s">
        <v>281</v>
      </c>
      <c r="E21" s="1" t="s">
        <v>282</v>
      </c>
      <c r="F21" s="1" t="s">
        <v>283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284</v>
      </c>
      <c r="B22" s="1">
        <v>0.0</v>
      </c>
      <c r="C22" s="1" t="s">
        <v>285</v>
      </c>
      <c r="D22" s="1" t="s">
        <v>286</v>
      </c>
      <c r="E22" s="1" t="s">
        <v>287</v>
      </c>
      <c r="F22" s="1" t="s">
        <v>288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1">
        <v>0.0</v>
      </c>
      <c r="C23" s="1" t="s">
        <v>290</v>
      </c>
      <c r="D23" s="1" t="s">
        <v>291</v>
      </c>
      <c r="E23" s="1" t="s">
        <v>292</v>
      </c>
      <c r="F23" s="1" t="s">
        <v>293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295</v>
      </c>
      <c r="B25" s="1" t="s">
        <v>296</v>
      </c>
      <c r="C25" s="1" t="s">
        <v>297</v>
      </c>
      <c r="D25" s="1" t="s">
        <v>298</v>
      </c>
      <c r="E25" s="1" t="s">
        <v>299</v>
      </c>
      <c r="F25" s="1" t="s">
        <v>300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301</v>
      </c>
      <c r="B26" s="1" t="s">
        <v>302</v>
      </c>
      <c r="C26" s="1" t="s">
        <v>303</v>
      </c>
      <c r="D26" s="1" t="s">
        <v>304</v>
      </c>
      <c r="E26" s="1" t="s">
        <v>305</v>
      </c>
      <c r="F26" s="1" t="s">
        <v>306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307</v>
      </c>
      <c r="B27" s="1" t="s">
        <v>308</v>
      </c>
      <c r="C27" s="1" t="s">
        <v>309</v>
      </c>
      <c r="D27" s="1" t="s">
        <v>310</v>
      </c>
      <c r="E27" s="1" t="s">
        <v>276</v>
      </c>
      <c r="F27" s="1" t="s">
        <v>311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312</v>
      </c>
      <c r="B28" s="1">
        <v>0.0</v>
      </c>
      <c r="C28" s="1" t="s">
        <v>313</v>
      </c>
      <c r="D28" s="1" t="s">
        <v>314</v>
      </c>
      <c r="E28" s="1" t="s">
        <v>315</v>
      </c>
      <c r="F28" s="1" t="s">
        <v>316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317</v>
      </c>
      <c r="B29" s="1">
        <v>0.0</v>
      </c>
      <c r="C29" s="1" t="s">
        <v>318</v>
      </c>
      <c r="D29" s="1" t="s">
        <v>319</v>
      </c>
      <c r="E29" s="1" t="s">
        <v>320</v>
      </c>
      <c r="F29" s="1" t="s">
        <v>321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322</v>
      </c>
      <c r="B30" s="1">
        <v>0.0</v>
      </c>
      <c r="C30" s="1" t="s">
        <v>323</v>
      </c>
      <c r="D30" s="1" t="s">
        <v>324</v>
      </c>
      <c r="E30" s="1" t="s">
        <v>325</v>
      </c>
      <c r="F30" s="1" t="s">
        <v>326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327</v>
      </c>
      <c r="B31" s="1">
        <v>0.0</v>
      </c>
      <c r="C31" s="1" t="s">
        <v>328</v>
      </c>
      <c r="D31" s="1" t="s">
        <v>329</v>
      </c>
      <c r="E31" s="1" t="s">
        <v>330</v>
      </c>
      <c r="F31" s="1" t="s">
        <v>331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333</v>
      </c>
      <c r="B33" s="1" t="s">
        <v>334</v>
      </c>
      <c r="C33" s="1" t="s">
        <v>335</v>
      </c>
      <c r="D33" s="1" t="s">
        <v>336</v>
      </c>
      <c r="E33" s="1" t="s">
        <v>337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338</v>
      </c>
      <c r="B34" s="1" t="s">
        <v>339</v>
      </c>
      <c r="C34" s="1" t="s">
        <v>340</v>
      </c>
      <c r="D34" s="1" t="s">
        <v>341</v>
      </c>
      <c r="E34" s="1" t="s">
        <v>342</v>
      </c>
      <c r="F34" s="1" t="s">
        <v>343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344</v>
      </c>
      <c r="B35" s="1" t="s">
        <v>345</v>
      </c>
      <c r="C35" s="1" t="s">
        <v>346</v>
      </c>
      <c r="D35" s="1" t="s">
        <v>347</v>
      </c>
      <c r="E35" s="1" t="s">
        <v>348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349</v>
      </c>
      <c r="B36" s="1" t="s">
        <v>350</v>
      </c>
      <c r="C36" s="1" t="s">
        <v>351</v>
      </c>
      <c r="D36" s="1" t="s">
        <v>352</v>
      </c>
      <c r="E36" s="1" t="s">
        <v>353</v>
      </c>
      <c r="F36" s="1" t="s">
        <v>354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355</v>
      </c>
      <c r="B37" s="1" t="s">
        <v>356</v>
      </c>
      <c r="C37" s="1" t="s">
        <v>357</v>
      </c>
      <c r="D37" s="1" t="s">
        <v>358</v>
      </c>
      <c r="E37" s="1" t="s">
        <v>359</v>
      </c>
      <c r="F37" s="1" t="s">
        <v>360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361</v>
      </c>
      <c r="B38" s="1" t="s">
        <v>362</v>
      </c>
      <c r="C38" s="1" t="s">
        <v>363</v>
      </c>
      <c r="D38" s="1" t="s">
        <v>364</v>
      </c>
      <c r="E38" s="1" t="s">
        <v>365</v>
      </c>
      <c r="F38" s="1" t="s">
        <v>366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367</v>
      </c>
      <c r="B39" s="1" t="s">
        <v>368</v>
      </c>
      <c r="C39" s="1" t="s">
        <v>369</v>
      </c>
      <c r="D39" s="1" t="s">
        <v>370</v>
      </c>
      <c r="E39" s="1" t="s">
        <v>303</v>
      </c>
      <c r="F39" s="1" t="s">
        <v>309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371</v>
      </c>
      <c r="B40" s="1" t="s">
        <v>372</v>
      </c>
      <c r="C40" s="1" t="s">
        <v>373</v>
      </c>
      <c r="D40" s="1" t="s">
        <v>374</v>
      </c>
      <c r="E40" s="1" t="s">
        <v>375</v>
      </c>
      <c r="F40" s="1" t="s">
        <v>376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377</v>
      </c>
      <c r="B41" s="1" t="s">
        <v>378</v>
      </c>
      <c r="C41" s="1" t="s">
        <v>379</v>
      </c>
      <c r="D41" s="1" t="s">
        <v>380</v>
      </c>
      <c r="E41" s="1" t="s">
        <v>381</v>
      </c>
      <c r="F41" s="1" t="s">
        <v>382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383</v>
      </c>
      <c r="B42" s="1" t="s">
        <v>384</v>
      </c>
      <c r="C42" s="1" t="s">
        <v>385</v>
      </c>
      <c r="D42" s="1" t="s">
        <v>386</v>
      </c>
      <c r="E42" s="1" t="s">
        <v>387</v>
      </c>
      <c r="F42" s="1" t="s">
        <v>388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389</v>
      </c>
      <c r="B43" s="1" t="s">
        <v>390</v>
      </c>
      <c r="C43" s="1" t="s">
        <v>391</v>
      </c>
      <c r="D43" s="1" t="s">
        <v>392</v>
      </c>
      <c r="E43" s="1" t="s">
        <v>393</v>
      </c>
      <c r="F43" s="1" t="s">
        <v>394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395</v>
      </c>
      <c r="B44" s="1" t="s">
        <v>396</v>
      </c>
      <c r="C44" s="1" t="s">
        <v>397</v>
      </c>
      <c r="D44" s="1" t="s">
        <v>398</v>
      </c>
      <c r="E44" s="1" t="s">
        <v>399</v>
      </c>
      <c r="F44" s="1" t="s">
        <v>400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402</v>
      </c>
      <c r="B46" s="1">
        <v>0.0</v>
      </c>
      <c r="C46" s="1" t="s">
        <v>403</v>
      </c>
      <c r="D46" s="1" t="s">
        <v>404</v>
      </c>
      <c r="E46" s="1" t="s">
        <v>405</v>
      </c>
      <c r="F46" s="1" t="s">
        <v>406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407</v>
      </c>
      <c r="B47" s="1">
        <v>0.0</v>
      </c>
      <c r="C47" s="1" t="s">
        <v>408</v>
      </c>
      <c r="D47" s="1" t="s">
        <v>409</v>
      </c>
      <c r="E47" s="1" t="s">
        <v>410</v>
      </c>
      <c r="F47" s="1" t="s">
        <v>411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412</v>
      </c>
      <c r="B48" s="1">
        <v>0.0</v>
      </c>
      <c r="C48" s="1" t="s">
        <v>413</v>
      </c>
      <c r="D48" s="1" t="s">
        <v>414</v>
      </c>
      <c r="E48" s="1" t="s">
        <v>415</v>
      </c>
      <c r="F48" s="1" t="s">
        <v>416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417</v>
      </c>
      <c r="B49" s="1">
        <v>0.0</v>
      </c>
      <c r="C49" s="1" t="s">
        <v>418</v>
      </c>
      <c r="D49" s="1" t="s">
        <v>419</v>
      </c>
      <c r="E49" s="1" t="s">
        <v>420</v>
      </c>
      <c r="F49" s="1" t="s">
        <v>421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422</v>
      </c>
      <c r="B50" s="1">
        <v>0.0</v>
      </c>
      <c r="C50" s="1" t="s">
        <v>423</v>
      </c>
      <c r="D50" s="1" t="s">
        <v>424</v>
      </c>
      <c r="E50" s="1" t="s">
        <v>425</v>
      </c>
      <c r="F50" s="1" t="s">
        <v>426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427</v>
      </c>
      <c r="B51" s="1">
        <v>0.0</v>
      </c>
      <c r="C51" s="1" t="s">
        <v>428</v>
      </c>
      <c r="D51" s="1" t="s">
        <v>429</v>
      </c>
      <c r="E51" s="1" t="s">
        <v>430</v>
      </c>
      <c r="F51" s="1" t="s">
        <v>431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432</v>
      </c>
      <c r="B52" s="1">
        <v>0.0</v>
      </c>
      <c r="C52" s="1" t="s">
        <v>428</v>
      </c>
      <c r="D52" s="1" t="s">
        <v>429</v>
      </c>
      <c r="E52" s="1" t="s">
        <v>430</v>
      </c>
      <c r="F52" s="1" t="s">
        <v>431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433</v>
      </c>
      <c r="B53" s="1">
        <v>0.0</v>
      </c>
      <c r="C53" s="1" t="s">
        <v>434</v>
      </c>
      <c r="D53" s="1" t="s">
        <v>435</v>
      </c>
      <c r="E53" s="1" t="s">
        <v>436</v>
      </c>
      <c r="F53" s="1" t="s">
        <v>437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438</v>
      </c>
      <c r="B54" s="1">
        <v>0.0</v>
      </c>
      <c r="C54" s="1" t="s">
        <v>439</v>
      </c>
      <c r="D54" s="1" t="s">
        <v>440</v>
      </c>
      <c r="E54" s="1" t="s">
        <v>441</v>
      </c>
      <c r="F54" s="1" t="s">
        <v>442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443</v>
      </c>
      <c r="B55" s="1">
        <v>0.0</v>
      </c>
      <c r="C55" s="1" t="s">
        <v>444</v>
      </c>
      <c r="D55" s="1" t="s">
        <v>445</v>
      </c>
      <c r="E55" s="1" t="s">
        <v>446</v>
      </c>
      <c r="F55" s="1" t="s">
        <v>447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448</v>
      </c>
      <c r="B56" s="1">
        <v>0.0</v>
      </c>
      <c r="C56" s="1" t="s">
        <v>449</v>
      </c>
      <c r="D56" s="1" t="s">
        <v>450</v>
      </c>
      <c r="E56" s="1" t="s">
        <v>451</v>
      </c>
      <c r="F56" s="1" t="s">
        <v>452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453</v>
      </c>
      <c r="B57" s="1">
        <v>0.0</v>
      </c>
      <c r="C57" s="1" t="s">
        <v>454</v>
      </c>
      <c r="D57" s="1" t="s">
        <v>455</v>
      </c>
      <c r="E57" s="1" t="s">
        <v>456</v>
      </c>
      <c r="F57" s="1" t="s">
        <v>457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458</v>
      </c>
      <c r="B58" s="1">
        <v>0.0</v>
      </c>
      <c r="C58" s="1" t="s">
        <v>459</v>
      </c>
      <c r="D58" s="1" t="s">
        <v>460</v>
      </c>
      <c r="E58" s="1" t="s">
        <v>461</v>
      </c>
      <c r="F58" s="1" t="s">
        <v>462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463</v>
      </c>
      <c r="B59" s="1">
        <v>0.0</v>
      </c>
      <c r="C59" s="1" t="s">
        <v>464</v>
      </c>
      <c r="D59" s="1" t="s">
        <v>465</v>
      </c>
      <c r="E59" s="1" t="s">
        <v>466</v>
      </c>
      <c r="F59" s="1" t="s">
        <v>467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468</v>
      </c>
      <c r="B60" s="1">
        <v>0.0</v>
      </c>
      <c r="C60" s="1" t="s">
        <v>469</v>
      </c>
      <c r="D60" s="1">
        <v>0.0</v>
      </c>
      <c r="E60" s="1" t="s">
        <v>470</v>
      </c>
      <c r="F60" s="1" t="s">
        <v>471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472</v>
      </c>
      <c r="B61" s="1">
        <v>0.0</v>
      </c>
      <c r="C61" s="1" t="s">
        <v>473</v>
      </c>
      <c r="D61" s="1" t="s">
        <v>474</v>
      </c>
      <c r="E61" s="1" t="s">
        <v>475</v>
      </c>
      <c r="F61" s="1" t="s">
        <v>476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477</v>
      </c>
      <c r="B62" s="1">
        <v>0.0</v>
      </c>
      <c r="C62" s="1" t="s">
        <v>478</v>
      </c>
      <c r="D62" s="1" t="s">
        <v>479</v>
      </c>
      <c r="E62" s="1" t="s">
        <v>480</v>
      </c>
      <c r="F62" s="1" t="s">
        <v>481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482</v>
      </c>
      <c r="B63" s="1">
        <v>0.0</v>
      </c>
      <c r="C63" s="1">
        <v>0.0</v>
      </c>
      <c r="D63" s="1" t="s">
        <v>483</v>
      </c>
      <c r="E63" s="1" t="s">
        <v>484</v>
      </c>
      <c r="F63" s="1" t="s">
        <v>485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486</v>
      </c>
      <c r="B64" s="1">
        <v>0.0</v>
      </c>
      <c r="C64" s="1">
        <v>0.0</v>
      </c>
      <c r="D64" s="1" t="s">
        <v>487</v>
      </c>
      <c r="E64" s="1" t="s">
        <v>488</v>
      </c>
      <c r="F64" s="1" t="s">
        <v>489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491</v>
      </c>
      <c r="B66" s="1">
        <v>0.0</v>
      </c>
      <c r="C66" s="1">
        <v>0.0</v>
      </c>
      <c r="D66" s="1" t="s">
        <v>492</v>
      </c>
      <c r="E66" s="1" t="s">
        <v>493</v>
      </c>
      <c r="F66" s="1" t="s">
        <v>494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495</v>
      </c>
      <c r="B67" s="1">
        <v>0.0</v>
      </c>
      <c r="C67" s="1">
        <v>0.0</v>
      </c>
      <c r="D67" s="1" t="s">
        <v>496</v>
      </c>
      <c r="E67" s="1" t="s">
        <v>497</v>
      </c>
      <c r="F67" s="1" t="s">
        <v>498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499</v>
      </c>
      <c r="B68" s="1">
        <v>0.0</v>
      </c>
      <c r="C68" s="1">
        <v>0.0</v>
      </c>
      <c r="D68" s="1" t="s">
        <v>500</v>
      </c>
      <c r="E68" s="1" t="s">
        <v>501</v>
      </c>
      <c r="F68" s="1" t="s">
        <v>502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503</v>
      </c>
      <c r="B69" s="1">
        <v>0.0</v>
      </c>
      <c r="C69" s="1">
        <v>0.0</v>
      </c>
      <c r="D69" s="1" t="s">
        <v>504</v>
      </c>
      <c r="E69" s="1" t="s">
        <v>505</v>
      </c>
      <c r="F69" s="1" t="s">
        <v>506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507</v>
      </c>
      <c r="B70" s="1">
        <v>0.0</v>
      </c>
      <c r="C70" s="1">
        <v>0.0</v>
      </c>
      <c r="D70" s="1" t="s">
        <v>508</v>
      </c>
      <c r="E70" s="1" t="s">
        <v>509</v>
      </c>
      <c r="F70" s="1" t="s">
        <v>510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511</v>
      </c>
      <c r="B71" s="1">
        <v>0.0</v>
      </c>
      <c r="C71" s="1">
        <v>0.0</v>
      </c>
      <c r="D71" s="1" t="s">
        <v>512</v>
      </c>
      <c r="E71" s="1" t="s">
        <v>513</v>
      </c>
      <c r="F71" s="1" t="s">
        <v>514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515</v>
      </c>
      <c r="B72" s="1">
        <v>0.0</v>
      </c>
      <c r="C72" s="1">
        <v>0.0</v>
      </c>
      <c r="D72" s="1" t="s">
        <v>512</v>
      </c>
      <c r="E72" s="1" t="s">
        <v>513</v>
      </c>
      <c r="F72" s="1" t="s">
        <v>514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516</v>
      </c>
      <c r="B73" s="1">
        <v>0.0</v>
      </c>
      <c r="C73" s="1">
        <v>0.0</v>
      </c>
      <c r="D73" s="1" t="s">
        <v>517</v>
      </c>
      <c r="E73" s="1" t="s">
        <v>518</v>
      </c>
      <c r="F73" s="1" t="s">
        <v>519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520</v>
      </c>
      <c r="B74" s="1">
        <v>0.0</v>
      </c>
      <c r="C74" s="1">
        <v>0.0</v>
      </c>
      <c r="D74" s="1" t="s">
        <v>521</v>
      </c>
      <c r="E74" s="1" t="s">
        <v>522</v>
      </c>
      <c r="F74" s="1" t="s">
        <v>523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524</v>
      </c>
      <c r="B75" s="1">
        <v>0.0</v>
      </c>
      <c r="C75" s="1">
        <v>0.0</v>
      </c>
      <c r="D75" s="1" t="s">
        <v>525</v>
      </c>
      <c r="E75" s="1" t="s">
        <v>526</v>
      </c>
      <c r="F75" s="1" t="s">
        <v>527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528</v>
      </c>
      <c r="B76" s="1">
        <v>0.0</v>
      </c>
      <c r="C76" s="1">
        <v>0.0</v>
      </c>
      <c r="D76" s="1" t="s">
        <v>529</v>
      </c>
      <c r="E76" s="1" t="s">
        <v>530</v>
      </c>
      <c r="F76" s="1" t="s">
        <v>531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532</v>
      </c>
      <c r="B77" s="1">
        <v>0.0</v>
      </c>
      <c r="C77" s="1">
        <v>0.0</v>
      </c>
      <c r="D77" s="1" t="s">
        <v>533</v>
      </c>
      <c r="E77" s="1" t="s">
        <v>534</v>
      </c>
      <c r="F77" s="1" t="s">
        <v>535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536</v>
      </c>
      <c r="B78" s="1">
        <v>0.0</v>
      </c>
      <c r="C78" s="1">
        <v>0.0</v>
      </c>
      <c r="D78" s="1" t="s">
        <v>537</v>
      </c>
      <c r="E78" s="1" t="s">
        <v>538</v>
      </c>
      <c r="F78" s="1" t="s">
        <v>539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540</v>
      </c>
      <c r="B79" s="1">
        <v>0.0</v>
      </c>
      <c r="C79" s="1">
        <v>0.0</v>
      </c>
      <c r="D79" s="1" t="s">
        <v>541</v>
      </c>
      <c r="E79" s="1" t="s">
        <v>542</v>
      </c>
      <c r="F79" s="1" t="s">
        <v>543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544</v>
      </c>
      <c r="B80" s="1">
        <v>0.0</v>
      </c>
      <c r="C80" s="1">
        <v>0.0</v>
      </c>
      <c r="D80" s="1" t="s">
        <v>545</v>
      </c>
      <c r="E80" s="1" t="s">
        <v>546</v>
      </c>
      <c r="F80" s="1" t="s">
        <v>547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548</v>
      </c>
      <c r="B81" s="1">
        <v>0.0</v>
      </c>
      <c r="C81" s="1">
        <v>0.0</v>
      </c>
      <c r="D81" s="1" t="s">
        <v>549</v>
      </c>
      <c r="E81" s="1" t="s">
        <v>550</v>
      </c>
      <c r="F81" s="1" t="s">
        <v>551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552</v>
      </c>
      <c r="B82" s="1">
        <v>0.0</v>
      </c>
      <c r="C82" s="1">
        <v>0.0</v>
      </c>
      <c r="D82" s="1" t="s">
        <v>553</v>
      </c>
      <c r="E82" s="1" t="s">
        <v>554</v>
      </c>
      <c r="F82" s="1" t="s">
        <v>555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556</v>
      </c>
      <c r="B83" s="1">
        <v>0.0</v>
      </c>
      <c r="C83" s="1">
        <v>0.0</v>
      </c>
      <c r="D83" s="1">
        <v>0.0</v>
      </c>
      <c r="E83" s="1" t="s">
        <v>557</v>
      </c>
      <c r="F83" s="1" t="s">
        <v>558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559</v>
      </c>
      <c r="B84" s="1">
        <v>0.0</v>
      </c>
      <c r="C84" s="1">
        <v>0.0</v>
      </c>
      <c r="D84" s="1">
        <v>0.0</v>
      </c>
      <c r="E84" s="1" t="s">
        <v>560</v>
      </c>
      <c r="F84" s="1" t="s">
        <v>561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563</v>
      </c>
      <c r="B86" s="1">
        <v>0.0</v>
      </c>
      <c r="C86" s="1">
        <v>0.0</v>
      </c>
      <c r="D86" s="1">
        <v>0.0</v>
      </c>
      <c r="E86" s="1" t="s">
        <v>564</v>
      </c>
      <c r="F86" s="1" t="s">
        <v>565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566</v>
      </c>
      <c r="B87" s="1">
        <v>0.0</v>
      </c>
      <c r="C87" s="1">
        <v>0.0</v>
      </c>
      <c r="D87" s="1">
        <v>0.0</v>
      </c>
      <c r="E87" s="1" t="s">
        <v>567</v>
      </c>
      <c r="F87" s="1" t="s">
        <v>568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569</v>
      </c>
      <c r="B88" s="1">
        <v>0.0</v>
      </c>
      <c r="C88" s="1">
        <v>0.0</v>
      </c>
      <c r="D88" s="1">
        <v>0.0</v>
      </c>
      <c r="E88" s="1" t="s">
        <v>570</v>
      </c>
      <c r="F88" s="1" t="s">
        <v>571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572</v>
      </c>
      <c r="B89" s="1">
        <v>0.0</v>
      </c>
      <c r="C89" s="1">
        <v>0.0</v>
      </c>
      <c r="D89" s="1">
        <v>0.0</v>
      </c>
      <c r="E89" s="1" t="s">
        <v>573</v>
      </c>
      <c r="F89" s="1" t="s">
        <v>574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575</v>
      </c>
      <c r="B90" s="1">
        <v>0.0</v>
      </c>
      <c r="C90" s="1">
        <v>0.0</v>
      </c>
      <c r="D90" s="1">
        <v>0.0</v>
      </c>
      <c r="E90" s="1" t="s">
        <v>576</v>
      </c>
      <c r="F90" s="1" t="s">
        <v>577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578</v>
      </c>
      <c r="B91" s="1">
        <v>0.0</v>
      </c>
      <c r="C91" s="1">
        <v>0.0</v>
      </c>
      <c r="D91" s="1">
        <v>0.0</v>
      </c>
      <c r="E91" s="1" t="s">
        <v>579</v>
      </c>
      <c r="F91" s="1" t="s">
        <v>580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581</v>
      </c>
      <c r="B92" s="1">
        <v>0.0</v>
      </c>
      <c r="C92" s="1">
        <v>0.0</v>
      </c>
      <c r="D92" s="1">
        <v>0.0</v>
      </c>
      <c r="E92" s="1" t="s">
        <v>579</v>
      </c>
      <c r="F92" s="1" t="s">
        <v>580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582</v>
      </c>
      <c r="B93" s="1">
        <v>0.0</v>
      </c>
      <c r="C93" s="1">
        <v>0.0</v>
      </c>
      <c r="D93" s="1">
        <v>0.0</v>
      </c>
      <c r="E93" s="1" t="s">
        <v>583</v>
      </c>
      <c r="F93" s="1" t="s">
        <v>584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585</v>
      </c>
      <c r="B94" s="1">
        <v>0.0</v>
      </c>
      <c r="C94" s="1">
        <v>0.0</v>
      </c>
      <c r="D94" s="1">
        <v>0.0</v>
      </c>
      <c r="E94" s="1" t="s">
        <v>586</v>
      </c>
      <c r="F94" s="1" t="s">
        <v>587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588</v>
      </c>
      <c r="B95" s="1">
        <v>0.0</v>
      </c>
      <c r="C95" s="1">
        <v>0.0</v>
      </c>
      <c r="D95" s="1">
        <v>0.0</v>
      </c>
      <c r="E95" s="1" t="s">
        <v>589</v>
      </c>
      <c r="F95" s="1" t="s">
        <v>590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591</v>
      </c>
      <c r="B96" s="1">
        <v>0.0</v>
      </c>
      <c r="C96" s="1">
        <v>0.0</v>
      </c>
      <c r="D96" s="1">
        <v>0.0</v>
      </c>
      <c r="E96" s="1" t="s">
        <v>592</v>
      </c>
      <c r="F96" s="1" t="s">
        <v>593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594</v>
      </c>
      <c r="B97" s="1">
        <v>0.0</v>
      </c>
      <c r="C97" s="1">
        <v>0.0</v>
      </c>
      <c r="D97" s="1">
        <v>0.0</v>
      </c>
      <c r="E97" s="1" t="s">
        <v>595</v>
      </c>
      <c r="F97" s="1" t="s">
        <v>596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597</v>
      </c>
      <c r="B98" s="1">
        <v>0.0</v>
      </c>
      <c r="C98" s="1">
        <v>0.0</v>
      </c>
      <c r="D98" s="1">
        <v>0.0</v>
      </c>
      <c r="E98" s="1" t="s">
        <v>598</v>
      </c>
      <c r="F98" s="1" t="s">
        <v>599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600</v>
      </c>
      <c r="B99" s="1">
        <v>0.0</v>
      </c>
      <c r="C99" s="1">
        <v>0.0</v>
      </c>
      <c r="D99" s="1">
        <v>0.0</v>
      </c>
      <c r="E99" s="1" t="s">
        <v>601</v>
      </c>
      <c r="F99" s="1" t="s">
        <v>602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603</v>
      </c>
      <c r="B100" s="1">
        <v>0.0</v>
      </c>
      <c r="C100" s="1">
        <v>0.0</v>
      </c>
      <c r="D100" s="1">
        <v>0.0</v>
      </c>
      <c r="E100" s="1" t="s">
        <v>604</v>
      </c>
      <c r="F100" s="1" t="s">
        <v>605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606</v>
      </c>
      <c r="B101" s="1">
        <v>0.0</v>
      </c>
      <c r="C101" s="1">
        <v>0.0</v>
      </c>
      <c r="D101" s="1">
        <v>0.0</v>
      </c>
      <c r="E101" s="1" t="s">
        <v>607</v>
      </c>
      <c r="F101" s="1" t="s">
        <v>608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609</v>
      </c>
      <c r="B102" s="1">
        <v>0.0</v>
      </c>
      <c r="C102" s="1">
        <v>0.0</v>
      </c>
      <c r="D102" s="1">
        <v>0.0</v>
      </c>
      <c r="E102" s="1" t="s">
        <v>610</v>
      </c>
      <c r="F102" s="1" t="s">
        <v>611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613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614</v>
      </c>
      <c r="B104" s="1">
        <v>0.0</v>
      </c>
      <c r="C104" s="1">
        <v>0.0</v>
      </c>
      <c r="D104" s="1">
        <v>0.0</v>
      </c>
      <c r="E104" s="1">
        <v>0.0</v>
      </c>
      <c r="F104" s="1" t="s">
        <v>615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616</v>
      </c>
      <c r="C1" s="1" t="s">
        <v>617</v>
      </c>
      <c r="D1" s="1" t="s">
        <v>618</v>
      </c>
      <c r="E1" s="1" t="s">
        <v>619</v>
      </c>
      <c r="F1" s="1" t="s">
        <v>620</v>
      </c>
      <c r="G1" s="1" t="s">
        <v>621</v>
      </c>
      <c r="H1" s="1" t="s">
        <v>622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623</v>
      </c>
      <c r="B2" s="1" t="s">
        <v>624</v>
      </c>
      <c r="C2" s="1" t="s">
        <v>625</v>
      </c>
      <c r="D2" s="1" t="s">
        <v>626</v>
      </c>
      <c r="E2" s="1" t="s">
        <v>627</v>
      </c>
      <c r="F2" s="1" t="s">
        <v>628</v>
      </c>
      <c r="G2" s="1" t="s">
        <v>628</v>
      </c>
      <c r="H2" s="1" t="s">
        <v>624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629</v>
      </c>
      <c r="B3" s="1" t="s">
        <v>624</v>
      </c>
      <c r="C3" s="1" t="s">
        <v>624</v>
      </c>
      <c r="D3" s="1" t="s">
        <v>630</v>
      </c>
      <c r="E3" s="1" t="s">
        <v>631</v>
      </c>
      <c r="F3" s="1" t="s">
        <v>632</v>
      </c>
      <c r="G3" s="1" t="s">
        <v>633</v>
      </c>
      <c r="H3" s="1" t="s">
        <v>624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634</v>
      </c>
      <c r="B4" s="1" t="s">
        <v>624</v>
      </c>
      <c r="C4" s="1" t="s">
        <v>635</v>
      </c>
      <c r="D4" s="1" t="s">
        <v>636</v>
      </c>
      <c r="E4" s="1" t="s">
        <v>637</v>
      </c>
      <c r="F4" s="1" t="s">
        <v>638</v>
      </c>
      <c r="G4" s="1" t="s">
        <v>639</v>
      </c>
      <c r="H4" s="1" t="s">
        <v>640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629</v>
      </c>
      <c r="B5" s="1" t="s">
        <v>624</v>
      </c>
      <c r="C5" s="1" t="s">
        <v>624</v>
      </c>
      <c r="D5" s="1" t="s">
        <v>641</v>
      </c>
      <c r="E5" s="1" t="s">
        <v>642</v>
      </c>
      <c r="F5" s="1" t="s">
        <v>643</v>
      </c>
      <c r="G5" s="1" t="s">
        <v>644</v>
      </c>
      <c r="H5" s="1" t="s">
        <v>645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646</v>
      </c>
      <c r="B6" s="1" t="s">
        <v>647</v>
      </c>
      <c r="C6" s="1" t="s">
        <v>648</v>
      </c>
      <c r="D6" s="1" t="s">
        <v>649</v>
      </c>
      <c r="E6" s="1" t="s">
        <v>650</v>
      </c>
      <c r="F6" s="1" t="s">
        <v>651</v>
      </c>
      <c r="G6" s="1" t="s">
        <v>652</v>
      </c>
      <c r="H6" s="1" t="s">
        <v>653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654</v>
      </c>
      <c r="B7" s="1" t="s">
        <v>624</v>
      </c>
      <c r="C7" s="1" t="s">
        <v>655</v>
      </c>
      <c r="D7" s="1" t="s">
        <v>656</v>
      </c>
      <c r="E7" s="1" t="s">
        <v>657</v>
      </c>
      <c r="F7" s="1" t="s">
        <v>624</v>
      </c>
      <c r="G7" s="1" t="s">
        <v>624</v>
      </c>
      <c r="H7" s="1" t="s">
        <v>624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658</v>
      </c>
      <c r="B8" s="1" t="s">
        <v>624</v>
      </c>
      <c r="C8" s="1" t="s">
        <v>659</v>
      </c>
      <c r="D8" s="1" t="s">
        <v>660</v>
      </c>
      <c r="E8" s="1" t="s">
        <v>660</v>
      </c>
      <c r="F8" s="1" t="s">
        <v>661</v>
      </c>
      <c r="G8" s="1" t="s">
        <v>661</v>
      </c>
      <c r="H8" s="1" t="s">
        <v>659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662</v>
      </c>
      <c r="B9" s="1" t="s">
        <v>624</v>
      </c>
      <c r="C9" s="1" t="s">
        <v>663</v>
      </c>
      <c r="D9" s="1" t="s">
        <v>664</v>
      </c>
      <c r="E9" s="1" t="s">
        <v>665</v>
      </c>
      <c r="F9" s="1" t="s">
        <v>666</v>
      </c>
      <c r="G9" s="1" t="s">
        <v>667</v>
      </c>
      <c r="H9" s="1" t="s">
        <v>659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668</v>
      </c>
      <c r="B10" s="1" t="s">
        <v>624</v>
      </c>
      <c r="C10" s="1" t="s">
        <v>669</v>
      </c>
      <c r="D10" s="1" t="s">
        <v>670</v>
      </c>
      <c r="E10" s="1" t="s">
        <v>655</v>
      </c>
      <c r="F10" s="1" t="s">
        <v>671</v>
      </c>
      <c r="G10" s="1" t="s">
        <v>672</v>
      </c>
      <c r="H10" s="1" t="s">
        <v>673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674</v>
      </c>
      <c r="B11" s="1" t="s">
        <v>624</v>
      </c>
      <c r="C11" s="1" t="s">
        <v>675</v>
      </c>
      <c r="D11" s="1" t="s">
        <v>676</v>
      </c>
      <c r="E11" s="1" t="s">
        <v>677</v>
      </c>
      <c r="F11" s="1" t="s">
        <v>678</v>
      </c>
      <c r="G11" s="1" t="s">
        <v>679</v>
      </c>
      <c r="H11" s="1" t="s">
        <v>680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681</v>
      </c>
      <c r="B12" s="1" t="s">
        <v>624</v>
      </c>
      <c r="C12" s="1" t="s">
        <v>682</v>
      </c>
      <c r="D12" s="1" t="s">
        <v>683</v>
      </c>
      <c r="E12" s="1" t="s">
        <v>684</v>
      </c>
      <c r="F12" s="1" t="s">
        <v>685</v>
      </c>
      <c r="G12" s="1" t="s">
        <v>686</v>
      </c>
      <c r="H12" s="1" t="s">
        <v>687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688</v>
      </c>
      <c r="B13" s="1" t="s">
        <v>624</v>
      </c>
      <c r="C13" s="1" t="s">
        <v>689</v>
      </c>
      <c r="D13" s="1" t="s">
        <v>690</v>
      </c>
      <c r="E13" s="1" t="s">
        <v>691</v>
      </c>
      <c r="F13" s="1" t="s">
        <v>692</v>
      </c>
      <c r="G13" s="1" t="s">
        <v>693</v>
      </c>
      <c r="H13" s="1" t="s">
        <v>694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695</v>
      </c>
      <c r="B14" s="1" t="s">
        <v>624</v>
      </c>
      <c r="C14" s="1" t="s">
        <v>696</v>
      </c>
      <c r="D14" s="1" t="s">
        <v>697</v>
      </c>
      <c r="E14" s="1" t="s">
        <v>698</v>
      </c>
      <c r="F14" s="1" t="s">
        <v>699</v>
      </c>
      <c r="G14" s="1" t="s">
        <v>700</v>
      </c>
      <c r="H14" s="1" t="s">
        <v>701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702</v>
      </c>
      <c r="B15" s="1" t="s">
        <v>624</v>
      </c>
      <c r="C15" s="1" t="s">
        <v>624</v>
      </c>
      <c r="D15" s="1" t="s">
        <v>624</v>
      </c>
      <c r="E15" s="1" t="s">
        <v>624</v>
      </c>
      <c r="F15" s="1" t="s">
        <v>624</v>
      </c>
      <c r="G15" s="1" t="s">
        <v>624</v>
      </c>
      <c r="H15" s="1" t="s">
        <v>624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703</v>
      </c>
      <c r="B16" s="1" t="s">
        <v>624</v>
      </c>
      <c r="C16" s="1" t="s">
        <v>624</v>
      </c>
      <c r="D16" s="1" t="s">
        <v>624</v>
      </c>
      <c r="E16" s="1" t="s">
        <v>624</v>
      </c>
      <c r="F16" s="1" t="s">
        <v>624</v>
      </c>
      <c r="G16" s="1" t="s">
        <v>624</v>
      </c>
      <c r="H16" s="1" t="s">
        <v>624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704</v>
      </c>
      <c r="B17" s="1" t="s">
        <v>705</v>
      </c>
      <c r="C17" s="1" t="s">
        <v>157</v>
      </c>
      <c r="D17" s="1" t="s">
        <v>706</v>
      </c>
      <c r="E17" s="1" t="s">
        <v>707</v>
      </c>
      <c r="F17" s="1" t="s">
        <v>708</v>
      </c>
      <c r="G17" s="1" t="s">
        <v>709</v>
      </c>
      <c r="H17" s="1" t="s">
        <v>710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711</v>
      </c>
      <c r="B18" s="1" t="s">
        <v>624</v>
      </c>
      <c r="C18" s="1" t="s">
        <v>624</v>
      </c>
      <c r="D18" s="1" t="s">
        <v>624</v>
      </c>
      <c r="E18" s="1" t="s">
        <v>624</v>
      </c>
      <c r="F18" s="1" t="s">
        <v>624</v>
      </c>
      <c r="G18" s="1" t="s">
        <v>624</v>
      </c>
      <c r="H18" s="1" t="s">
        <v>624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712</v>
      </c>
      <c r="B19" s="1" t="s">
        <v>624</v>
      </c>
      <c r="C19" s="1" t="s">
        <v>713</v>
      </c>
      <c r="D19" s="1" t="s">
        <v>714</v>
      </c>
      <c r="E19" s="1" t="s">
        <v>715</v>
      </c>
      <c r="F19" s="1" t="s">
        <v>716</v>
      </c>
      <c r="G19" s="1" t="s">
        <v>717</v>
      </c>
      <c r="H19" s="1" t="s">
        <v>718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719</v>
      </c>
      <c r="B20" s="1" t="s">
        <v>624</v>
      </c>
      <c r="C20" s="1" t="s">
        <v>720</v>
      </c>
      <c r="D20" s="1" t="s">
        <v>721</v>
      </c>
      <c r="E20" s="1" t="s">
        <v>722</v>
      </c>
      <c r="F20" s="1" t="s">
        <v>723</v>
      </c>
      <c r="G20" s="1" t="s">
        <v>724</v>
      </c>
      <c r="H20" s="1" t="s">
        <v>725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726</v>
      </c>
      <c r="B21" s="1" t="s">
        <v>624</v>
      </c>
      <c r="C21" s="1" t="s">
        <v>727</v>
      </c>
      <c r="D21" s="1" t="s">
        <v>728</v>
      </c>
      <c r="E21" s="1" t="s">
        <v>729</v>
      </c>
      <c r="F21" s="1" t="s">
        <v>730</v>
      </c>
      <c r="G21" s="1" t="s">
        <v>731</v>
      </c>
      <c r="H21" s="1" t="s">
        <v>732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733</v>
      </c>
      <c r="B22" s="1" t="s">
        <v>734</v>
      </c>
      <c r="C22" s="1" t="s">
        <v>735</v>
      </c>
      <c r="D22" s="1" t="s">
        <v>736</v>
      </c>
      <c r="E22" s="1" t="s">
        <v>737</v>
      </c>
      <c r="F22" s="1" t="s">
        <v>738</v>
      </c>
      <c r="G22" s="1" t="s">
        <v>739</v>
      </c>
      <c r="H22" s="1" t="s">
        <v>740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741</v>
      </c>
      <c r="B23" s="1" t="s">
        <v>624</v>
      </c>
      <c r="C23" s="1" t="s">
        <v>742</v>
      </c>
      <c r="D23" s="1" t="s">
        <v>743</v>
      </c>
      <c r="E23" s="1" t="s">
        <v>744</v>
      </c>
      <c r="F23" s="1" t="s">
        <v>745</v>
      </c>
      <c r="G23" s="1" t="s">
        <v>746</v>
      </c>
      <c r="H23" s="1" t="s">
        <v>747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748</v>
      </c>
      <c r="B24" s="1" t="s">
        <v>749</v>
      </c>
      <c r="C24" s="1" t="s">
        <v>750</v>
      </c>
      <c r="D24" s="1" t="s">
        <v>751</v>
      </c>
      <c r="E24" s="1" t="s">
        <v>752</v>
      </c>
      <c r="F24" s="1" t="s">
        <v>753</v>
      </c>
      <c r="G24" s="1" t="s">
        <v>753</v>
      </c>
      <c r="H24" s="1" t="s">
        <v>753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754</v>
      </c>
      <c r="B25" s="1" t="s">
        <v>624</v>
      </c>
      <c r="C25" s="1" t="s">
        <v>755</v>
      </c>
      <c r="D25" s="1" t="s">
        <v>756</v>
      </c>
      <c r="E25" s="1" t="s">
        <v>757</v>
      </c>
      <c r="F25" s="1" t="s">
        <v>758</v>
      </c>
      <c r="G25" s="1" t="s">
        <v>758</v>
      </c>
      <c r="H25" s="1" t="s">
        <v>624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759</v>
      </c>
      <c r="B26" s="1" t="s">
        <v>760</v>
      </c>
      <c r="C26" s="1" t="s">
        <v>761</v>
      </c>
      <c r="D26" s="1" t="s">
        <v>762</v>
      </c>
      <c r="E26" s="1" t="s">
        <v>763</v>
      </c>
      <c r="F26" s="1" t="s">
        <v>624</v>
      </c>
      <c r="G26" s="1" t="s">
        <v>624</v>
      </c>
      <c r="H26" s="1" t="s">
        <v>624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764</v>
      </c>
      <c r="B2" s="1" t="s">
        <v>765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766</v>
      </c>
      <c r="B3" s="1" t="s">
        <v>767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768</v>
      </c>
      <c r="B4" s="1" t="s">
        <v>769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770</v>
      </c>
      <c r="B5" s="1" t="s">
        <v>771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772</v>
      </c>
      <c r="B6" s="1" t="s">
        <v>773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775</v>
      </c>
      <c r="B8" s="1" t="s">
        <v>776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777</v>
      </c>
      <c r="B9" s="4" t="s">
        <v>778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779</v>
      </c>
      <c r="B10" s="1" t="s">
        <v>780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781</v>
      </c>
      <c r="B11" s="1" t="s">
        <v>782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783</v>
      </c>
      <c r="B12" s="1" t="s">
        <v>780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784</v>
      </c>
      <c r="B13" s="1" t="s">
        <v>785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786</v>
      </c>
      <c r="B14" s="1" t="s">
        <v>787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788</v>
      </c>
      <c r="B15" s="1" t="s">
        <v>785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789</v>
      </c>
      <c r="B16" s="1" t="s">
        <v>790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791</v>
      </c>
      <c r="B17" s="1">
        <v>600.0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792</v>
      </c>
      <c r="B18" s="1" t="s">
        <v>793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797</v>
      </c>
      <c r="B22" s="1">
        <v>2.03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798</v>
      </c>
      <c r="B23" s="1">
        <v>2.05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799</v>
      </c>
      <c r="B24" s="1">
        <v>1.83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800</v>
      </c>
      <c r="B25" s="1">
        <v>2.08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801</v>
      </c>
      <c r="B26" s="1">
        <v>2.03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802</v>
      </c>
      <c r="B27" s="1">
        <v>2.05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803</v>
      </c>
      <c r="B28" s="1">
        <v>1.83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804</v>
      </c>
      <c r="B29" s="1">
        <v>2.08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805</v>
      </c>
      <c r="B30" s="1">
        <v>2.487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806</v>
      </c>
      <c r="B31" s="1">
        <v>-1.3020134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807</v>
      </c>
      <c r="B32" s="1">
        <v>100989.0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808</v>
      </c>
      <c r="B33" s="1">
        <v>100989.0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809</v>
      </c>
      <c r="B34" s="1">
        <v>208926.0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810</v>
      </c>
      <c r="B35" s="1">
        <v>1049730.0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811</v>
      </c>
      <c r="B36" s="1">
        <v>1049730.0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812</v>
      </c>
      <c r="B37" s="1">
        <v>1000.0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813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814</v>
      </c>
      <c r="B39" s="1">
        <v>3.2996296E7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815</v>
      </c>
      <c r="B40" s="1">
        <v>1.1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816</v>
      </c>
      <c r="B41" s="1">
        <v>5.45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817</v>
      </c>
      <c r="B42" s="1">
        <v>0.11580004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818</v>
      </c>
      <c r="B43" s="1">
        <v>1.83586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819</v>
      </c>
      <c r="B44" s="1">
        <v>2.58155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820</v>
      </c>
      <c r="B45" s="1" t="s">
        <v>821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822</v>
      </c>
      <c r="B46" s="1">
        <v>4.61311808E8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823</v>
      </c>
      <c r="B47" s="1">
        <v>-0.74029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824</v>
      </c>
      <c r="B48" s="1">
        <v>7987783.0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825</v>
      </c>
      <c r="B49" s="1">
        <v>1.70084E7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826</v>
      </c>
      <c r="B50" s="1">
        <v>37946.0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827</v>
      </c>
      <c r="B51" s="1">
        <v>40439.0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828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829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830</v>
      </c>
      <c r="B54" s="1">
        <v>0.0021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831</v>
      </c>
      <c r="B55" s="1">
        <v>0.28734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832</v>
      </c>
      <c r="B56" s="1">
        <v>0.67155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833</v>
      </c>
      <c r="B57" s="1">
        <v>7.91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834</v>
      </c>
      <c r="B58" s="1">
        <v>0.0034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835</v>
      </c>
      <c r="B59" s="1">
        <v>1.70084E7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836</v>
      </c>
      <c r="B60" s="1">
        <v>2.244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837</v>
      </c>
      <c r="B61" s="1">
        <v>0.86452764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838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839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840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841</v>
      </c>
      <c r="B65" s="1">
        <v>-2.1094E8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842</v>
      </c>
      <c r="B66" s="1">
        <v>-8.0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843</v>
      </c>
      <c r="B67" s="1">
        <v>-1.36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844</v>
      </c>
      <c r="B68" s="1" t="s">
        <v>845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846</v>
      </c>
      <c r="B69" s="1">
        <v>1.719792E9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847</v>
      </c>
      <c r="B70" s="1">
        <v>1.619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848</v>
      </c>
      <c r="B71" s="1">
        <v>28.211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849</v>
      </c>
      <c r="B72" s="1">
        <v>-0.62330097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850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851</v>
      </c>
      <c r="B74" s="1" t="s">
        <v>852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853</v>
      </c>
      <c r="B75" s="1" t="s">
        <v>854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855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857</v>
      </c>
      <c r="B78" s="1" t="s">
        <v>858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859</v>
      </c>
      <c r="B79" s="1" t="s">
        <v>858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860</v>
      </c>
      <c r="B80" s="1">
        <v>1.607697E9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861</v>
      </c>
      <c r="B81" s="1" t="s">
        <v>862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863</v>
      </c>
      <c r="B82" s="1" t="s">
        <v>864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865</v>
      </c>
      <c r="B83" s="1" t="s">
        <v>866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867</v>
      </c>
      <c r="B84" s="1" t="s">
        <v>868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869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870</v>
      </c>
      <c r="B86" s="1">
        <v>1.94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871</v>
      </c>
      <c r="B87" s="1">
        <v>12.0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872</v>
      </c>
      <c r="B88" s="1">
        <v>2.5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873</v>
      </c>
      <c r="B89" s="1">
        <v>7.25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874</v>
      </c>
      <c r="B90" s="1">
        <v>7.25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875</v>
      </c>
      <c r="B91" s="1" t="s">
        <v>876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877</v>
      </c>
      <c r="B92" s="1">
        <v>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878</v>
      </c>
      <c r="B93" s="1">
        <v>2.226E7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879</v>
      </c>
      <c r="B94" s="1">
        <v>1.23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880</v>
      </c>
      <c r="B95" s="1">
        <v>1.6352E7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881</v>
      </c>
      <c r="B96" s="1">
        <v>4.50462016E8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882</v>
      </c>
      <c r="B97" s="1">
        <v>1.111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883</v>
      </c>
      <c r="B98" s="1">
        <v>1.358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884</v>
      </c>
      <c r="B99" s="1">
        <v>2.84942016E8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885</v>
      </c>
      <c r="B100" s="1">
        <v>15.421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886</v>
      </c>
      <c r="B101" s="1">
        <v>-0.04382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887</v>
      </c>
      <c r="B102" s="1">
        <v>-3.3695402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888</v>
      </c>
      <c r="B103" s="1">
        <v>1.355325E7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889</v>
      </c>
      <c r="B104" s="1">
        <v>-1832000.0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890</v>
      </c>
      <c r="B105" s="1">
        <v>-0.024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891</v>
      </c>
      <c r="B106" s="1">
        <v>0.54381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892</v>
      </c>
      <c r="B107" s="1">
        <v>0.057389997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893</v>
      </c>
      <c r="B108" s="1">
        <v>-0.17341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894</v>
      </c>
      <c r="B109" s="1" t="s">
        <v>821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895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38.0</v>
      </c>
      <c r="D3" s="1">
        <v>4.0</v>
      </c>
      <c r="E3" s="1">
        <v>33.0</v>
      </c>
      <c r="F3" s="1">
        <v>49.0</v>
      </c>
      <c r="G3" s="1">
        <f>IF(F3*FORECAST(G2,B3:F3,B2:F2)&gt;0,FORECAST(G2,B3:F3,B2:F2),F3)*$X$1</f>
        <v>52.7</v>
      </c>
      <c r="H3" s="1">
        <f>IF(G3*FORECAST(H2,B3:G3,B2:G2)&gt;0,FORECAST(H2,B3:G3,B2:G2),G3)*$X$1</f>
        <v>62</v>
      </c>
      <c r="I3" s="1">
        <f>IF(H3*FORECAST(I2,B3:H3,B2:H2)&gt;0,FORECAST(I2,B3:H3,B2:H2),H3)*$X$1</f>
        <v>71.3</v>
      </c>
      <c r="J3" s="1">
        <f>IF(I3*FORECAST(J2,B3:I3,B2:I2)&gt;0,FORECAST(J2,B3:I3,B2:I2),I3)*$X$1</f>
        <v>80.6</v>
      </c>
      <c r="K3" s="1">
        <f>IF(J3*FORECAST(K2,B3:J3,B2:J2)&gt;0,FORECAST(K2,B3:J3,B2:J2),J3)*$X$1</f>
        <v>89.9</v>
      </c>
      <c r="L3" s="1">
        <f>IF(K3*FORECAST(L2,B3:K3,B2:K2)&gt;0,FORECAST(L2,B3:K3,B2:K2),K3)*$X$1</f>
        <v>99.2</v>
      </c>
      <c r="M3" s="1">
        <f>IF(L3*FORECAST(M2,B3:L3,B2:L2)&gt;0,FORECAST(M2,B3:L3,B2:L2),L3)*$X$1</f>
        <v>108.5</v>
      </c>
      <c r="N3" s="5">
        <f>IF(M3*FORECAST(N2,B3:M3,B2:M2)&gt;0,FORECAST(N2,B3:M3,B2:M2),M3)*$X$1</f>
        <v>117.8</v>
      </c>
      <c r="O3" s="5">
        <f>IF(N3*FORECAST(O2,B3:N3,B2:N2)&gt;0,FORECAST(O2,B3:N3,B2:N2),N3)*$X$1</f>
        <v>127.1</v>
      </c>
      <c r="P3" s="5">
        <f>IF(O3*FORECAST(P2,B3:O3,B2:O2)&gt;0,FORECAST(P2,B3:O3,B2:O2),O3)*$X$1</f>
        <v>136.4</v>
      </c>
      <c r="Q3" s="5">
        <f>IF(P3*FORECAST(Q2,B3:P3,B2:P2)&gt;0,FORECAST(Q2,B3:P3,B2:P2),P3)*$X$1</f>
        <v>145.7</v>
      </c>
      <c r="R3" s="5">
        <f>IF(Q3*FORECAST(R2,B3:Q3,B2:Q2)&gt;0,FORECAST(R2,B3:Q3,B2:Q2),Q3)*$X$1</f>
        <v>155</v>
      </c>
      <c r="S3" s="2"/>
      <c r="T3" s="2"/>
      <c r="U3" s="2"/>
      <c r="V3" s="2"/>
      <c r="W3" s="2"/>
      <c r="X3" s="2"/>
      <c r="Y3" s="2"/>
      <c r="Z3" s="2"/>
    </row>
    <row r="4">
      <c r="A4" s="3" t="s">
        <v>123</v>
      </c>
      <c r="B4" s="1">
        <v>306.0</v>
      </c>
      <c r="C4" s="1">
        <v>294.0</v>
      </c>
      <c r="D4" s="1">
        <v>317.0</v>
      </c>
      <c r="E4" s="1">
        <v>396.0</v>
      </c>
      <c r="F4" s="1">
        <v>424.0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896</v>
      </c>
      <c r="B5" s="1">
        <v>4.0</v>
      </c>
      <c r="C5" s="1">
        <v>4.0</v>
      </c>
      <c r="D5" s="1">
        <v>8.0</v>
      </c>
      <c r="E5" s="1">
        <v>15.0</v>
      </c>
      <c r="F5" s="1">
        <v>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897</v>
      </c>
      <c r="L7" s="1">
        <f>IF(R3*FORECAST(R2,B3:R3,B2:R2)&gt;0,FORECAST(R2,B3:R3,B2:R2),Q3)*$X$1 * (1+0.02)/(0.0728-0.02)</f>
        <v>2994.318182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898</v>
      </c>
      <c r="L8" s="6">
        <f t="array" ref="L8">NPV(0.0728,H3:R3)</f>
        <v>754.527684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899</v>
      </c>
      <c r="L9" s="6">
        <f t="array" ref="L9">NPV(0.0728,H16:R16)</f>
        <v>1382.265709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900</v>
      </c>
      <c r="L10" s="6">
        <f>L8 + L9</f>
        <v>2136.793393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424.0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901</v>
      </c>
      <c r="L12" s="6">
        <f>L10 - L11</f>
        <v>1712.793393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902</v>
      </c>
      <c r="L13" s="1">
        <v>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107.049587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2994.318182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-23.0</v>
      </c>
      <c r="C3" s="1">
        <v>-35.0</v>
      </c>
      <c r="D3" s="1">
        <v>-24.0</v>
      </c>
      <c r="E3" s="1">
        <v>-106.0</v>
      </c>
      <c r="F3" s="1">
        <v>-167.0</v>
      </c>
      <c r="G3" s="1">
        <f>IF(F3*FORECAST(G2,B3:F3,B2:F2)&gt;0,FORECAST(G2,B3:F3,B2:F2),F3)*$X$1</f>
        <v>-178.7</v>
      </c>
      <c r="H3" s="1">
        <f>IF(G3*FORECAST(H2,B3:G3,B2:G2)&gt;0,FORECAST(H2,B3:G3,B2:G2),G3)*$X$1</f>
        <v>-214.6</v>
      </c>
      <c r="I3" s="1">
        <f>IF(H3*FORECAST(I2,B3:H3,B2:H2)&gt;0,FORECAST(I2,B3:H3,B2:H2),H3)*$X$1</f>
        <v>-250.5</v>
      </c>
      <c r="J3" s="1">
        <f>IF(I3*FORECAST(J2,B3:I3,B2:I2)&gt;0,FORECAST(J2,B3:I3,B2:I2),I3)*$X$1</f>
        <v>-286.4</v>
      </c>
      <c r="K3" s="1">
        <f>IF(J3*FORECAST(K2,B3:J3,B2:J2)&gt;0,FORECAST(K2,B3:J3,B2:J2),J3)*$X$1</f>
        <v>-322.3</v>
      </c>
      <c r="L3" s="1">
        <f>IF(K3*FORECAST(L2,B3:K3,B2:K2)&gt;0,FORECAST(L2,B3:K3,B2:K2),K3)*$X$1</f>
        <v>-358.2</v>
      </c>
      <c r="M3" s="1">
        <f>IF(L3*FORECAST(M2,B3:L3,B2:L2)&gt;0,FORECAST(M2,B3:L3,B2:L2),L3)*$X$1</f>
        <v>-394.1</v>
      </c>
      <c r="N3" s="5">
        <f>IF(M3*FORECAST(N2,B3:M3,B2:M2)&gt;0,FORECAST(N2,B3:M3,B2:M2),M3)*$X$1</f>
        <v>-430</v>
      </c>
      <c r="O3" s="5">
        <f>IF(N3*FORECAST(O2,B3:N3,B2:N2)&gt;0,FORECAST(O2,B3:N3,B2:N2),N3)*$X$1</f>
        <v>-465.9</v>
      </c>
      <c r="P3" s="5">
        <f>IF(O3*FORECAST(P2,B3:O3,B2:O2)&gt;0,FORECAST(P2,B3:O3,B2:O2),O3)*$X$1</f>
        <v>-501.8</v>
      </c>
      <c r="Q3" s="5">
        <f>IF(P3*FORECAST(Q2,B3:P3,B2:P2)&gt;0,FORECAST(Q2,B3:P3,B2:P2),P3)*$X$1</f>
        <v>-537.7</v>
      </c>
      <c r="R3" s="5">
        <f>IF(Q3*FORECAST(R2,B3:Q3,B2:Q2)&gt;0,FORECAST(R2,B3:Q3,B2:Q2),Q3)*$X$1</f>
        <v>-573.6</v>
      </c>
      <c r="S3" s="2"/>
      <c r="T3" s="2"/>
      <c r="U3" s="2"/>
      <c r="V3" s="2"/>
      <c r="W3" s="2"/>
      <c r="X3" s="2"/>
      <c r="Y3" s="2"/>
      <c r="Z3" s="2"/>
    </row>
    <row r="4">
      <c r="A4" s="3" t="s">
        <v>123</v>
      </c>
      <c r="B4" s="1">
        <v>306.0</v>
      </c>
      <c r="C4" s="1">
        <v>294.0</v>
      </c>
      <c r="D4" s="1">
        <v>317.0</v>
      </c>
      <c r="E4" s="1">
        <v>396.0</v>
      </c>
      <c r="F4" s="1">
        <v>424.0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896</v>
      </c>
      <c r="B5" s="1">
        <v>4.0</v>
      </c>
      <c r="C5" s="1">
        <v>4.0</v>
      </c>
      <c r="D5" s="1">
        <v>8.0</v>
      </c>
      <c r="E5" s="1">
        <v>15.0</v>
      </c>
      <c r="F5" s="1">
        <v>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897</v>
      </c>
      <c r="L7" s="1">
        <f>IF(R3*FORECAST(R2,B3:R3,B2:R2)&gt;0,FORECAST(R2,B3:R3,B2:R2),Q3)*$X$1 * (1+0.02)/(0.0728-0.02)</f>
        <v>-11080.90909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898</v>
      </c>
      <c r="L8" s="6">
        <f t="array" ref="L8">NPV(0.0728,H3:R3)</f>
        <v>-2729.73121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899</v>
      </c>
      <c r="L9" s="6">
        <f t="array" ref="L9">NPV(0.0728,H16:R16)</f>
        <v>-5115.274906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900</v>
      </c>
      <c r="L10" s="6">
        <f>L8 + L9</f>
        <v>-7845.006116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424.0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901</v>
      </c>
      <c r="L12" s="6">
        <f>L10 - L11</f>
        <v>-8269.006116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902</v>
      </c>
      <c r="L13" s="1">
        <v>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-516.8128822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-11080.90909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