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<sst xmlns="http://schemas.openxmlformats.org/spreadsheetml/2006/main" count="1888" uniqueCount="1538">
  <si>
    <t>ticker</t>
  </si>
  <si>
    <t>KOPN</t>
  </si>
  <si>
    <t>nombre</t>
  </si>
  <si>
    <t>KOPIN CORPORATION</t>
  </si>
  <si>
    <t>empresa</t>
  </si>
  <si>
    <t>Semiconductors</t>
  </si>
  <si>
    <t>Open</t>
  </si>
  <si>
    <t>Target Price</t>
  </si>
  <si>
    <t>Upside</t>
  </si>
  <si>
    <t>-127.44%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</si>
  <si>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</si>
  <si>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</si>
  <si>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</si>
  <si>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</si>
  <si>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</si>
  <si>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</si>
  <si>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</si>
  <si>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</si>
  <si>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15.00%</t>
  </si>
  <si>
    <t>Total Assets Growth</t>
  </si>
  <si>
    <t>16.04%</t>
  </si>
  <si>
    <t>Net Property, Plant and Equipment Growth</t>
  </si>
  <si>
    <t>100.00%</t>
  </si>
  <si>
    <t>EBITDA Growth</t>
  </si>
  <si>
    <t>-88.42%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</si>
  <si>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</si>
  <si>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</si>
  <si>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</si>
  <si>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</si>
  <si>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</si>
  <si>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</si>
  <si>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</si>
  <si>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</si>
  <si>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</si>
  <si>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</si>
  <si>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</si>
  <si>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</si>
  <si>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</si>
  <si>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</si>
  <si>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</si>
  <si>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</si>
  <si>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</si>
  <si>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</si>
  <si>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</si>
  <si>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</si>
  <si>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</si>
  <si>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</si>
  <si>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</si>
  <si>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</si>
  <si>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</si>
  <si>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</si>
  <si>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</si>
  <si>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</si>
  <si>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</si>
  <si>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</si>
  <si>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</si>
  <si>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</si>
  <si>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</si>
  <si>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</si>
  <si>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</si>
  <si>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</si>
  <si>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</si>
  <si>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</si>
  <si>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</si>
  <si>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</si>
  <si>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</si>
  <si>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</si>
  <si>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</si>
  <si>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</si>
  <si>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</si>
  <si>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</si>
  <si>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</si>
  <si>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</si>
  <si>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</si>
  <si>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</si>
  <si>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</si>
  <si>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</si>
  <si>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</si>
  <si>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0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</si>
  <si>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</si>
  <si>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</si>
  <si>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</si>
  <si>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</si>
  <si>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</si>
  <si>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</si>
  <si>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</si>
  <si>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</si>
  <si>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</si>
  <si>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</si>
  <si>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</si>
  <si>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</si>
  <si>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Leases</t>
  </si>
  <si>
    <t>Unearned Revenue Non Current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</si>
  <si>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</si>
  <si>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</si>
  <si>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</si>
  <si>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</si>
  <si>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</si>
  <si>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</si>
  <si>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</si>
  <si>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</si>
  <si>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</si>
  <si>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</si>
  <si>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</si>
  <si>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</si>
  <si>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</si>
  <si>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</si>
  <si>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</si>
  <si>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1.74</t>
  </si>
  <si>
    <t>1.48</t>
  </si>
  <si>
    <t>1.15</t>
  </si>
  <si>
    <t>1.07</t>
  </si>
  <si>
    <t>0.67</t>
  </si>
  <si>
    <t>0.35</t>
  </si>
  <si>
    <t>0.33</t>
  </si>
  <si>
    <t>0.44</t>
  </si>
  <si>
    <t>0.26</t>
  </si>
  <si>
    <t>Tangible Book Value</t>
  </si>
  <si>
    <t>Tangible Book Value Per Share</t>
  </si>
  <si>
    <t>1.72</t>
  </si>
  <si>
    <t>1.47</t>
  </si>
  <si>
    <t>1.13</t>
  </si>
  <si>
    <t>1.03</t>
  </si>
  <si>
    <t>0.66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</si>
  <si>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</si>
  <si>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</si>
  <si>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</si>
  <si>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</si>
  <si>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</si>
  <si>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</si>
  <si>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</si>
  <si>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</si>
  <si>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</si>
  <si>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</si>
  <si>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</si>
  <si>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</si>
  <si>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</si>
  <si>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</si>
  <si>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</si>
  <si>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</si>
  <si>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</si>
  <si>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</si>
  <si>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</si>
  <si>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</si>
  <si>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</si>
  <si>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</si>
  <si>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</si>
  <si>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</si>
  <si>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</si>
  <si>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</si>
  <si>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</si>
  <si>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</si>
  <si>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</si>
  <si>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</si>
  <si>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</si>
  <si>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</si>
  <si>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</si>
  <si>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</si>
  <si>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</si>
  <si>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</si>
  <si>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</si>
  <si>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</si>
  <si>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</si>
  <si>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</si>
  <si>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</si>
  <si>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</si>
  <si>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</si>
  <si>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</si>
  <si>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-0.45</t>
  </si>
  <si>
    <t>-0.23</t>
  </si>
  <si>
    <t>-0.37</t>
  </si>
  <si>
    <t>-0.36</t>
  </si>
  <si>
    <t>-0.49</t>
  </si>
  <si>
    <t>-0.05</t>
  </si>
  <si>
    <t>-0.15</t>
  </si>
  <si>
    <t>-0.21</t>
  </si>
  <si>
    <t>-0.18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</si>
  <si>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</si>
  <si>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</si>
  <si>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</si>
  <si>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</si>
  <si>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</si>
  <si>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</si>
  <si>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-0.27</t>
  </si>
  <si>
    <t>-0.29</t>
  </si>
  <si>
    <t>-0.26</t>
  </si>
  <si>
    <t>-0.31</t>
  </si>
  <si>
    <t>-0.2</t>
  </si>
  <si>
    <t>-0.03</t>
  </si>
  <si>
    <t>-0.09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</si>
  <si>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</si>
  <si>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</si>
  <si>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</si>
  <si>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</si>
  <si>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</si>
  <si>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</si>
  <si>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</si>
  <si>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0.62</t>
  </si>
  <si>
    <t>0.17</t>
  </si>
  <si>
    <t>-15.73</t>
  </si>
  <si>
    <t>10.45</t>
  </si>
  <si>
    <t>-0.08</t>
  </si>
  <si>
    <t>-2.93</t>
  </si>
  <si>
    <t>-0.97</t>
  </si>
  <si>
    <t>-0.75</t>
  </si>
  <si>
    <t>-0.8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</si>
  <si>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</si>
  <si>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</si>
  <si>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</si>
  <si>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</si>
  <si>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</si>
  <si>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</si>
  <si>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</si>
  <si>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</si>
  <si>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</si>
  <si>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</si>
  <si>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</si>
  <si>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</si>
  <si>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SG&amp;A Exp. (Total)</t>
  </si>
  <si>
    <t>Total Stock-Based Compensation</t>
  </si>
  <si>
    <t>Profitability</t>
  </si>
  <si>
    <t>Return on Assets</t>
  </si>
  <si>
    <t>-13.23</t>
  </si>
  <si>
    <t>-13.82</t>
  </si>
  <si>
    <t>-18.16</t>
  </si>
  <si>
    <t>-20.58</t>
  </si>
  <si>
    <t>-29.85</t>
  </si>
  <si>
    <t>-31.74</t>
  </si>
  <si>
    <t>-6.57</t>
  </si>
  <si>
    <t>-15.57</t>
  </si>
  <si>
    <t>-25.51</t>
  </si>
  <si>
    <t>-23.07</t>
  </si>
  <si>
    <t>Return on Total Capital</t>
  </si>
  <si>
    <t>-14.59</t>
  </si>
  <si>
    <t>-15.53</t>
  </si>
  <si>
    <t>-20.87</t>
  </si>
  <si>
    <t>-24.32</t>
  </si>
  <si>
    <t>-41.14</t>
  </si>
  <si>
    <t>-9.68</t>
  </si>
  <si>
    <t>-23.41</t>
  </si>
  <si>
    <t>-38.48</t>
  </si>
  <si>
    <t>-36.18</t>
  </si>
  <si>
    <t>Return On Equity %</t>
  </si>
  <si>
    <t>-23.51</t>
  </si>
  <si>
    <t>-14.56</t>
  </si>
  <si>
    <t>-27.3</t>
  </si>
  <si>
    <t>-33.48</t>
  </si>
  <si>
    <t>-57.27</t>
  </si>
  <si>
    <t>-76.99</t>
  </si>
  <si>
    <t>-15.93</t>
  </si>
  <si>
    <t>-39.66</t>
  </si>
  <si>
    <t>-60.76</t>
  </si>
  <si>
    <t>-73.83</t>
  </si>
  <si>
    <t>Return on Common Equity</t>
  </si>
  <si>
    <t>-23.09</t>
  </si>
  <si>
    <t>-14.36</t>
  </si>
  <si>
    <t>-27.76</t>
  </si>
  <si>
    <t>-33.17</t>
  </si>
  <si>
    <t>-56.95</t>
  </si>
  <si>
    <t>-77.17</t>
  </si>
  <si>
    <t>-15.47</t>
  </si>
  <si>
    <t>-39.37</t>
  </si>
  <si>
    <t>-60.43</t>
  </si>
  <si>
    <t>-73.59</t>
  </si>
  <si>
    <t>Margin Analysis</t>
  </si>
  <si>
    <t>Gross Profit Margin %</t>
  </si>
  <si>
    <t>21.8</t>
  </si>
  <si>
    <t>23.2</t>
  </si>
  <si>
    <t>17.85</t>
  </si>
  <si>
    <t>22.84</t>
  </si>
  <si>
    <t>15.29</t>
  </si>
  <si>
    <t>14.91</t>
  </si>
  <si>
    <t>27.37</t>
  </si>
  <si>
    <t>23.29</t>
  </si>
  <si>
    <t>9.63</t>
  </si>
  <si>
    <t>20.46</t>
  </si>
  <si>
    <t>SG&amp;A Margin</t>
  </si>
  <si>
    <t>62.59</t>
  </si>
  <si>
    <t>56.57</t>
  </si>
  <si>
    <t>74.91</t>
  </si>
  <si>
    <t>73.06</t>
  </si>
  <si>
    <t>111.22</t>
  </si>
  <si>
    <t>72.21</t>
  </si>
  <si>
    <t>29.46</t>
  </si>
  <si>
    <t>39.64</t>
  </si>
  <si>
    <t>37.9</t>
  </si>
  <si>
    <t>54.07</t>
  </si>
  <si>
    <t>EBITDA Margin %</t>
  </si>
  <si>
    <t>-80.08</t>
  </si>
  <si>
    <t>-72.32</t>
  </si>
  <si>
    <t>-120.04</t>
  </si>
  <si>
    <t>-96.96</t>
  </si>
  <si>
    <t>-139.24</t>
  </si>
  <si>
    <t>-85.56</t>
  </si>
  <si>
    <t>-10.25</t>
  </si>
  <si>
    <t>-28.7</t>
  </si>
  <si>
    <t>-44.45</t>
  </si>
  <si>
    <t>-41.02</t>
  </si>
  <si>
    <t>EBITA Margin %</t>
  </si>
  <si>
    <t>-86.38</t>
  </si>
  <si>
    <t>-77.12</t>
  </si>
  <si>
    <t>-124.43</t>
  </si>
  <si>
    <t>-100.2</t>
  </si>
  <si>
    <t>-143.56</t>
  </si>
  <si>
    <t>-88.24</t>
  </si>
  <si>
    <t>-11.87</t>
  </si>
  <si>
    <t>-30.16</t>
  </si>
  <si>
    <t>-45.97</t>
  </si>
  <si>
    <t>-42.52</t>
  </si>
  <si>
    <t>EBIT Margin %</t>
  </si>
  <si>
    <t>-89.52</t>
  </si>
  <si>
    <t>-105.95</t>
  </si>
  <si>
    <t>-147.24</t>
  </si>
  <si>
    <t>Income From Continuing Operations Margin %</t>
  </si>
  <si>
    <t>-90.14</t>
  </si>
  <si>
    <t>-46.31</t>
  </si>
  <si>
    <t>-101.72</t>
  </si>
  <si>
    <t>-91.16</t>
  </si>
  <si>
    <t>-146.41</t>
  </si>
  <si>
    <t>-99.51</t>
  </si>
  <si>
    <t>-11.29</t>
  </si>
  <si>
    <t>-29.49</t>
  </si>
  <si>
    <t>-40.77</t>
  </si>
  <si>
    <t>-48.89</t>
  </si>
  <si>
    <t>Net Income Margin %</t>
  </si>
  <si>
    <t>-88.7</t>
  </si>
  <si>
    <t>-45.84</t>
  </si>
  <si>
    <t>-103.5</t>
  </si>
  <si>
    <t>-90.66</t>
  </si>
  <si>
    <t>-146.62</t>
  </si>
  <si>
    <t>-99.96</t>
  </si>
  <si>
    <t>-10.99</t>
  </si>
  <si>
    <t>-29.42</t>
  </si>
  <si>
    <t>Net Avail. For Common Margin %</t>
  </si>
  <si>
    <t>Normalized Net Income Margin</t>
  </si>
  <si>
    <t>-52.66</t>
  </si>
  <si>
    <t>-46.47</t>
  </si>
  <si>
    <t>-80.82</t>
  </si>
  <si>
    <t>-66.49</t>
  </si>
  <si>
    <t>-91.4</t>
  </si>
  <si>
    <t>-53.54</t>
  </si>
  <si>
    <t>-6.51</t>
  </si>
  <si>
    <t>-18.18</t>
  </si>
  <si>
    <t>-28.85</t>
  </si>
  <si>
    <t>-25.17</t>
  </si>
  <si>
    <t>Levered Free Cash Flow Margin</t>
  </si>
  <si>
    <t>-36.6</t>
  </si>
  <si>
    <t>-78.02</t>
  </si>
  <si>
    <t>7.75</t>
  </si>
  <si>
    <t>-80.75</t>
  </si>
  <si>
    <t>-81.18</t>
  </si>
  <si>
    <t>-45.81</t>
  </si>
  <si>
    <t>-7.83</t>
  </si>
  <si>
    <t>-17.15</t>
  </si>
  <si>
    <t>-23.05</t>
  </si>
  <si>
    <t>-24.41</t>
  </si>
  <si>
    <t>Unlevered Free Cash Flow Margin</t>
  </si>
  <si>
    <t>Asset Turnover</t>
  </si>
  <si>
    <t>0.24</t>
  </si>
  <si>
    <t>0.28</t>
  </si>
  <si>
    <t>0.23</t>
  </si>
  <si>
    <t>0.31</t>
  </si>
  <si>
    <t>0.32</t>
  </si>
  <si>
    <t>0.58</t>
  </si>
  <si>
    <t>0.89</t>
  </si>
  <si>
    <t>0.83</t>
  </si>
  <si>
    <t>0.87</t>
  </si>
  <si>
    <t>Fixed Assets Turnover</t>
  </si>
  <si>
    <t>5.99</t>
  </si>
  <si>
    <t>8.82</t>
  </si>
  <si>
    <t>8.01</t>
  </si>
  <si>
    <t>6.91</t>
  </si>
  <si>
    <t>6.37</t>
  </si>
  <si>
    <t>8.65</t>
  </si>
  <si>
    <t>10.51</t>
  </si>
  <si>
    <t>10.01</t>
  </si>
  <si>
    <t>8.85</t>
  </si>
  <si>
    <t>8.36</t>
  </si>
  <si>
    <t>Receivables Turnover (Average Receivables)</t>
  </si>
  <si>
    <t>10.28</t>
  </si>
  <si>
    <t>11.92</t>
  </si>
  <si>
    <t>13.83</t>
  </si>
  <si>
    <t>8.76</t>
  </si>
  <si>
    <t>4.51</t>
  </si>
  <si>
    <t>4.5</t>
  </si>
  <si>
    <t>4.07</t>
  </si>
  <si>
    <t>3.36</t>
  </si>
  <si>
    <t>3.79</t>
  </si>
  <si>
    <t>3.41</t>
  </si>
  <si>
    <t>Inventory Turnover (Average Inventory)</t>
  </si>
  <si>
    <t>6.95</t>
  </si>
  <si>
    <t>7.47</t>
  </si>
  <si>
    <t>6.4</t>
  </si>
  <si>
    <t>5.13</t>
  </si>
  <si>
    <t>4.2</t>
  </si>
  <si>
    <t>5.86</t>
  </si>
  <si>
    <t>7.09</t>
  </si>
  <si>
    <t>6.35</t>
  </si>
  <si>
    <t>6.59</t>
  </si>
  <si>
    <t>4.58</t>
  </si>
  <si>
    <t>Short Term Liquidity</t>
  </si>
  <si>
    <t>Current Ratio</t>
  </si>
  <si>
    <t>7.55</t>
  </si>
  <si>
    <t>8.97</t>
  </si>
  <si>
    <t>6.24</t>
  </si>
  <si>
    <t>4.77</t>
  </si>
  <si>
    <t>2.99</t>
  </si>
  <si>
    <t>2.34</t>
  </si>
  <si>
    <t>2.98</t>
  </si>
  <si>
    <t>2.13</t>
  </si>
  <si>
    <t>2.51</t>
  </si>
  <si>
    <t>Quick Ratio</t>
  </si>
  <si>
    <t>7.15</t>
  </si>
  <si>
    <t>7.3</t>
  </si>
  <si>
    <t>5.9</t>
  </si>
  <si>
    <t>6.07</t>
  </si>
  <si>
    <t>4.19</t>
  </si>
  <si>
    <t>2.54</t>
  </si>
  <si>
    <t>1.99</t>
  </si>
  <si>
    <t>2.49</t>
  </si>
  <si>
    <t>1.61</t>
  </si>
  <si>
    <t>1.92</t>
  </si>
  <si>
    <t>Operating Cash Flow to Current Liabilities</t>
  </si>
  <si>
    <t>-1.48</t>
  </si>
  <si>
    <t>-1.5</t>
  </si>
  <si>
    <t>-1.96</t>
  </si>
  <si>
    <t>-2.14</t>
  </si>
  <si>
    <t>-2.72</t>
  </si>
  <si>
    <t>-1.86</t>
  </si>
  <si>
    <t>-0.61</t>
  </si>
  <si>
    <t>-1.22</t>
  </si>
  <si>
    <t>-0.96</t>
  </si>
  <si>
    <t>Days Sales Outstanding (Average Receivables)</t>
  </si>
  <si>
    <t>35.42</t>
  </si>
  <si>
    <t>30.53</t>
  </si>
  <si>
    <t>26.82</t>
  </si>
  <si>
    <t>41.57</t>
  </si>
  <si>
    <t>80.63</t>
  </si>
  <si>
    <t>80.91</t>
  </si>
  <si>
    <t>89.47</t>
  </si>
  <si>
    <t>108.38</t>
  </si>
  <si>
    <t>97.91</t>
  </si>
  <si>
    <t>106.88</t>
  </si>
  <si>
    <t>Days Outstanding Inventory (Average Inventory)</t>
  </si>
  <si>
    <t>52.39</t>
  </si>
  <si>
    <t>48.76</t>
  </si>
  <si>
    <t>57.99</t>
  </si>
  <si>
    <t>71.02</t>
  </si>
  <si>
    <t>86.75</t>
  </si>
  <si>
    <t>62.07</t>
  </si>
  <si>
    <t>51.36</t>
  </si>
  <si>
    <t>57.34</t>
  </si>
  <si>
    <t>56.33</t>
  </si>
  <si>
    <t>79.46</t>
  </si>
  <si>
    <t>Average Days Payable Outstanding</t>
  </si>
  <si>
    <t>65.92</t>
  </si>
  <si>
    <t>74.73</t>
  </si>
  <si>
    <t>79.55</t>
  </si>
  <si>
    <t>72.56</t>
  </si>
  <si>
    <t>78.72</t>
  </si>
  <si>
    <t>59.84</t>
  </si>
  <si>
    <t>58.6</t>
  </si>
  <si>
    <t>54.33</t>
  </si>
  <si>
    <t>47.47</t>
  </si>
  <si>
    <t>68.39</t>
  </si>
  <si>
    <t>Cash Conversion Cycle (Average Days)</t>
  </si>
  <si>
    <t>21.89</t>
  </si>
  <si>
    <t>4.55</t>
  </si>
  <si>
    <t>5.26</t>
  </si>
  <si>
    <t>40.03</t>
  </si>
  <si>
    <t>88.66</t>
  </si>
  <si>
    <t>83.14</t>
  </si>
  <si>
    <t>82.23</t>
  </si>
  <si>
    <t>111.4</t>
  </si>
  <si>
    <t>106.76</t>
  </si>
  <si>
    <t>117.95</t>
  </si>
  <si>
    <t>Long Term Solvency</t>
  </si>
  <si>
    <t>Total Debt/Equity</t>
  </si>
  <si>
    <t>9.91</t>
  </si>
  <si>
    <t>9.61</t>
  </si>
  <si>
    <t>14.02</t>
  </si>
  <si>
    <t>8.42</t>
  </si>
  <si>
    <t>Total Debt / Total Capital</t>
  </si>
  <si>
    <t>9.02</t>
  </si>
  <si>
    <t>8.77</t>
  </si>
  <si>
    <t>12.3</t>
  </si>
  <si>
    <t>7.77</t>
  </si>
  <si>
    <t>LT Debt/Equity</t>
  </si>
  <si>
    <t>6.27</t>
  </si>
  <si>
    <t>2.9</t>
  </si>
  <si>
    <t>7.84</t>
  </si>
  <si>
    <t>10.74</t>
  </si>
  <si>
    <t>6.21</t>
  </si>
  <si>
    <t>Long-Term Debt / Total Capital</t>
  </si>
  <si>
    <t>5.7</t>
  </si>
  <si>
    <t>2.73</t>
  </si>
  <si>
    <t>7.16</t>
  </si>
  <si>
    <t>9.42</t>
  </si>
  <si>
    <t>5.73</t>
  </si>
  <si>
    <t>Total Liabilities / Total Assets</t>
  </si>
  <si>
    <t>11.02</t>
  </si>
  <si>
    <t>10.91</t>
  </si>
  <si>
    <t>15.5</t>
  </si>
  <si>
    <t>15.27</t>
  </si>
  <si>
    <t>19.88</t>
  </si>
  <si>
    <t>33.58</t>
  </si>
  <si>
    <t>40.49</t>
  </si>
  <si>
    <t>37.11</t>
  </si>
  <si>
    <t>45.17</t>
  </si>
  <si>
    <t>40.16</t>
  </si>
  <si>
    <t>Total Debt / EBITDA</t>
  </si>
  <si>
    <t>-0.12</t>
  </si>
  <si>
    <t>-0.32</t>
  </si>
  <si>
    <t>-0.17</t>
  </si>
  <si>
    <t>-0.16</t>
  </si>
  <si>
    <t>Net Debt / EBITDA</t>
  </si>
  <si>
    <t>3.63</t>
  </si>
  <si>
    <t>3.48</t>
  </si>
  <si>
    <t>2.84</t>
  </si>
  <si>
    <t>2.55</t>
  </si>
  <si>
    <t>1.09</t>
  </si>
  <si>
    <t>0.79</t>
  </si>
  <si>
    <t>6.41</t>
  </si>
  <si>
    <t>0.46</t>
  </si>
  <si>
    <t>0.95</t>
  </si>
  <si>
    <t>Total Debt / (EBITDA - Capex)</t>
  </si>
  <si>
    <t>-0.52</t>
  </si>
  <si>
    <t>Net Debt / (EBITDA - Capex)</t>
  </si>
  <si>
    <t>3.43</t>
  </si>
  <si>
    <t>3.32</t>
  </si>
  <si>
    <t>2.8</t>
  </si>
  <si>
    <t>2.31</t>
  </si>
  <si>
    <t>1.06</t>
  </si>
  <si>
    <t>5.41</t>
  </si>
  <si>
    <t>1.96</t>
  </si>
  <si>
    <t>0.9</t>
  </si>
  <si>
    <t>Growth Over Prior Year</t>
  </si>
  <si>
    <t>Total Revenues, 1 Yr. Growth %</t>
  </si>
  <si>
    <t>38.91</t>
  </si>
  <si>
    <t>0.78</t>
  </si>
  <si>
    <t>-29.36</t>
  </si>
  <si>
    <t>22.96</t>
  </si>
  <si>
    <t>-12.13</t>
  </si>
  <si>
    <t>20.66</t>
  </si>
  <si>
    <t>35.94</t>
  </si>
  <si>
    <t>13.8</t>
  </si>
  <si>
    <t>3.8</t>
  </si>
  <si>
    <t>-14.78</t>
  </si>
  <si>
    <t>Gross Profit, 1 Yr. Growth %</t>
  </si>
  <si>
    <t>902.36</t>
  </si>
  <si>
    <t>7.29</t>
  </si>
  <si>
    <t>-46.28</t>
  </si>
  <si>
    <t>57.33</t>
  </si>
  <si>
    <t>-41.16</t>
  </si>
  <si>
    <t>17.63</t>
  </si>
  <si>
    <t>149.56</t>
  </si>
  <si>
    <t>-3.15</t>
  </si>
  <si>
    <t>-57.11</t>
  </si>
  <si>
    <t>81.13</t>
  </si>
  <si>
    <t>EBITDA, 1 Yr. Growth %</t>
  </si>
  <si>
    <t>-17.21</t>
  </si>
  <si>
    <t>-8.99</t>
  </si>
  <si>
    <t>17.67</t>
  </si>
  <si>
    <t>-0.68</t>
  </si>
  <si>
    <t>26.18</t>
  </si>
  <si>
    <t>-25.86</t>
  </si>
  <si>
    <t>-83.72</t>
  </si>
  <si>
    <t>218.71</t>
  </si>
  <si>
    <t>60.75</t>
  </si>
  <si>
    <t>-21.35</t>
  </si>
  <si>
    <t>EBITA, 1 Yr. Growth %</t>
  </si>
  <si>
    <t>-19.47</t>
  </si>
  <si>
    <t>-10.02</t>
  </si>
  <si>
    <t>14.36</t>
  </si>
  <si>
    <t>-0.98</t>
  </si>
  <si>
    <t>25.9</t>
  </si>
  <si>
    <t>-25.84</t>
  </si>
  <si>
    <t>-81.71</t>
  </si>
  <si>
    <t>189.18</t>
  </si>
  <si>
    <t>58.19</t>
  </si>
  <si>
    <t>-21.17</t>
  </si>
  <si>
    <t>EBIT, 1 Yr. Growth %</t>
  </si>
  <si>
    <t>-17.26</t>
  </si>
  <si>
    <t>-11.07</t>
  </si>
  <si>
    <t>11.64</t>
  </si>
  <si>
    <t>4.7</t>
  </si>
  <si>
    <t>22.12</t>
  </si>
  <si>
    <t>-27.69</t>
  </si>
  <si>
    <t>Earnings From Cont. Operations, 1 Yr. Growth %</t>
  </si>
  <si>
    <t>11.33</t>
  </si>
  <si>
    <t>-48.23</t>
  </si>
  <si>
    <t>55.16</t>
  </si>
  <si>
    <t>10.2</t>
  </si>
  <si>
    <t>41.13</t>
  </si>
  <si>
    <t>-14.81</t>
  </si>
  <si>
    <t>-84.58</t>
  </si>
  <si>
    <t>197.25</t>
  </si>
  <si>
    <t>43.49</t>
  </si>
  <si>
    <t>2.18</t>
  </si>
  <si>
    <t>Net Income, 1 Yr. Growth %</t>
  </si>
  <si>
    <t>499.03</t>
  </si>
  <si>
    <t>-47.92</t>
  </si>
  <si>
    <t>59.49</t>
  </si>
  <si>
    <t>7.71</t>
  </si>
  <si>
    <t>42.11</t>
  </si>
  <si>
    <t>-85.05</t>
  </si>
  <si>
    <t>204.52</t>
  </si>
  <si>
    <t>43.87</t>
  </si>
  <si>
    <t>2.19</t>
  </si>
  <si>
    <t>Normalized Net Income, 1 Yr. Growth %</t>
  </si>
  <si>
    <t>-17.9</t>
  </si>
  <si>
    <t>-11.05</t>
  </si>
  <si>
    <t>24.61</t>
  </si>
  <si>
    <t>2.91</t>
  </si>
  <si>
    <t>22.02</t>
  </si>
  <si>
    <t>-26.57</t>
  </si>
  <si>
    <t>-83.47</t>
  </si>
  <si>
    <t>217.7</t>
  </si>
  <si>
    <t>64.74</t>
  </si>
  <si>
    <t>-25.67</t>
  </si>
  <si>
    <t>Diluted EPS Before Extra, 1 Yr. Growth %</t>
  </si>
  <si>
    <t>12.6</t>
  </si>
  <si>
    <t>-48.6</t>
  </si>
  <si>
    <t>59.82</t>
  </si>
  <si>
    <t>-1.33</t>
  </si>
  <si>
    <t>35.81</t>
  </si>
  <si>
    <t>-22.14</t>
  </si>
  <si>
    <t>-85.43</t>
  </si>
  <si>
    <t>182.07</t>
  </si>
  <si>
    <t>39.78</t>
  </si>
  <si>
    <t>-14.27</t>
  </si>
  <si>
    <t>Accounts Receivable, 1 Yr. Growth %</t>
  </si>
  <si>
    <t>59.2</t>
  </si>
  <si>
    <t>-58.58</t>
  </si>
  <si>
    <t>7.89</t>
  </si>
  <si>
    <t>174.25</t>
  </si>
  <si>
    <t>32.58</t>
  </si>
  <si>
    <t>12.4</t>
  </si>
  <si>
    <t>84.07</t>
  </si>
  <si>
    <t>12.75</t>
  </si>
  <si>
    <t>-26.41</t>
  </si>
  <si>
    <t>23.66</t>
  </si>
  <si>
    <t>Inventory, 1 Yr. Growth %</t>
  </si>
  <si>
    <t>32.61</t>
  </si>
  <si>
    <t>-38.45</t>
  </si>
  <si>
    <t>31.43</t>
  </si>
  <si>
    <t>53.86</t>
  </si>
  <si>
    <t>-5.58</t>
  </si>
  <si>
    <t>-21.44</t>
  </si>
  <si>
    <t>18.23</t>
  </si>
  <si>
    <t>47.7</t>
  </si>
  <si>
    <t>-2.35</t>
  </si>
  <si>
    <t>18.29</t>
  </si>
  <si>
    <t>Net Property, Plant and Equip., 1 Yr. Growth %</t>
  </si>
  <si>
    <t>-23.95</t>
  </si>
  <si>
    <t>-41.67</t>
  </si>
  <si>
    <t>11.17</t>
  </si>
  <si>
    <t>70.6</t>
  </si>
  <si>
    <t>-48.81</t>
  </si>
  <si>
    <t>62.66</t>
  </si>
  <si>
    <t>-19.41</t>
  </si>
  <si>
    <t>67.8</t>
  </si>
  <si>
    <t>-12.54</t>
  </si>
  <si>
    <t>-6.64</t>
  </si>
  <si>
    <t>Total Assets, 1 Yr. Growth %</t>
  </si>
  <si>
    <t>-15.87</t>
  </si>
  <si>
    <t>-13.73</t>
  </si>
  <si>
    <t>-17.19</t>
  </si>
  <si>
    <t>3.97</t>
  </si>
  <si>
    <t>-34.79</t>
  </si>
  <si>
    <t>-27.71</t>
  </si>
  <si>
    <t>10.46</t>
  </si>
  <si>
    <t>32.51</t>
  </si>
  <si>
    <t>-30.56</t>
  </si>
  <si>
    <t>12.71</t>
  </si>
  <si>
    <t>Tangible Book Value, 1 Yr. Growth %</t>
  </si>
  <si>
    <t>-17.96</t>
  </si>
  <si>
    <t>-13.36</t>
  </si>
  <si>
    <t>-21.92</t>
  </si>
  <si>
    <t>3.01</t>
  </si>
  <si>
    <t>-36.99</t>
  </si>
  <si>
    <t>-39.81</t>
  </si>
  <si>
    <t>39.96</t>
  </si>
  <si>
    <t>-39.29</t>
  </si>
  <si>
    <t>Common Equity, 1 Yr. Growth %</t>
  </si>
  <si>
    <t>-18.36</t>
  </si>
  <si>
    <t>-13.75</t>
  </si>
  <si>
    <t>-21.81</t>
  </si>
  <si>
    <t>5.43</t>
  </si>
  <si>
    <t>-38.72</t>
  </si>
  <si>
    <t>-40.23</t>
  </si>
  <si>
    <t>Cash From Operations, 1 Yr. Growth %</t>
  </si>
  <si>
    <t>3.73</t>
  </si>
  <si>
    <t>-13.7</t>
  </si>
  <si>
    <t>54.7</t>
  </si>
  <si>
    <t>8.7</t>
  </si>
  <si>
    <t>-25.18</t>
  </si>
  <si>
    <t>-78.99</t>
  </si>
  <si>
    <t>143.32</t>
  </si>
  <si>
    <t>64.57</t>
  </si>
  <si>
    <t>-13.72</t>
  </si>
  <si>
    <t>Capital Expenditures, 1 Yr. Growth %</t>
  </si>
  <si>
    <t>100.93</t>
  </si>
  <si>
    <t>-24.64</t>
  </si>
  <si>
    <t>-64.83</t>
  </si>
  <si>
    <t>607.64</t>
  </si>
  <si>
    <t>-57.66</t>
  </si>
  <si>
    <t>-85.62</t>
  </si>
  <si>
    <t>218.98</t>
  </si>
  <si>
    <t>90.38</t>
  </si>
  <si>
    <t>-19.43</t>
  </si>
  <si>
    <t>Levered Free Cash Flow, 1 Yr. Growth %</t>
  </si>
  <si>
    <t>-372.98</t>
  </si>
  <si>
    <t>114.86</t>
  </si>
  <si>
    <t>-107.03</t>
  </si>
  <si>
    <t>-11.67</t>
  </si>
  <si>
    <t>-31.91</t>
  </si>
  <si>
    <t>-76.77</t>
  </si>
  <si>
    <t>149.28</t>
  </si>
  <si>
    <t>39.53</t>
  </si>
  <si>
    <t>-9.75</t>
  </si>
  <si>
    <t>Unlevered Free Cash Flow, 1 Yr. Growth %</t>
  </si>
  <si>
    <t>Compound Annual Growth Rate Over Two Years</t>
  </si>
  <si>
    <t>Total Revenues, 2 Yr. CAGR %</t>
  </si>
  <si>
    <t>-4.18</t>
  </si>
  <si>
    <t>18.32</t>
  </si>
  <si>
    <t>-15.63</t>
  </si>
  <si>
    <t>-6.8</t>
  </si>
  <si>
    <t>3.95</t>
  </si>
  <si>
    <t>2.97</t>
  </si>
  <si>
    <t>28.07</t>
  </si>
  <si>
    <t>24.38</t>
  </si>
  <si>
    <t>8.69</t>
  </si>
  <si>
    <t>-5.95</t>
  </si>
  <si>
    <t>Gross Profit, 2 Yr. CAGR %</t>
  </si>
  <si>
    <t>-18.44</t>
  </si>
  <si>
    <t>227.95</t>
  </si>
  <si>
    <t>-23.9</t>
  </si>
  <si>
    <t>-8.07</t>
  </si>
  <si>
    <t>-3.78</t>
  </si>
  <si>
    <t>-16.8</t>
  </si>
  <si>
    <t>71.34</t>
  </si>
  <si>
    <t>55.47</t>
  </si>
  <si>
    <t>-35.55</t>
  </si>
  <si>
    <t>-11.86</t>
  </si>
  <si>
    <t>EBITDA, 2 Yr. CAGR %</t>
  </si>
  <si>
    <t>61.6</t>
  </si>
  <si>
    <t>-13.2</t>
  </si>
  <si>
    <t>3.39</t>
  </si>
  <si>
    <t>8.11</t>
  </si>
  <si>
    <t>11.95</t>
  </si>
  <si>
    <t>-3.28</t>
  </si>
  <si>
    <t>-65.25</t>
  </si>
  <si>
    <t>-27.96</t>
  </si>
  <si>
    <t>126.34</t>
  </si>
  <si>
    <t>12.44</t>
  </si>
  <si>
    <t>EBITA, 2 Yr. CAGR %</t>
  </si>
  <si>
    <t>21.65</t>
  </si>
  <si>
    <t>-14.88</t>
  </si>
  <si>
    <t>1.35</t>
  </si>
  <si>
    <t>11.65</t>
  </si>
  <si>
    <t>-3.37</t>
  </si>
  <si>
    <t>-63.17</t>
  </si>
  <si>
    <t>-27.28</t>
  </si>
  <si>
    <t>113.88</t>
  </si>
  <si>
    <t>11.67</t>
  </si>
  <si>
    <t>EBIT, 2 Yr. CAGR %</t>
  </si>
  <si>
    <t>22.85</t>
  </si>
  <si>
    <t>-14.22</t>
  </si>
  <si>
    <t>13.08</t>
  </si>
  <si>
    <t>-6.03</t>
  </si>
  <si>
    <t>-63.64</t>
  </si>
  <si>
    <t>Earnings From Cont. Operations, 2 Yr. CAGR %</t>
  </si>
  <si>
    <t>14.72</t>
  </si>
  <si>
    <t>-24.08</t>
  </si>
  <si>
    <t>-10.37</t>
  </si>
  <si>
    <t>30.76</t>
  </si>
  <si>
    <t>24.71</t>
  </si>
  <si>
    <t>7.58</t>
  </si>
  <si>
    <t>-63.75</t>
  </si>
  <si>
    <t>-32.29</t>
  </si>
  <si>
    <t>106.53</t>
  </si>
  <si>
    <t>21.09</t>
  </si>
  <si>
    <t>Net Income, 2 Yr. CAGR %</t>
  </si>
  <si>
    <t>23.95</t>
  </si>
  <si>
    <t>76.63</t>
  </si>
  <si>
    <t>-8.86</t>
  </si>
  <si>
    <t>31.07</t>
  </si>
  <si>
    <t>23.72</t>
  </si>
  <si>
    <t>8.12</t>
  </si>
  <si>
    <t>-64.26</t>
  </si>
  <si>
    <t>-32.53</t>
  </si>
  <si>
    <t>109.31</t>
  </si>
  <si>
    <t>21.25</t>
  </si>
  <si>
    <t>Normalized Net Income, 2 Yr. CAGR %</t>
  </si>
  <si>
    <t>21.12</t>
  </si>
  <si>
    <t>-14.54</t>
  </si>
  <si>
    <t>4.95</t>
  </si>
  <si>
    <t>11.47</t>
  </si>
  <si>
    <t>10.54</t>
  </si>
  <si>
    <t>-7.13</t>
  </si>
  <si>
    <t>-65.16</t>
  </si>
  <si>
    <t>-27.53</t>
  </si>
  <si>
    <t>128.77</t>
  </si>
  <si>
    <t>10.66</t>
  </si>
  <si>
    <t>Diluted EPS Before Extra, 2 Yr. CAGR %</t>
  </si>
  <si>
    <t>16.39</t>
  </si>
  <si>
    <t>-23.92</t>
  </si>
  <si>
    <t>-9.36</t>
  </si>
  <si>
    <t>24.87</t>
  </si>
  <si>
    <t>15.76</t>
  </si>
  <si>
    <t>-66.31</t>
  </si>
  <si>
    <t>-35.88</t>
  </si>
  <si>
    <t>98.65</t>
  </si>
  <si>
    <t>9.47</t>
  </si>
  <si>
    <t>Accounts Receivable, 2 Yr. CAGR %</t>
  </si>
  <si>
    <t>-16.98</t>
  </si>
  <si>
    <t>-18.8</t>
  </si>
  <si>
    <t>-33.15</t>
  </si>
  <si>
    <t>72.01</t>
  </si>
  <si>
    <t>90.68</t>
  </si>
  <si>
    <t>22.07</t>
  </si>
  <si>
    <t>43.84</t>
  </si>
  <si>
    <t>44.06</t>
  </si>
  <si>
    <t>-8.91</t>
  </si>
  <si>
    <t>-4.6</t>
  </si>
  <si>
    <t>Inventory, 2 Yr. CAGR %</t>
  </si>
  <si>
    <t>-16.03</t>
  </si>
  <si>
    <t>-9.65</t>
  </si>
  <si>
    <t>-10.06</t>
  </si>
  <si>
    <t>42.21</t>
  </si>
  <si>
    <t>20.53</t>
  </si>
  <si>
    <t>-13.88</t>
  </si>
  <si>
    <t>-3.62</t>
  </si>
  <si>
    <t>32.15</t>
  </si>
  <si>
    <t>20.09</t>
  </si>
  <si>
    <t>7.48</t>
  </si>
  <si>
    <t>Net Property, Plant and Equip., 2 Yr. CAGR %</t>
  </si>
  <si>
    <t>-26.46</t>
  </si>
  <si>
    <t>-33.4</t>
  </si>
  <si>
    <t>37.71</t>
  </si>
  <si>
    <t>-6.55</t>
  </si>
  <si>
    <t>-8.75</t>
  </si>
  <si>
    <t>14.5</t>
  </si>
  <si>
    <t>16.29</t>
  </si>
  <si>
    <t>21.15</t>
  </si>
  <si>
    <t>-9.64</t>
  </si>
  <si>
    <t>Total Assets, 2 Yr. CAGR %</t>
  </si>
  <si>
    <t>-16.47</t>
  </si>
  <si>
    <t>-15.48</t>
  </si>
  <si>
    <t>-7.21</t>
  </si>
  <si>
    <t>-17.66</t>
  </si>
  <si>
    <t>-31.34</t>
  </si>
  <si>
    <t>-10.64</t>
  </si>
  <si>
    <t>20.98</t>
  </si>
  <si>
    <t>-4.08</t>
  </si>
  <si>
    <t>-11.53</t>
  </si>
  <si>
    <t>Tangible Book Value, 2 Yr. CAGR %</t>
  </si>
  <si>
    <t>-13.81</t>
  </si>
  <si>
    <t>-15.69</t>
  </si>
  <si>
    <t>-17.75</t>
  </si>
  <si>
    <t>-10.32</t>
  </si>
  <si>
    <t>-19.44</t>
  </si>
  <si>
    <t>-37.86</t>
  </si>
  <si>
    <t>-22.65</t>
  </si>
  <si>
    <t>17.95</t>
  </si>
  <si>
    <t>-7.82</t>
  </si>
  <si>
    <t>-13.89</t>
  </si>
  <si>
    <t>Common Equity, 2 Yr. CAGR %</t>
  </si>
  <si>
    <t>-14.06</t>
  </si>
  <si>
    <t>-16.09</t>
  </si>
  <si>
    <t>-17.88</t>
  </si>
  <si>
    <t>-9.21</t>
  </si>
  <si>
    <t>-19.62</t>
  </si>
  <si>
    <t>-38.95</t>
  </si>
  <si>
    <t>-22.92</t>
  </si>
  <si>
    <t>Cash From Operations, 2 Yr. CAGR %</t>
  </si>
  <si>
    <t>127.49</t>
  </si>
  <si>
    <t>-5.39</t>
  </si>
  <si>
    <t>15.55</t>
  </si>
  <si>
    <t>23.75</t>
  </si>
  <si>
    <t>-9.92</t>
  </si>
  <si>
    <t>-60.35</t>
  </si>
  <si>
    <t>-28.51</t>
  </si>
  <si>
    <t>100.11</t>
  </si>
  <si>
    <t>19.16</t>
  </si>
  <si>
    <t>Capital Expenditures, 2 Yr. CAGR %</t>
  </si>
  <si>
    <t>-61.07</t>
  </si>
  <si>
    <t>23.05</t>
  </si>
  <si>
    <t>-48.52</t>
  </si>
  <si>
    <t>57.76</t>
  </si>
  <si>
    <t>73.09</t>
  </si>
  <si>
    <t>-75.32</t>
  </si>
  <si>
    <t>-32.26</t>
  </si>
  <si>
    <t>146.43</t>
  </si>
  <si>
    <t>23.85</t>
  </si>
  <si>
    <t>-4.15</t>
  </si>
  <si>
    <t>Levered Free Cash Flow, 2 Yr. CAGR %</t>
  </si>
  <si>
    <t>60.99</t>
  </si>
  <si>
    <t>142.19</t>
  </si>
  <si>
    <t>-61.13</t>
  </si>
  <si>
    <t>-5.09</t>
  </si>
  <si>
    <t>236.49</t>
  </si>
  <si>
    <t>-22.44</t>
  </si>
  <si>
    <t>-60.23</t>
  </si>
  <si>
    <t>-23.91</t>
  </si>
  <si>
    <t>86.5</t>
  </si>
  <si>
    <t>12.22</t>
  </si>
  <si>
    <t>Unlevered Free Cash Flow, 2 Yr. CAGR %</t>
  </si>
  <si>
    <t>Compound Annual Growth Rate Over Three Years</t>
  </si>
  <si>
    <t>Total Revenues, 3 Yr. CAGR %</t>
  </si>
  <si>
    <t>-21.06</t>
  </si>
  <si>
    <t>-2.55</t>
  </si>
  <si>
    <t>-4.34</t>
  </si>
  <si>
    <t>-8.61</t>
  </si>
  <si>
    <t>9.24</t>
  </si>
  <si>
    <t>12.96</t>
  </si>
  <si>
    <t>23.13</t>
  </si>
  <si>
    <t>17.1</t>
  </si>
  <si>
    <t>0.22</t>
  </si>
  <si>
    <t>Gross Profit, 3 Yr. CAGR %</t>
  </si>
  <si>
    <t>-36.17</t>
  </si>
  <si>
    <t>-10.63</t>
  </si>
  <si>
    <t>80.12</t>
  </si>
  <si>
    <t>-3.05</t>
  </si>
  <si>
    <t>-20.77</t>
  </si>
  <si>
    <t>2.88</t>
  </si>
  <si>
    <t>19.99</t>
  </si>
  <si>
    <t>41.67</t>
  </si>
  <si>
    <t>1.21</t>
  </si>
  <si>
    <t>-9.04</t>
  </si>
  <si>
    <t>EBITDA, 3 Yr. CAGR %</t>
  </si>
  <si>
    <t>61.49</t>
  </si>
  <si>
    <t>33.45</t>
  </si>
  <si>
    <t>-4.05</t>
  </si>
  <si>
    <t>2.02</t>
  </si>
  <si>
    <t>-2.42</t>
  </si>
  <si>
    <t>-46.59</t>
  </si>
  <si>
    <t>-27.27</t>
  </si>
  <si>
    <t>-5.86</t>
  </si>
  <si>
    <t>59.12</t>
  </si>
  <si>
    <t>EBITA, 3 Yr. CAGR %</t>
  </si>
  <si>
    <t>145.79</t>
  </si>
  <si>
    <t>-6.18</t>
  </si>
  <si>
    <t>0.57</t>
  </si>
  <si>
    <t>12.55</t>
  </si>
  <si>
    <t>-2.58</t>
  </si>
  <si>
    <t>-44.52</t>
  </si>
  <si>
    <t>-26.8</t>
  </si>
  <si>
    <t>-5.78</t>
  </si>
  <si>
    <t>53.35</t>
  </si>
  <si>
    <t>EBIT, 3 Yr. CAGR %</t>
  </si>
  <si>
    <t>123.5</t>
  </si>
  <si>
    <t>10.31</t>
  </si>
  <si>
    <t>-6.45</t>
  </si>
  <si>
    <t>1.24</t>
  </si>
  <si>
    <t>12.59</t>
  </si>
  <si>
    <t>-45.54</t>
  </si>
  <si>
    <t>-27.42</t>
  </si>
  <si>
    <t>Earnings From Cont. Operations, 3 Yr. CAGR %</t>
  </si>
  <si>
    <t>68.17</t>
  </si>
  <si>
    <t>-3.66</t>
  </si>
  <si>
    <t>-3.98</t>
  </si>
  <si>
    <t>34.13</t>
  </si>
  <si>
    <t>8.45</t>
  </si>
  <si>
    <t>-43.69</t>
  </si>
  <si>
    <t>-26.9</t>
  </si>
  <si>
    <t>-13.03</t>
  </si>
  <si>
    <t>63.35</t>
  </si>
  <si>
    <t>Net Income, 3 Yr. CAGR %</t>
  </si>
  <si>
    <t>109.25</t>
  </si>
  <si>
    <t>-7.16</t>
  </si>
  <si>
    <t>70.72</t>
  </si>
  <si>
    <t>-3.64</t>
  </si>
  <si>
    <t>34.65</t>
  </si>
  <si>
    <t>7.78</t>
  </si>
  <si>
    <t>-44.09</t>
  </si>
  <si>
    <t>-13.16</t>
  </si>
  <si>
    <t>64.81</t>
  </si>
  <si>
    <t>Normalized Net Income, 3 Yr. CAGR %</t>
  </si>
  <si>
    <t>124.42</t>
  </si>
  <si>
    <t>9.28</t>
  </si>
  <si>
    <t>-3.56</t>
  </si>
  <si>
    <t>3.67</t>
  </si>
  <si>
    <t>-47.76</t>
  </si>
  <si>
    <t>-27.21</t>
  </si>
  <si>
    <t>-4.71</t>
  </si>
  <si>
    <t>57.28</t>
  </si>
  <si>
    <t>Diluted EPS Before Extra, 3 Yr. CAGR %</t>
  </si>
  <si>
    <t>63.53</t>
  </si>
  <si>
    <t>-11.36</t>
  </si>
  <si>
    <t>-2.57</t>
  </si>
  <si>
    <t>-7.11</t>
  </si>
  <si>
    <t>28.42</t>
  </si>
  <si>
    <t>-0.04</t>
  </si>
  <si>
    <t>-47.06</t>
  </si>
  <si>
    <t>-31.6</t>
  </si>
  <si>
    <t>-16.84</t>
  </si>
  <si>
    <t>50.12</t>
  </si>
  <si>
    <t>Accounts Receivable, 3 Yr. CAGR %</t>
  </si>
  <si>
    <t>-40.32</t>
  </si>
  <si>
    <t>-34.16</t>
  </si>
  <si>
    <t>-10.73</t>
  </si>
  <si>
    <t>7.02</t>
  </si>
  <si>
    <t>57.71</t>
  </si>
  <si>
    <t>59.88</t>
  </si>
  <si>
    <t>39.98</t>
  </si>
  <si>
    <t>32.63</t>
  </si>
  <si>
    <t>15.16</t>
  </si>
  <si>
    <t>0.86</t>
  </si>
  <si>
    <t>Inventory, 3 Yr. CAGR %</t>
  </si>
  <si>
    <t>-41.58</t>
  </si>
  <si>
    <t>-24.29</t>
  </si>
  <si>
    <t>2.37</t>
  </si>
  <si>
    <t>7.57</t>
  </si>
  <si>
    <t>24.06</t>
  </si>
  <si>
    <t>-4.28</t>
  </si>
  <si>
    <t>11.11</t>
  </si>
  <si>
    <t>19.47</t>
  </si>
  <si>
    <t>19.49</t>
  </si>
  <si>
    <t>Net Property, Plant and Equip., 3 Yr. CAGR %</t>
  </si>
  <si>
    <t>-47.86</t>
  </si>
  <si>
    <t>-31.93</t>
  </si>
  <si>
    <t>3.42</t>
  </si>
  <si>
    <t>12.41</t>
  </si>
  <si>
    <t>-12.45</t>
  </si>
  <si>
    <t>30.06</t>
  </si>
  <si>
    <t>5.76</t>
  </si>
  <si>
    <t>11.07</t>
  </si>
  <si>
    <t>Total Assets, 3 Yr. CAGR %</t>
  </si>
  <si>
    <t>-14.09</t>
  </si>
  <si>
    <t>-15.61</t>
  </si>
  <si>
    <t>-9.44</t>
  </si>
  <si>
    <t>-17.5</t>
  </si>
  <si>
    <t>-21.16</t>
  </si>
  <si>
    <t>-19.55</t>
  </si>
  <si>
    <t>1.9</t>
  </si>
  <si>
    <t>0.54</t>
  </si>
  <si>
    <t>1.22</t>
  </si>
  <si>
    <t>Tangible Book Value, 3 Yr. CAGR %</t>
  </si>
  <si>
    <t>-12.46</t>
  </si>
  <si>
    <t>-13.66</t>
  </si>
  <si>
    <t>-17.82</t>
  </si>
  <si>
    <t>-11.34</t>
  </si>
  <si>
    <t>-20.27</t>
  </si>
  <si>
    <t>-27.33</t>
  </si>
  <si>
    <t>-5.75</t>
  </si>
  <si>
    <t>-5.47</t>
  </si>
  <si>
    <t>Common Equity, 3 Yr. CAGR %</t>
  </si>
  <si>
    <t>-12.68</t>
  </si>
  <si>
    <t>-13.96</t>
  </si>
  <si>
    <t>-18.04</t>
  </si>
  <si>
    <t>-10.75</t>
  </si>
  <si>
    <t>-20.36</t>
  </si>
  <si>
    <t>-27.18</t>
  </si>
  <si>
    <t>-28.18</t>
  </si>
  <si>
    <t>-5.96</t>
  </si>
  <si>
    <t>Cash From Operations, 3 Yr. CAGR %</t>
  </si>
  <si>
    <t>0.61</t>
  </si>
  <si>
    <t>64.68</t>
  </si>
  <si>
    <t>11.46</t>
  </si>
  <si>
    <t>9.74</t>
  </si>
  <si>
    <t>18.52</t>
  </si>
  <si>
    <t>-7.04</t>
  </si>
  <si>
    <t>-44.55</t>
  </si>
  <si>
    <t>-27.41</t>
  </si>
  <si>
    <t>-5.6</t>
  </si>
  <si>
    <t>51.17</t>
  </si>
  <si>
    <t>Capital Expenditures, 3 Yr. CAGR %</t>
  </si>
  <si>
    <t>-40.66</t>
  </si>
  <si>
    <t>-51.48</t>
  </si>
  <si>
    <t>-18.94</t>
  </si>
  <si>
    <t>23.32</t>
  </si>
  <si>
    <t>1.76</t>
  </si>
  <si>
    <t>-24.47</t>
  </si>
  <si>
    <t>-42.08</t>
  </si>
  <si>
    <t>-4.41</t>
  </si>
  <si>
    <t>69.77</t>
  </si>
  <si>
    <t>20.49</t>
  </si>
  <si>
    <t>Levered Free Cash Flow, 3 Yr. CAGR %</t>
  </si>
  <si>
    <t>17.87</t>
  </si>
  <si>
    <t>77.25</t>
  </si>
  <si>
    <t>-25.63</t>
  </si>
  <si>
    <t>24.64</t>
  </si>
  <si>
    <t>-7.33</t>
  </si>
  <si>
    <t>97.55</t>
  </si>
  <si>
    <t>-48.11</t>
  </si>
  <si>
    <t>-26.67</t>
  </si>
  <si>
    <t>-6.86</t>
  </si>
  <si>
    <t>46.42</t>
  </si>
  <si>
    <t>Unlevered Free Cash Flow, 3 Yr. CAGR %</t>
  </si>
  <si>
    <t>Compound Annual Growth Rate Over Five Years</t>
  </si>
  <si>
    <t>Total Revenues, 5 Yr. CAGR %</t>
  </si>
  <si>
    <t>-22.62</t>
  </si>
  <si>
    <t>-11.23</t>
  </si>
  <si>
    <t>-18.93</t>
  </si>
  <si>
    <t>1.33</t>
  </si>
  <si>
    <t>4.6</t>
  </si>
  <si>
    <t>15.06</t>
  </si>
  <si>
    <t>11.23</t>
  </si>
  <si>
    <t>10.55</t>
  </si>
  <si>
    <t>Gross Profit, 5 Yr. CAGR %</t>
  </si>
  <si>
    <t>-27.7</t>
  </si>
  <si>
    <t>-18.25</t>
  </si>
  <si>
    <t>-31.43</t>
  </si>
  <si>
    <t>-9.41</t>
  </si>
  <si>
    <t>-8.81</t>
  </si>
  <si>
    <t>7.86</t>
  </si>
  <si>
    <t>21.36</t>
  </si>
  <si>
    <t>-6.42</t>
  </si>
  <si>
    <t>17.18</t>
  </si>
  <si>
    <t>EBITDA, 5 Yr. CAGR %</t>
  </si>
  <si>
    <t>9.23</t>
  </si>
  <si>
    <t>59.57</t>
  </si>
  <si>
    <t>35.06</t>
  </si>
  <si>
    <t>22.58</t>
  </si>
  <si>
    <t>2.06</t>
  </si>
  <si>
    <t>-0.13</t>
  </si>
  <si>
    <t>-29.19</t>
  </si>
  <si>
    <t>-13.57</t>
  </si>
  <si>
    <t>-4.84</t>
  </si>
  <si>
    <t>-13.42</t>
  </si>
  <si>
    <t>EBITA, 5 Yr. CAGR %</t>
  </si>
  <si>
    <t>21.47</t>
  </si>
  <si>
    <t>41.72</t>
  </si>
  <si>
    <t>72.39</t>
  </si>
  <si>
    <t>8.49</t>
  </si>
  <si>
    <t>-1.03</t>
  </si>
  <si>
    <t>-28.01</t>
  </si>
  <si>
    <t>-13.33</t>
  </si>
  <si>
    <t>-4.82</t>
  </si>
  <si>
    <t>EBIT, 5 Yr. CAGR %</t>
  </si>
  <si>
    <t>22.34</t>
  </si>
  <si>
    <t>42.4</t>
  </si>
  <si>
    <t>61.68</t>
  </si>
  <si>
    <t>9.35</t>
  </si>
  <si>
    <t>0.92</t>
  </si>
  <si>
    <t>-1.73</t>
  </si>
  <si>
    <t>-28.36</t>
  </si>
  <si>
    <t>-5.88</t>
  </si>
  <si>
    <t>-13.77</t>
  </si>
  <si>
    <t>Earnings From Cont. Operations, 5 Yr. CAGR %</t>
  </si>
  <si>
    <t>8.27</t>
  </si>
  <si>
    <t>30.74</t>
  </si>
  <si>
    <t>3.1</t>
  </si>
  <si>
    <t>6.82</t>
  </si>
  <si>
    <t>0.49</t>
  </si>
  <si>
    <t>-21.13</t>
  </si>
  <si>
    <t>-10.17</t>
  </si>
  <si>
    <t>-5.3</t>
  </si>
  <si>
    <t>-10.55</t>
  </si>
  <si>
    <t>Net Income, 5 Yr. CAGR %</t>
  </si>
  <si>
    <t>7.73</t>
  </si>
  <si>
    <t>10.72</t>
  </si>
  <si>
    <t>50.06</t>
  </si>
  <si>
    <t>6.57</t>
  </si>
  <si>
    <t>50.09</t>
  </si>
  <si>
    <t>-21.39</t>
  </si>
  <si>
    <t>-5.2</t>
  </si>
  <si>
    <t>-10.58</t>
  </si>
  <si>
    <t>Normalized Net Income, 5 Yr. CAGR %</t>
  </si>
  <si>
    <t>15.47</t>
  </si>
  <si>
    <t>48.52</t>
  </si>
  <si>
    <t>65.32</t>
  </si>
  <si>
    <t>10.15</t>
  </si>
  <si>
    <t>1.85</t>
  </si>
  <si>
    <t>-29.4</t>
  </si>
  <si>
    <t>-14.75</t>
  </si>
  <si>
    <t>-5.68</t>
  </si>
  <si>
    <t>-13.93</t>
  </si>
  <si>
    <t>Diluted EPS Before Extra, 5 Yr. CAGR %</t>
  </si>
  <si>
    <t>9.2</t>
  </si>
  <si>
    <t>63.2</t>
  </si>
  <si>
    <t>29.14</t>
  </si>
  <si>
    <t>1.66</t>
  </si>
  <si>
    <t>4.16</t>
  </si>
  <si>
    <t>-25.38</t>
  </si>
  <si>
    <t>-16.31</t>
  </si>
  <si>
    <t>-10.15</t>
  </si>
  <si>
    <t>-17.43</t>
  </si>
  <si>
    <t>Accounts Receivable, 5 Yr. CAGR %</t>
  </si>
  <si>
    <t>-38.21</t>
  </si>
  <si>
    <t>-37.55</t>
  </si>
  <si>
    <t>-3.32</t>
  </si>
  <si>
    <t>20.93</t>
  </si>
  <si>
    <t>12.8</t>
  </si>
  <si>
    <t>52.01</t>
  </si>
  <si>
    <t>53.36</t>
  </si>
  <si>
    <t>17.88</t>
  </si>
  <si>
    <t>16.25</t>
  </si>
  <si>
    <t>Inventory, 5 Yr. CAGR %</t>
  </si>
  <si>
    <t>-24.33</t>
  </si>
  <si>
    <t>-34.88</t>
  </si>
  <si>
    <t>-30.57</t>
  </si>
  <si>
    <t>-1.58</t>
  </si>
  <si>
    <t>12.14</t>
  </si>
  <si>
    <t>14.79</t>
  </si>
  <si>
    <t>4.81</t>
  </si>
  <si>
    <t>9.64</t>
  </si>
  <si>
    <t>Net Property, Plant and Equip., 5 Yr. CAGR %</t>
  </si>
  <si>
    <t>-26.05</t>
  </si>
  <si>
    <t>-39.35</t>
  </si>
  <si>
    <t>-37.96</t>
  </si>
  <si>
    <t>-9.76</t>
  </si>
  <si>
    <t>-15.51</t>
  </si>
  <si>
    <t>-1.63</t>
  </si>
  <si>
    <t>4.94</t>
  </si>
  <si>
    <t>13.95</t>
  </si>
  <si>
    <t>-0.3</t>
  </si>
  <si>
    <t>12.43</t>
  </si>
  <si>
    <t>Total Assets, 5 Yr. CAGR %</t>
  </si>
  <si>
    <t>-7.67</t>
  </si>
  <si>
    <t>-11.2</t>
  </si>
  <si>
    <t>-14.65</t>
  </si>
  <si>
    <t>-12.32</t>
  </si>
  <si>
    <t>-16.43</t>
  </si>
  <si>
    <t>-14.82</t>
  </si>
  <si>
    <t>-6.43</t>
  </si>
  <si>
    <t>-13.69</t>
  </si>
  <si>
    <t>-3.7</t>
  </si>
  <si>
    <t>Tangible Book Value, 5 Yr. CAGR %</t>
  </si>
  <si>
    <t>-7.54</t>
  </si>
  <si>
    <t>-10.77</t>
  </si>
  <si>
    <t>-14.61</t>
  </si>
  <si>
    <t>-12.34</t>
  </si>
  <si>
    <t>-18.47</t>
  </si>
  <si>
    <t>-23.37</t>
  </si>
  <si>
    <t>-21.23</t>
  </si>
  <si>
    <t>-11.48</t>
  </si>
  <si>
    <t>-20.08</t>
  </si>
  <si>
    <t>-9.09</t>
  </si>
  <si>
    <t>Common Equity, 5 Yr. CAGR %</t>
  </si>
  <si>
    <t>-7.27</t>
  </si>
  <si>
    <t>-10.59</t>
  </si>
  <si>
    <t>-14.8</t>
  </si>
  <si>
    <t>-12.09</t>
  </si>
  <si>
    <t>-18.68</t>
  </si>
  <si>
    <t>-23.59</t>
  </si>
  <si>
    <t>-11.68</t>
  </si>
  <si>
    <t>-20.64</t>
  </si>
  <si>
    <t>-9.22</t>
  </si>
  <si>
    <t>Cash From Operations, 5 Yr. CAGR %</t>
  </si>
  <si>
    <t>-3.44</t>
  </si>
  <si>
    <t>3.96</t>
  </si>
  <si>
    <t>6.34</t>
  </si>
  <si>
    <t>46.9</t>
  </si>
  <si>
    <t>8.31</t>
  </si>
  <si>
    <t>1.41</t>
  </si>
  <si>
    <t>-23.55</t>
  </si>
  <si>
    <t>-7.35</t>
  </si>
  <si>
    <t>-11.5</t>
  </si>
  <si>
    <t>Capital Expenditures, 5 Yr. CAGR %</t>
  </si>
  <si>
    <t>-16.56</t>
  </si>
  <si>
    <t>-41.11</t>
  </si>
  <si>
    <t>-43.94</t>
  </si>
  <si>
    <t>-22.24</t>
  </si>
  <si>
    <t>9.79</t>
  </si>
  <si>
    <t>-35.2</t>
  </si>
  <si>
    <t>-13.53</t>
  </si>
  <si>
    <t>21.22</t>
  </si>
  <si>
    <t>-21.51</t>
  </si>
  <si>
    <t>-4.3</t>
  </si>
  <si>
    <t>Levered Free Cash Flow, 5 Yr. CAGR %</t>
  </si>
  <si>
    <t>8.18</t>
  </si>
  <si>
    <t>18.06</t>
  </si>
  <si>
    <t>38.01</t>
  </si>
  <si>
    <t>36.03</t>
  </si>
  <si>
    <t>-33.93</t>
  </si>
  <si>
    <t>34.88</t>
  </si>
  <si>
    <t>-13.44</t>
  </si>
  <si>
    <t>-13.07</t>
  </si>
  <si>
    <t>Unlevered Free Cash Flow, 5 Yr. CAGR %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</si>
  <si>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</si>
  <si>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</si>
  <si>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</si>
  <si>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</si>
  <si>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</si>
  <si>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</si>
  <si>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</si>
  <si>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</si>
  <si>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</si>
  <si>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33.41</t>
  </si>
  <si>
    <t>199.2</t>
  </si>
  <si>
    <t>368.1</t>
  </si>
  <si>
    <t>114.9</t>
  </si>
  <si>
    <t>224.2</t>
  </si>
  <si>
    <t>191.6</t>
  </si>
  <si>
    <t>-</t>
  </si>
  <si>
    <t>Change</t>
  </si>
  <si>
    <t>496.3%</t>
  </si>
  <si>
    <t>84.79%</t>
  </si>
  <si>
    <t>-68.79%</t>
  </si>
  <si>
    <t>95.14%</t>
  </si>
  <si>
    <t>-14.52%</t>
  </si>
  <si>
    <t>0%</t>
  </si>
  <si>
    <t>Enterprise Value (EV)</t>
  </si>
  <si>
    <t>P/E ratio</t>
  </si>
  <si>
    <t>-1.1x</t>
  </si>
  <si>
    <t>-48.2x</t>
  </si>
  <si>
    <t>-27.4x</t>
  </si>
  <si>
    <t>-5.9x</t>
  </si>
  <si>
    <t>-11.3x</t>
  </si>
  <si>
    <t>-3.74x</t>
  </si>
  <si>
    <t>-27.2x</t>
  </si>
  <si>
    <t>62.5x</t>
  </si>
  <si>
    <t>PBR</t>
  </si>
  <si>
    <t>9.18x</t>
  </si>
  <si>
    <t>PEG</t>
  </si>
  <si>
    <t>0.6x</t>
  </si>
  <si>
    <t>-0x</t>
  </si>
  <si>
    <t>-0.1x</t>
  </si>
  <si>
    <t>0.8x</t>
  </si>
  <si>
    <t>0.3x</t>
  </si>
  <si>
    <t>Capitalization / Revenue</t>
  </si>
  <si>
    <t>1.13x</t>
  </si>
  <si>
    <t>4.96x</t>
  </si>
  <si>
    <t>8.06x</t>
  </si>
  <si>
    <t>2.42x</t>
  </si>
  <si>
    <t>5.55x</t>
  </si>
  <si>
    <t>3.99x</t>
  </si>
  <si>
    <t>3.49x</t>
  </si>
  <si>
    <t>2.87x</t>
  </si>
  <si>
    <t>EV / Revenue</t>
  </si>
  <si>
    <t>0x</t>
  </si>
  <si>
    <t>EV / EBITDA</t>
  </si>
  <si>
    <t>-4.54x</t>
  </si>
  <si>
    <t>-64.6x</t>
  </si>
  <si>
    <t>EV / EBIT</t>
  </si>
  <si>
    <t>-4.41x</t>
  </si>
  <si>
    <t>66.3x</t>
  </si>
  <si>
    <t>EV / FCF</t>
  </si>
  <si>
    <t>-44,821,545x</t>
  </si>
  <si>
    <t>32,285,106x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</si>
  <si>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</si>
  <si>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</si>
  <si>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</si>
  <si>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</si>
  <si>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</si>
  <si>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-0.334</t>
  </si>
  <si>
    <t>-0.046</t>
  </si>
  <si>
    <t>0.02</t>
  </si>
  <si>
    <t>Distribution rate</t>
  </si>
  <si>
    <t>Net sales
                                    1</t>
  </si>
  <si>
    <t>29.52</t>
  </si>
  <si>
    <t>40.13</t>
  </si>
  <si>
    <t>45.67</t>
  </si>
  <si>
    <t>47.4</t>
  </si>
  <si>
    <t>40.39</t>
  </si>
  <si>
    <t>48.08</t>
  </si>
  <si>
    <t>54.83</t>
  </si>
  <si>
    <t>66.76</t>
  </si>
  <si>
    <t>EBITDA
                                    1</t>
  </si>
  <si>
    <t>-25.59</t>
  </si>
  <si>
    <t>-4.112</t>
  </si>
  <si>
    <t>-13.11</t>
  </si>
  <si>
    <t>-19.8</t>
  </si>
  <si>
    <t>-16.57</t>
  </si>
  <si>
    <t>-42.24</t>
  </si>
  <si>
    <t>-2.964</t>
  </si>
  <si>
    <t>EBIT
                                    1</t>
  </si>
  <si>
    <t>-26.38</t>
  </si>
  <si>
    <t>-4.763</t>
  </si>
  <si>
    <t>-13.78</t>
  </si>
  <si>
    <t>-21.79</t>
  </si>
  <si>
    <t>-17.18</t>
  </si>
  <si>
    <t>-43.44</t>
  </si>
  <si>
    <t>-7.044</t>
  </si>
  <si>
    <t>2.888</t>
  </si>
  <si>
    <t>Net income
                                    1</t>
  </si>
  <si>
    <t>-29.51</t>
  </si>
  <si>
    <t>-4.411</t>
  </si>
  <si>
    <t>-19.33</t>
  </si>
  <si>
    <t>-19.75</t>
  </si>
  <si>
    <t>-44.72</t>
  </si>
  <si>
    <t>-7.257</t>
  </si>
  <si>
    <t>2.985</t>
  </si>
  <si>
    <t>Reference price
                                    2</t>
  </si>
  <si>
    <t>0.407</t>
  </si>
  <si>
    <t>2.410</t>
  </si>
  <si>
    <t>4.110</t>
  </si>
  <si>
    <t>1.240</t>
  </si>
  <si>
    <t>2.030</t>
  </si>
  <si>
    <t>1.250</t>
  </si>
  <si>
    <t>Nbr of stocks (in thousands)</t>
  </si>
  <si>
    <t>81,999</t>
  </si>
  <si>
    <t>82,656</t>
  </si>
  <si>
    <t>89,561</t>
  </si>
  <si>
    <t>92,644</t>
  </si>
  <si>
    <t>110,430</t>
  </si>
  <si>
    <t>153,290</t>
  </si>
  <si>
    <t>Announcement Date</t>
  </si>
  <si>
    <t>3/10/20</t>
  </si>
  <si>
    <t>3/2/21</t>
  </si>
  <si>
    <t>3/8/22</t>
  </si>
  <si>
    <t>3/14/23</t>
  </si>
  <si>
    <t>3/14/24</t>
  </si>
  <si>
    <t>address1</t>
  </si>
  <si>
    <t>125 North Drive</t>
  </si>
  <si>
    <t>city</t>
  </si>
  <si>
    <t>Westborough</t>
  </si>
  <si>
    <t>state</t>
  </si>
  <si>
    <t>MA</t>
  </si>
  <si>
    <t>zip</t>
  </si>
  <si>
    <t>01581-3335</t>
  </si>
  <si>
    <t>country</t>
  </si>
  <si>
    <t>phone</t>
  </si>
  <si>
    <t>508 870 5959</t>
  </si>
  <si>
    <t>website</t>
  </si>
  <si>
    <t>https://www.kopin.com</t>
  </si>
  <si>
    <t>industry</t>
  </si>
  <si>
    <t>Electronic Components</t>
  </si>
  <si>
    <t>industryKey</t>
  </si>
  <si>
    <t>electronic-components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</si>
  <si>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</si>
  <si>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</si>
  <si>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</si>
  <si>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</si>
  <si>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</si>
  <si>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</si>
  <si>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</si>
  <si>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Kopin Corporation, together with its subsidiaries, invents, develops, manufactures, and sells microdisplays, subassemblies, and related components for defense, enterprise, industrial, and consumer products in the United States, the Asia-Pacific, Europe, and internationally. It offers miniature active-matrix liquid crystal displays, liquid crystal on silicon displays/spatial light modulators, organic light emitting diode displays, microLED display technologies, application specific integrated circuits, backlights, and optical lenses; and head-mounted and hand-held VR products. The company's products are used for soldier thermal weapon rifle sights, avionic fixed and rotary wing pilot helmets, armored vehicle targeting systems, and training and simulation headsets; industrial and medical headsets; 3D optical inspection systems; and consumer augmented reality and virtual reality wearable headsets systems. Kopin Corporation was incorporated in 1984 and is headquartered in Westborough, Massachusetts.</t>
  </si>
  <si>
    <t>fullTimeEmployees</t>
  </si>
  <si>
    <t>companyOfficers</t>
  </si>
  <si>
    <t>[{'maxAge': 1, 'name': 'Mr. Michael  Murray', 'age': 49, 'title': 'CEO, President &amp; Chairman', 'yearBorn': 1974, 'fiscalYear': 2023, 'totalPay': 610357, 'exercisedValue': 0, 'unexercisedValue': 0}, {'maxAge': 1, 'name': 'Mr. Paul Christopher Baker', 'age': 60, 'title': 'COO for Government &amp; Industrial and Strategic Business Officer', 'yearBorn': 1963, 'fiscalYear': 2023, 'totalPay': 334595, 'exercisedValue': 0, 'unexercisedValue': 0}, {'maxAge': 1, 'name': 'Mr. Brian M. Prenoveau C.F.A.', 'title': 'Investor Relations Executive', 'fiscalYear': 2023, 'exercisedValue': 0, 'unexercisedValue': 0}, {'maxAge': 1, 'name': 'Ms. Lindi  Lee', 'title': 'Vice President of Human Resources', 'fiscalYear': 2023, 'exercisedValue': 0, 'unexercisedValue': 0}, {'maxAge': 1, 'name': 'Mr. William  Maffucci', 'age': 66, 'title': 'Senior Vice President of Business Development &amp; Strategy', 'yearBorn': 1957, 'fiscalYear': 2023, 'exercisedValue': 0, 'unexercisedValue': 0}, {'maxAge': 1, 'name': 'Mr. Tom R. Futch', 'title': 'Senior Vice President of Sales &amp; Marketing - Solos', 'fiscalYear': 2023, 'exercisedValue': 0, 'unexercisedValue': 0}]</t>
  </si>
  <si>
    <t>compensationAsOfEpochDate</t>
  </si>
  <si>
    <t>irWebsite</t>
  </si>
  <si>
    <t>http://ir.kopin.com/Investors/Corporate-Overview/default.aspx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</si>
  <si>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</si>
  <si>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</si>
  <si>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</si>
  <si>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</si>
  <si>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</si>
  <si>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</si>
  <si>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</si>
  <si>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</si>
  <si>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</si>
  <si>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</si>
  <si>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</si>
  <si>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</si>
  <si>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</si>
  <si>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</si>
  <si>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</si>
  <si>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</si>
  <si>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</si>
  <si>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</si>
  <si>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</si>
  <si>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</si>
  <si>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</si>
  <si>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</si>
  <si>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</si>
  <si>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</si>
  <si>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</si>
  <si>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</si>
  <si>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</si>
  <si>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</si>
  <si>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</si>
  <si>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</si>
  <si>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</si>
  <si>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</si>
  <si>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</si>
  <si>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</si>
  <si>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</si>
  <si>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</si>
  <si>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</si>
  <si>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</si>
  <si>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</si>
  <si>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</si>
  <si>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</si>
  <si>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</si>
  <si>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</si>
  <si>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</si>
  <si>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</si>
  <si>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</si>
  <si>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</si>
  <si>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</si>
  <si>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</si>
  <si>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</si>
  <si>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</si>
  <si>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</si>
  <si>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</si>
  <si>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</si>
  <si>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</si>
  <si>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</si>
  <si>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</si>
  <si>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</si>
  <si>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</si>
  <si>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</si>
  <si>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</si>
  <si>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</si>
  <si>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</si>
  <si>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</si>
  <si>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</si>
  <si>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Kopin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</si>
  <si>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</si>
  <si>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</si>
  <si>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</si>
  <si>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</si>
  <si>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</si>
  <si>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</si>
  <si>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</si>
  <si>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998449d6-3ed3-377a-876c-05c48987f564</t>
  </si>
  <si>
    <t>messageBoardId</t>
  </si>
  <si>
    <t>finmb_30594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</si>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</sst>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kopin.com/" TargetMode="External"/><Relationship Id="rId2" Type="http://schemas.openxmlformats.org/officeDocument/2006/relationships/hyperlink" Target="http://ir.kopin.com/Investors/Corporate-Overview/default.aspx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1.29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-0.3539388016144479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1.91612496E8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0.263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-250.0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-28.0</v>
      </c>
      <c r="C2" s="1">
        <v>-14.0</v>
      </c>
      <c r="D2" s="1">
        <v>-23.0</v>
      </c>
      <c r="E2" s="1">
        <v>-25.0</v>
      </c>
      <c r="F2" s="1">
        <v>-35.0</v>
      </c>
      <c r="G2" s="1">
        <v>-29.0</v>
      </c>
      <c r="H2" s="1">
        <v>-4.0</v>
      </c>
      <c r="I2" s="1">
        <v>-13.0</v>
      </c>
      <c r="J2" s="1">
        <v>-19.0</v>
      </c>
      <c r="K2" s="1">
        <v>-19.0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2.0</v>
      </c>
      <c r="C3" s="1">
        <v>1.0</v>
      </c>
      <c r="D3" s="1">
        <v>99.0</v>
      </c>
      <c r="E3" s="1">
        <v>90.0</v>
      </c>
      <c r="F3" s="1">
        <v>1.0</v>
      </c>
      <c r="G3" s="1">
        <v>79.0</v>
      </c>
      <c r="H3" s="1">
        <v>65.0</v>
      </c>
      <c r="I3" s="1">
        <v>66.0</v>
      </c>
      <c r="J3" s="1">
        <v>72.0</v>
      </c>
      <c r="K3" s="1">
        <v>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1.0</v>
      </c>
      <c r="C4" s="1">
        <v>60.0</v>
      </c>
      <c r="D4" s="1">
        <v>0.0</v>
      </c>
      <c r="E4" s="1">
        <v>1.0</v>
      </c>
      <c r="F4" s="1">
        <v>90.0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3.0</v>
      </c>
      <c r="C5" s="1">
        <v>2.0</v>
      </c>
      <c r="D5" s="1">
        <v>99.0</v>
      </c>
      <c r="E5" s="1">
        <v>2.0</v>
      </c>
      <c r="F5" s="1">
        <v>1.0</v>
      </c>
      <c r="G5" s="1">
        <v>79.0</v>
      </c>
      <c r="H5" s="1">
        <v>65.0</v>
      </c>
      <c r="I5" s="1">
        <v>66.0</v>
      </c>
      <c r="J5" s="1">
        <v>72.0</v>
      </c>
      <c r="K5" s="1">
        <v>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28.0</v>
      </c>
      <c r="C6" s="1">
        <v>18.0</v>
      </c>
      <c r="D6" s="1">
        <v>-7.0</v>
      </c>
      <c r="E6" s="1">
        <v>0.0</v>
      </c>
      <c r="F6" s="1">
        <v>5.0</v>
      </c>
      <c r="G6" s="1">
        <v>50.0</v>
      </c>
      <c r="H6" s="1">
        <v>0.0</v>
      </c>
      <c r="I6" s="1">
        <v>9.0</v>
      </c>
      <c r="J6" s="1">
        <v>31.0</v>
      </c>
      <c r="K6" s="1">
        <v>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1.0</v>
      </c>
      <c r="C7" s="1">
        <v>-9.0</v>
      </c>
      <c r="D7" s="1">
        <v>-90.0</v>
      </c>
      <c r="E7" s="1">
        <v>-1.0</v>
      </c>
      <c r="F7" s="1">
        <v>-2.0</v>
      </c>
      <c r="G7" s="1">
        <v>3.0</v>
      </c>
      <c r="H7" s="1">
        <v>3.0</v>
      </c>
      <c r="I7" s="1">
        <v>-29.0</v>
      </c>
      <c r="J7" s="1">
        <v>-2.0</v>
      </c>
      <c r="K7" s="1">
        <v>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60.0</v>
      </c>
      <c r="F8" s="1">
        <v>3.0</v>
      </c>
      <c r="G8" s="1">
        <v>33.0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4.0</v>
      </c>
      <c r="C10" s="1">
        <v>3.0</v>
      </c>
      <c r="D10" s="1">
        <v>2.0</v>
      </c>
      <c r="E10" s="1">
        <v>2.0</v>
      </c>
      <c r="F10" s="1">
        <v>4.0</v>
      </c>
      <c r="G10" s="1">
        <v>2.0</v>
      </c>
      <c r="H10" s="1">
        <v>82.0</v>
      </c>
      <c r="I10" s="1">
        <v>4.0</v>
      </c>
      <c r="J10" s="1">
        <v>1.0</v>
      </c>
      <c r="K10" s="1">
        <v>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6.0</v>
      </c>
      <c r="C11" s="1">
        <v>-11.0</v>
      </c>
      <c r="D11" s="1">
        <v>-1.0</v>
      </c>
      <c r="E11" s="1">
        <v>1.0</v>
      </c>
      <c r="F11" s="1">
        <v>-15.0</v>
      </c>
      <c r="G11" s="1">
        <v>63.0</v>
      </c>
      <c r="H11" s="1">
        <v>-76.0</v>
      </c>
      <c r="I11" s="1">
        <v>-2.0</v>
      </c>
      <c r="J11" s="1">
        <v>16.0</v>
      </c>
      <c r="K11" s="1">
        <v>71.0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-29.0</v>
      </c>
      <c r="C12" s="1">
        <v>68.0</v>
      </c>
      <c r="D12" s="1">
        <v>3.0</v>
      </c>
      <c r="E12" s="1">
        <v>-87.0</v>
      </c>
      <c r="F12" s="1">
        <v>98.0</v>
      </c>
      <c r="G12" s="1">
        <v>1.0</v>
      </c>
      <c r="H12" s="1">
        <v>37.0</v>
      </c>
      <c r="I12" s="1">
        <v>50.0</v>
      </c>
      <c r="J12" s="1">
        <v>5.0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-1.0</v>
      </c>
      <c r="C13" s="1">
        <v>2.0</v>
      </c>
      <c r="D13" s="1">
        <v>-3.0</v>
      </c>
      <c r="E13" s="1">
        <v>-2.0</v>
      </c>
      <c r="F13" s="1">
        <v>1.0</v>
      </c>
      <c r="G13" s="1">
        <v>-1.0</v>
      </c>
      <c r="H13" s="1">
        <v>-5.0</v>
      </c>
      <c r="I13" s="1">
        <v>-1.0</v>
      </c>
      <c r="J13" s="1">
        <v>4.0</v>
      </c>
      <c r="K13" s="1">
        <v>-4.0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-1.0</v>
      </c>
      <c r="C14" s="1">
        <v>0.0</v>
      </c>
      <c r="D14" s="1">
        <v>-1.0</v>
      </c>
      <c r="E14" s="1">
        <v>-1.0</v>
      </c>
      <c r="F14" s="1">
        <v>-1.0</v>
      </c>
      <c r="G14" s="1">
        <v>-79.0</v>
      </c>
      <c r="H14" s="1">
        <v>-1.0</v>
      </c>
      <c r="I14" s="1">
        <v>-2.0</v>
      </c>
      <c r="J14" s="1">
        <v>-2.0</v>
      </c>
      <c r="K14" s="1">
        <v>-2.0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1.0</v>
      </c>
      <c r="C15" s="1">
        <v>-2.0</v>
      </c>
      <c r="D15" s="1">
        <v>1.0</v>
      </c>
      <c r="E15" s="1">
        <v>1.0</v>
      </c>
      <c r="F15" s="1">
        <v>-1.0</v>
      </c>
      <c r="G15" s="1">
        <v>-16.0</v>
      </c>
      <c r="H15" s="1">
        <v>5.0</v>
      </c>
      <c r="I15" s="1">
        <v>14.0</v>
      </c>
      <c r="J15" s="1">
        <v>-3.0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3.0</v>
      </c>
      <c r="C16" s="1">
        <v>77.0</v>
      </c>
      <c r="D16" s="1">
        <v>-42.0</v>
      </c>
      <c r="E16" s="1">
        <v>-8.0</v>
      </c>
      <c r="F16" s="1">
        <v>0.0</v>
      </c>
      <c r="G16" s="1">
        <v>39.0</v>
      </c>
      <c r="H16" s="1">
        <v>69.0</v>
      </c>
      <c r="I16" s="1">
        <v>2.0</v>
      </c>
      <c r="J16" s="1">
        <v>-3.0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19.0</v>
      </c>
      <c r="C17" s="1">
        <v>-20.0</v>
      </c>
      <c r="D17" s="1">
        <v>4.0</v>
      </c>
      <c r="E17" s="1">
        <v>-1.0</v>
      </c>
      <c r="F17" s="1">
        <v>11.0</v>
      </c>
      <c r="G17" s="1">
        <v>82.0</v>
      </c>
      <c r="H17" s="1">
        <v>-16.0</v>
      </c>
      <c r="I17" s="1">
        <v>-69.0</v>
      </c>
      <c r="J17" s="1">
        <v>90.0</v>
      </c>
      <c r="K17" s="1">
        <v>-20.0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-19.0</v>
      </c>
      <c r="C18" s="1">
        <v>-16.0</v>
      </c>
      <c r="D18" s="1">
        <v>-26.0</v>
      </c>
      <c r="E18" s="1">
        <v>-25.0</v>
      </c>
      <c r="F18" s="1">
        <v>-28.0</v>
      </c>
      <c r="G18" s="1">
        <v>-21.0</v>
      </c>
      <c r="H18" s="1">
        <v>-4.0</v>
      </c>
      <c r="I18" s="1">
        <v>-10.0</v>
      </c>
      <c r="J18" s="1">
        <v>-17.0</v>
      </c>
      <c r="K18" s="1">
        <v>-15.0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-1.0</v>
      </c>
      <c r="C19" s="1">
        <v>-1.0</v>
      </c>
      <c r="D19" s="1">
        <v>-39.0</v>
      </c>
      <c r="E19" s="1">
        <v>-2.0</v>
      </c>
      <c r="F19" s="1">
        <v>-1.0</v>
      </c>
      <c r="G19" s="1">
        <v>-17.0</v>
      </c>
      <c r="H19" s="1">
        <v>-54.0</v>
      </c>
      <c r="I19" s="1">
        <v>-1.0</v>
      </c>
      <c r="J19" s="1">
        <v>-83.0</v>
      </c>
      <c r="K19" s="1">
        <v>-94.0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25.0</v>
      </c>
      <c r="C20" s="1">
        <v>0.0</v>
      </c>
      <c r="D20" s="1">
        <v>8.0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15.0</v>
      </c>
      <c r="E21" s="1">
        <v>-3.0</v>
      </c>
      <c r="F21" s="1">
        <v>-1.0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19.0</v>
      </c>
      <c r="C22" s="1">
        <v>24.0</v>
      </c>
      <c r="D22" s="1">
        <v>4.0</v>
      </c>
      <c r="E22" s="1">
        <v>17.0</v>
      </c>
      <c r="F22" s="1">
        <v>20.0</v>
      </c>
      <c r="G22" s="1">
        <v>4.0</v>
      </c>
      <c r="H22" s="1">
        <v>12.0</v>
      </c>
      <c r="I22" s="1">
        <v>1.0</v>
      </c>
      <c r="J22" s="1">
        <v>-2.0</v>
      </c>
      <c r="K22" s="1">
        <v>-7.0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-3.0</v>
      </c>
      <c r="C23" s="1">
        <v>0.0</v>
      </c>
      <c r="D23" s="1">
        <v>8.0</v>
      </c>
      <c r="E23" s="1">
        <v>-14.0</v>
      </c>
      <c r="F23" s="1">
        <v>0.0</v>
      </c>
      <c r="G23" s="1">
        <v>-4.0</v>
      </c>
      <c r="H23" s="1">
        <v>19.0</v>
      </c>
      <c r="I23" s="1">
        <v>-1.0</v>
      </c>
      <c r="J23" s="1">
        <v>2.0</v>
      </c>
      <c r="K23" s="1">
        <v>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18.0</v>
      </c>
      <c r="C24" s="1">
        <v>23.0</v>
      </c>
      <c r="D24" s="1">
        <v>22.0</v>
      </c>
      <c r="E24" s="1">
        <v>11.0</v>
      </c>
      <c r="F24" s="1">
        <v>18.0</v>
      </c>
      <c r="G24" s="1">
        <v>4.0</v>
      </c>
      <c r="H24" s="1">
        <v>11.0</v>
      </c>
      <c r="I24" s="1">
        <v>5.0</v>
      </c>
      <c r="J24" s="1">
        <v>-3.0</v>
      </c>
      <c r="K24" s="1">
        <v>-8.0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13.0</v>
      </c>
      <c r="C25" s="1">
        <v>8.0</v>
      </c>
      <c r="D25" s="1">
        <v>0.0</v>
      </c>
      <c r="E25" s="1">
        <v>24.0</v>
      </c>
      <c r="F25" s="1">
        <v>0.0</v>
      </c>
      <c r="G25" s="1">
        <v>8.0</v>
      </c>
      <c r="H25" s="1">
        <v>3.0</v>
      </c>
      <c r="I25" s="1">
        <v>21.0</v>
      </c>
      <c r="J25" s="1">
        <v>2.0</v>
      </c>
      <c r="K25" s="1">
        <v>21.0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-1.0</v>
      </c>
      <c r="C26" s="1">
        <v>-1.0</v>
      </c>
      <c r="D26" s="1">
        <v>-51.0</v>
      </c>
      <c r="E26" s="1">
        <v>-77.0</v>
      </c>
      <c r="F26" s="1">
        <v>-20.0</v>
      </c>
      <c r="G26" s="1">
        <v>-4.0</v>
      </c>
      <c r="H26" s="1">
        <v>-14.0</v>
      </c>
      <c r="I26" s="1">
        <v>-60.0</v>
      </c>
      <c r="J26" s="1">
        <v>-19.0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-79.0</v>
      </c>
      <c r="F27" s="1">
        <v>-63.0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-1.0</v>
      </c>
      <c r="C28" s="1">
        <v>-98.0</v>
      </c>
      <c r="D28" s="1">
        <v>-51.0</v>
      </c>
      <c r="E28" s="1">
        <v>23.0</v>
      </c>
      <c r="F28" s="1">
        <v>-84.0</v>
      </c>
      <c r="G28" s="1">
        <v>7.0</v>
      </c>
      <c r="H28" s="1">
        <v>3.0</v>
      </c>
      <c r="I28" s="1">
        <v>20.0</v>
      </c>
      <c r="J28" s="1">
        <v>2.0</v>
      </c>
      <c r="K28" s="1">
        <v>21.0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-3.0</v>
      </c>
      <c r="C29" s="1">
        <v>-26.0</v>
      </c>
      <c r="D29" s="1">
        <v>-9.0</v>
      </c>
      <c r="E29" s="1">
        <v>56.0</v>
      </c>
      <c r="F29" s="1">
        <v>-26.0</v>
      </c>
      <c r="G29" s="1">
        <v>0.0</v>
      </c>
      <c r="H29" s="1">
        <v>1.0</v>
      </c>
      <c r="I29" s="1">
        <v>-8.0</v>
      </c>
      <c r="J29" s="1">
        <v>-19.0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-2.0</v>
      </c>
      <c r="C30" s="1">
        <v>5.0</v>
      </c>
      <c r="D30" s="1">
        <v>-3.0</v>
      </c>
      <c r="E30" s="1">
        <v>9.0</v>
      </c>
      <c r="F30" s="1">
        <v>-10.0</v>
      </c>
      <c r="G30" s="1">
        <v>-8.0</v>
      </c>
      <c r="H30" s="1">
        <v>11.0</v>
      </c>
      <c r="I30" s="1">
        <v>9.0</v>
      </c>
      <c r="J30" s="1">
        <v>-18.0</v>
      </c>
      <c r="K30" s="1">
        <v>-2.0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-1.0</v>
      </c>
      <c r="C32" s="1">
        <v>5.0</v>
      </c>
      <c r="D32" s="1">
        <v>72.0</v>
      </c>
      <c r="E32" s="1">
        <v>28.0</v>
      </c>
      <c r="F32" s="1">
        <v>1.0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-11.0</v>
      </c>
      <c r="C33" s="1">
        <v>-25.0</v>
      </c>
      <c r="D33" s="1">
        <v>1.0</v>
      </c>
      <c r="E33" s="1">
        <v>-22.0</v>
      </c>
      <c r="F33" s="1">
        <v>-19.0</v>
      </c>
      <c r="G33" s="1">
        <v>-13.0</v>
      </c>
      <c r="H33" s="1">
        <v>-3.0</v>
      </c>
      <c r="I33" s="1">
        <v>-7.0</v>
      </c>
      <c r="J33" s="1">
        <v>-10.0</v>
      </c>
      <c r="K33" s="1">
        <v>-9.0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-11.0</v>
      </c>
      <c r="C34" s="1">
        <v>-25.0</v>
      </c>
      <c r="D34" s="1">
        <v>1.0</v>
      </c>
      <c r="E34" s="1">
        <v>-22.0</v>
      </c>
      <c r="F34" s="1">
        <v>-19.0</v>
      </c>
      <c r="G34" s="1">
        <v>-13.0</v>
      </c>
      <c r="H34" s="1">
        <v>-3.0</v>
      </c>
      <c r="I34" s="1">
        <v>-7.0</v>
      </c>
      <c r="J34" s="1">
        <v>-10.0</v>
      </c>
      <c r="K34" s="1">
        <v>-9.0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18.0</v>
      </c>
      <c r="C35" s="1">
        <v>13.0</v>
      </c>
      <c r="D35" s="1">
        <v>-16.0</v>
      </c>
      <c r="E35" s="1">
        <v>6.0</v>
      </c>
      <c r="F35" s="1">
        <v>2.0</v>
      </c>
      <c r="G35" s="1">
        <v>-7.0</v>
      </c>
      <c r="H35" s="1">
        <v>1.0</v>
      </c>
      <c r="I35" s="1">
        <v>3.0</v>
      </c>
      <c r="J35" s="1">
        <v>-1.0</v>
      </c>
      <c r="K35" s="1">
        <v>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14.0</v>
      </c>
      <c r="C3" s="1">
        <v>19.0</v>
      </c>
      <c r="D3" s="1">
        <v>15.0</v>
      </c>
      <c r="E3" s="1">
        <v>24.0</v>
      </c>
      <c r="F3" s="1">
        <v>14.0</v>
      </c>
      <c r="G3" s="1">
        <v>6.0</v>
      </c>
      <c r="H3" s="1">
        <v>17.0</v>
      </c>
      <c r="I3" s="1">
        <v>26.0</v>
      </c>
      <c r="J3" s="1">
        <v>8.0</v>
      </c>
      <c r="K3" s="1">
        <v>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76.0</v>
      </c>
      <c r="C4" s="1">
        <v>60.0</v>
      </c>
      <c r="D4" s="1">
        <v>61.0</v>
      </c>
      <c r="E4" s="1">
        <v>43.0</v>
      </c>
      <c r="F4" s="1">
        <v>22.0</v>
      </c>
      <c r="G4" s="1">
        <v>15.0</v>
      </c>
      <c r="H4" s="1">
        <v>3.0</v>
      </c>
      <c r="I4" s="1">
        <v>2.0</v>
      </c>
      <c r="J4" s="1">
        <v>4.0</v>
      </c>
      <c r="K4" s="1">
        <v>11.0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90.0</v>
      </c>
      <c r="C5" s="1">
        <v>80.0</v>
      </c>
      <c r="D5" s="1">
        <v>77.0</v>
      </c>
      <c r="E5" s="1">
        <v>68.0</v>
      </c>
      <c r="F5" s="1">
        <v>37.0</v>
      </c>
      <c r="G5" s="1">
        <v>21.0</v>
      </c>
      <c r="H5" s="1">
        <v>20.0</v>
      </c>
      <c r="I5" s="1">
        <v>29.0</v>
      </c>
      <c r="J5" s="1">
        <v>12.0</v>
      </c>
      <c r="K5" s="1">
        <v>17.0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3.0</v>
      </c>
      <c r="C6" s="1">
        <v>1.0</v>
      </c>
      <c r="D6" s="1">
        <v>1.0</v>
      </c>
      <c r="E6" s="1">
        <v>4.0</v>
      </c>
      <c r="F6" s="1">
        <v>6.0</v>
      </c>
      <c r="G6" s="1">
        <v>6.0</v>
      </c>
      <c r="H6" s="1">
        <v>12.0</v>
      </c>
      <c r="I6" s="1">
        <v>14.0</v>
      </c>
      <c r="J6" s="1">
        <v>10.0</v>
      </c>
      <c r="K6" s="1">
        <v>13.0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0.0</v>
      </c>
      <c r="C7" s="1">
        <v>15.0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3.0</v>
      </c>
      <c r="C8" s="1">
        <v>16.0</v>
      </c>
      <c r="D8" s="1">
        <v>1.0</v>
      </c>
      <c r="E8" s="1">
        <v>4.0</v>
      </c>
      <c r="F8" s="1">
        <v>6.0</v>
      </c>
      <c r="G8" s="1">
        <v>6.0</v>
      </c>
      <c r="H8" s="1">
        <v>12.0</v>
      </c>
      <c r="I8" s="1">
        <v>14.0</v>
      </c>
      <c r="J8" s="1">
        <v>10.0</v>
      </c>
      <c r="K8" s="1">
        <v>13.0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4.0</v>
      </c>
      <c r="C9" s="1">
        <v>2.0</v>
      </c>
      <c r="D9" s="1">
        <v>3.0</v>
      </c>
      <c r="E9" s="1">
        <v>5.0</v>
      </c>
      <c r="F9" s="1">
        <v>4.0</v>
      </c>
      <c r="G9" s="1">
        <v>3.0</v>
      </c>
      <c r="H9" s="1">
        <v>4.0</v>
      </c>
      <c r="I9" s="1">
        <v>6.0</v>
      </c>
      <c r="J9" s="1">
        <v>6.0</v>
      </c>
      <c r="K9" s="1">
        <v>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1.0</v>
      </c>
      <c r="C10" s="1">
        <v>1.0</v>
      </c>
      <c r="D10" s="1">
        <v>1.0</v>
      </c>
      <c r="E10" s="1">
        <v>1.0</v>
      </c>
      <c r="F10" s="1">
        <v>1.0</v>
      </c>
      <c r="G10" s="1">
        <v>96.0</v>
      </c>
      <c r="H10" s="1">
        <v>1.0</v>
      </c>
      <c r="I10" s="1">
        <v>1.0</v>
      </c>
      <c r="J10" s="1">
        <v>1.0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50.0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30.0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99.0</v>
      </c>
      <c r="C13" s="1">
        <v>101.0</v>
      </c>
      <c r="D13" s="1">
        <v>83.0</v>
      </c>
      <c r="E13" s="1">
        <v>79.0</v>
      </c>
      <c r="F13" s="1">
        <v>49.0</v>
      </c>
      <c r="G13" s="1">
        <v>33.0</v>
      </c>
      <c r="H13" s="1">
        <v>39.0</v>
      </c>
      <c r="I13" s="1">
        <v>52.0</v>
      </c>
      <c r="J13" s="1">
        <v>30.0</v>
      </c>
      <c r="K13" s="1">
        <v>39.0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28.0</v>
      </c>
      <c r="C14" s="1">
        <v>23.0</v>
      </c>
      <c r="D14" s="1">
        <v>22.0</v>
      </c>
      <c r="E14" s="1">
        <v>23.0</v>
      </c>
      <c r="F14" s="1">
        <v>21.0</v>
      </c>
      <c r="G14" s="1">
        <v>22.0</v>
      </c>
      <c r="H14" s="1">
        <v>20.0</v>
      </c>
      <c r="I14" s="1">
        <v>22.0</v>
      </c>
      <c r="J14" s="1">
        <v>21.0</v>
      </c>
      <c r="K14" s="1">
        <v>21.0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-23.0</v>
      </c>
      <c r="C15" s="1">
        <v>-20.0</v>
      </c>
      <c r="D15" s="1">
        <v>-19.0</v>
      </c>
      <c r="E15" s="1">
        <v>-18.0</v>
      </c>
      <c r="F15" s="1">
        <v>-18.0</v>
      </c>
      <c r="G15" s="1">
        <v>-18.0</v>
      </c>
      <c r="H15" s="1">
        <v>-17.0</v>
      </c>
      <c r="I15" s="1">
        <v>-17.0</v>
      </c>
      <c r="J15" s="1">
        <v>-16.0</v>
      </c>
      <c r="K15" s="1">
        <v>-16.0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4.0</v>
      </c>
      <c r="C16" s="1">
        <v>2.0</v>
      </c>
      <c r="D16" s="1">
        <v>2.0</v>
      </c>
      <c r="E16" s="1">
        <v>5.0</v>
      </c>
      <c r="F16" s="1">
        <v>2.0</v>
      </c>
      <c r="G16" s="1">
        <v>4.0</v>
      </c>
      <c r="H16" s="1">
        <v>3.0</v>
      </c>
      <c r="I16" s="1">
        <v>5.0</v>
      </c>
      <c r="J16" s="1">
        <v>5.0</v>
      </c>
      <c r="K16" s="1">
        <v>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1.0</v>
      </c>
      <c r="C17" s="1">
        <v>23.0</v>
      </c>
      <c r="D17" s="1">
        <v>33.0</v>
      </c>
      <c r="E17" s="1">
        <v>2.0</v>
      </c>
      <c r="F17" s="1">
        <v>5.0</v>
      </c>
      <c r="G17" s="1">
        <v>4.0</v>
      </c>
      <c r="H17" s="1">
        <v>4.0</v>
      </c>
      <c r="I17" s="1">
        <v>4.0</v>
      </c>
      <c r="J17" s="1">
        <v>7.0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97.0</v>
      </c>
      <c r="C18" s="1">
        <v>94.0</v>
      </c>
      <c r="D18" s="1">
        <v>84.0</v>
      </c>
      <c r="E18" s="1">
        <v>1.0</v>
      </c>
      <c r="F18" s="1">
        <v>33.0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61.0</v>
      </c>
      <c r="C19" s="1">
        <v>0.0</v>
      </c>
      <c r="D19" s="1">
        <v>0.0</v>
      </c>
      <c r="E19" s="1">
        <v>88.0</v>
      </c>
      <c r="F19" s="1" t="s">
        <v>78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14.0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22.0</v>
      </c>
      <c r="C21" s="1">
        <v>1.0</v>
      </c>
      <c r="D21" s="1">
        <v>28.0</v>
      </c>
      <c r="E21" s="1">
        <v>1.0</v>
      </c>
      <c r="F21" s="1">
        <v>1.0</v>
      </c>
      <c r="G21" s="1">
        <v>51.0</v>
      </c>
      <c r="H21" s="1">
        <v>16.0</v>
      </c>
      <c r="I21" s="1">
        <v>17.0</v>
      </c>
      <c r="J21" s="1">
        <v>17.0</v>
      </c>
      <c r="K21" s="1">
        <v>12.0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123.0</v>
      </c>
      <c r="C22" s="1">
        <v>106.0</v>
      </c>
      <c r="D22" s="1">
        <v>87.0</v>
      </c>
      <c r="E22" s="1">
        <v>91.0</v>
      </c>
      <c r="F22" s="1">
        <v>59.0</v>
      </c>
      <c r="G22" s="1">
        <v>43.0</v>
      </c>
      <c r="H22" s="1">
        <v>47.0</v>
      </c>
      <c r="I22" s="1">
        <v>63.0</v>
      </c>
      <c r="J22" s="1">
        <v>43.0</v>
      </c>
      <c r="K22" s="1">
        <v>49.0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5.0</v>
      </c>
      <c r="C24" s="1">
        <v>3.0</v>
      </c>
      <c r="D24" s="1">
        <v>4.0</v>
      </c>
      <c r="E24" s="1">
        <v>4.0</v>
      </c>
      <c r="F24" s="1">
        <v>3.0</v>
      </c>
      <c r="G24" s="1">
        <v>4.0</v>
      </c>
      <c r="H24" s="1">
        <v>5.0</v>
      </c>
      <c r="I24" s="1">
        <v>5.0</v>
      </c>
      <c r="J24" s="1">
        <v>5.0</v>
      </c>
      <c r="K24" s="1">
        <v>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5.0</v>
      </c>
      <c r="C25" s="1">
        <v>4.0</v>
      </c>
      <c r="D25" s="1">
        <v>4.0</v>
      </c>
      <c r="E25" s="1">
        <v>3.0</v>
      </c>
      <c r="F25" s="1">
        <v>4.0</v>
      </c>
      <c r="G25" s="1">
        <v>4.0</v>
      </c>
      <c r="H25" s="1">
        <v>3.0</v>
      </c>
      <c r="I25" s="1">
        <v>3.0</v>
      </c>
      <c r="J25" s="1">
        <v>4.0</v>
      </c>
      <c r="K25" s="1">
        <v>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1.0</v>
      </c>
      <c r="H26" s="1">
        <v>98.0</v>
      </c>
      <c r="I26" s="1">
        <v>70.0</v>
      </c>
      <c r="J26" s="1">
        <v>78.0</v>
      </c>
      <c r="K26" s="1">
        <v>65.0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0.0</v>
      </c>
      <c r="C27" s="1">
        <v>0.0</v>
      </c>
      <c r="D27" s="1">
        <v>93.0</v>
      </c>
      <c r="E27" s="1">
        <v>1.0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58.0</v>
      </c>
      <c r="C28" s="1">
        <v>1.0</v>
      </c>
      <c r="D28" s="1">
        <v>98.0</v>
      </c>
      <c r="E28" s="1">
        <v>1.0</v>
      </c>
      <c r="F28" s="1">
        <v>38.0</v>
      </c>
      <c r="G28" s="1">
        <v>79.0</v>
      </c>
      <c r="H28" s="1">
        <v>1.0</v>
      </c>
      <c r="I28" s="1">
        <v>4.0</v>
      </c>
      <c r="J28" s="1">
        <v>93.0</v>
      </c>
      <c r="K28" s="1">
        <v>91.0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1.0</v>
      </c>
      <c r="C29" s="1">
        <v>1.0</v>
      </c>
      <c r="D29" s="1">
        <v>2.0</v>
      </c>
      <c r="E29" s="1">
        <v>52.0</v>
      </c>
      <c r="F29" s="1">
        <v>54.0</v>
      </c>
      <c r="G29" s="1">
        <v>52.0</v>
      </c>
      <c r="H29" s="1">
        <v>55.0</v>
      </c>
      <c r="I29" s="1">
        <v>51.0</v>
      </c>
      <c r="J29" s="1">
        <v>48.0</v>
      </c>
      <c r="K29" s="1">
        <v>47.0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71.0</v>
      </c>
      <c r="C30" s="1">
        <v>51.0</v>
      </c>
      <c r="D30" s="1">
        <v>51.0</v>
      </c>
      <c r="E30" s="1">
        <v>64.0</v>
      </c>
      <c r="F30" s="1">
        <v>57.0</v>
      </c>
      <c r="G30" s="1">
        <v>50.0</v>
      </c>
      <c r="H30" s="1">
        <v>4.0</v>
      </c>
      <c r="I30" s="1">
        <v>3.0</v>
      </c>
      <c r="J30" s="1">
        <v>1.0</v>
      </c>
      <c r="K30" s="1">
        <v>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13.0</v>
      </c>
      <c r="C31" s="1">
        <v>11.0</v>
      </c>
      <c r="D31" s="1">
        <v>13.0</v>
      </c>
      <c r="E31" s="1">
        <v>12.0</v>
      </c>
      <c r="F31" s="1">
        <v>10.0</v>
      </c>
      <c r="G31" s="1">
        <v>11.0</v>
      </c>
      <c r="H31" s="1">
        <v>16.0</v>
      </c>
      <c r="I31" s="1">
        <v>17.0</v>
      </c>
      <c r="J31" s="1">
        <v>14.0</v>
      </c>
      <c r="K31" s="1">
        <v>15.0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1.0</v>
      </c>
      <c r="H32" s="1">
        <v>82.0</v>
      </c>
      <c r="I32" s="1">
        <v>3.0</v>
      </c>
      <c r="J32" s="1">
        <v>2.0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0.0</v>
      </c>
      <c r="C33" s="1">
        <v>0.0</v>
      </c>
      <c r="D33" s="1">
        <v>0.0</v>
      </c>
      <c r="E33" s="1">
        <v>37.0</v>
      </c>
      <c r="F33" s="1">
        <v>1.0</v>
      </c>
      <c r="G33" s="1">
        <v>0.0</v>
      </c>
      <c r="H33" s="1">
        <v>0.0</v>
      </c>
      <c r="I33" s="1">
        <v>2.0</v>
      </c>
      <c r="J33" s="1">
        <v>0.0</v>
      </c>
      <c r="K33" s="1">
        <v>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1.0</v>
      </c>
      <c r="K34" s="1">
        <v>32.0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31.0</v>
      </c>
      <c r="C35" s="1">
        <v>29.0</v>
      </c>
      <c r="D35" s="1">
        <v>24.0</v>
      </c>
      <c r="E35" s="1">
        <v>1.0</v>
      </c>
      <c r="F35" s="1">
        <v>1.0</v>
      </c>
      <c r="G35" s="1">
        <v>1.0</v>
      </c>
      <c r="H35" s="1">
        <v>1.0</v>
      </c>
      <c r="I35" s="1">
        <v>2.0</v>
      </c>
      <c r="J35" s="1">
        <v>1.0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13.0</v>
      </c>
      <c r="C36" s="1">
        <v>11.0</v>
      </c>
      <c r="D36" s="1">
        <v>13.0</v>
      </c>
      <c r="E36" s="1">
        <v>13.0</v>
      </c>
      <c r="F36" s="1">
        <v>11.0</v>
      </c>
      <c r="G36" s="1">
        <v>14.0</v>
      </c>
      <c r="H36" s="1">
        <v>19.0</v>
      </c>
      <c r="I36" s="1">
        <v>23.0</v>
      </c>
      <c r="J36" s="1">
        <v>19.0</v>
      </c>
      <c r="K36" s="1">
        <v>19.0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75.0</v>
      </c>
      <c r="C37" s="1">
        <v>76.0</v>
      </c>
      <c r="D37" s="1">
        <v>76.0</v>
      </c>
      <c r="E37" s="1">
        <v>77.0</v>
      </c>
      <c r="F37" s="1">
        <v>78.0</v>
      </c>
      <c r="G37" s="1">
        <v>87.0</v>
      </c>
      <c r="H37" s="1">
        <v>88.0</v>
      </c>
      <c r="I37" s="1">
        <v>90.0</v>
      </c>
      <c r="J37" s="1">
        <v>93.0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325.0</v>
      </c>
      <c r="C38" s="1">
        <v>327.0</v>
      </c>
      <c r="D38" s="1">
        <v>329.0</v>
      </c>
      <c r="E38" s="1">
        <v>331.0</v>
      </c>
      <c r="F38" s="1">
        <v>336.0</v>
      </c>
      <c r="G38" s="1">
        <v>344.0</v>
      </c>
      <c r="H38" s="1">
        <v>342.0</v>
      </c>
      <c r="I38" s="1">
        <v>357.0</v>
      </c>
      <c r="J38" s="1">
        <v>361.0</v>
      </c>
      <c r="K38" s="1">
        <v>385.0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-176.0</v>
      </c>
      <c r="C39" s="1">
        <v>-191.0</v>
      </c>
      <c r="D39" s="1">
        <v>-214.0</v>
      </c>
      <c r="E39" s="1">
        <v>-240.0</v>
      </c>
      <c r="F39" s="1">
        <v>-273.0</v>
      </c>
      <c r="G39" s="1">
        <v>-301.0</v>
      </c>
      <c r="H39" s="1">
        <v>-306.0</v>
      </c>
      <c r="I39" s="1">
        <v>-319.0</v>
      </c>
      <c r="J39" s="1">
        <v>-338.0</v>
      </c>
      <c r="K39" s="1">
        <v>-358.0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-42.0</v>
      </c>
      <c r="C40" s="1">
        <v>-42.0</v>
      </c>
      <c r="D40" s="1">
        <v>-42.0</v>
      </c>
      <c r="E40" s="1">
        <v>-17.0</v>
      </c>
      <c r="F40" s="1">
        <v>-17.0</v>
      </c>
      <c r="G40" s="1">
        <v>-17.0</v>
      </c>
      <c r="H40" s="1">
        <v>-9.0</v>
      </c>
      <c r="I40" s="1">
        <v>-36.0</v>
      </c>
      <c r="J40" s="1">
        <v>-10.0</v>
      </c>
      <c r="K40" s="1">
        <v>-10.0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3.0</v>
      </c>
      <c r="C41" s="1">
        <v>77.0</v>
      </c>
      <c r="D41" s="1">
        <v>1.0</v>
      </c>
      <c r="E41" s="1">
        <v>3.0</v>
      </c>
      <c r="F41" s="1">
        <v>1.0</v>
      </c>
      <c r="G41" s="1">
        <v>1.0</v>
      </c>
      <c r="H41" s="1">
        <v>1.0</v>
      </c>
      <c r="I41" s="1">
        <v>1.0</v>
      </c>
      <c r="J41" s="1">
        <v>1.0</v>
      </c>
      <c r="K41" s="1">
        <v>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110.0</v>
      </c>
      <c r="C42" s="1">
        <v>94.0</v>
      </c>
      <c r="D42" s="1">
        <v>74.0</v>
      </c>
      <c r="E42" s="1">
        <v>78.0</v>
      </c>
      <c r="F42" s="1">
        <v>47.0</v>
      </c>
      <c r="G42" s="1">
        <v>28.0</v>
      </c>
      <c r="H42" s="1">
        <v>28.0</v>
      </c>
      <c r="I42" s="1">
        <v>39.0</v>
      </c>
      <c r="J42" s="1">
        <v>24.0</v>
      </c>
      <c r="K42" s="1">
        <v>29.0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-46.0</v>
      </c>
      <c r="C43" s="1">
        <v>-25.0</v>
      </c>
      <c r="D43" s="1">
        <v>14.0</v>
      </c>
      <c r="E43" s="1">
        <v>-71.0</v>
      </c>
      <c r="F43" s="1">
        <v>-14.0</v>
      </c>
      <c r="G43" s="1">
        <v>-1.0</v>
      </c>
      <c r="H43" s="1">
        <v>-13.0</v>
      </c>
      <c r="I43" s="1">
        <v>-17.0</v>
      </c>
      <c r="J43" s="1">
        <v>-17.0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109.0</v>
      </c>
      <c r="C44" s="1">
        <v>94.0</v>
      </c>
      <c r="D44" s="1">
        <v>74.0</v>
      </c>
      <c r="E44" s="1">
        <v>77.0</v>
      </c>
      <c r="F44" s="1">
        <v>47.0</v>
      </c>
      <c r="G44" s="1">
        <v>28.0</v>
      </c>
      <c r="H44" s="1">
        <v>28.0</v>
      </c>
      <c r="I44" s="1">
        <v>39.0</v>
      </c>
      <c r="J44" s="1">
        <v>23.0</v>
      </c>
      <c r="K44" s="1">
        <v>29.0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123.0</v>
      </c>
      <c r="C45" s="1">
        <v>106.0</v>
      </c>
      <c r="D45" s="1">
        <v>87.0</v>
      </c>
      <c r="E45" s="1">
        <v>91.0</v>
      </c>
      <c r="F45" s="1">
        <v>59.0</v>
      </c>
      <c r="G45" s="1">
        <v>43.0</v>
      </c>
      <c r="H45" s="1">
        <v>47.0</v>
      </c>
      <c r="I45" s="1">
        <v>63.0</v>
      </c>
      <c r="J45" s="1">
        <v>43.0</v>
      </c>
      <c r="K45" s="1">
        <v>49.0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63.0</v>
      </c>
      <c r="C47" s="1">
        <v>64.0</v>
      </c>
      <c r="D47" s="1">
        <v>64.0</v>
      </c>
      <c r="E47" s="1">
        <v>73.0</v>
      </c>
      <c r="F47" s="1">
        <v>74.0</v>
      </c>
      <c r="G47" s="1">
        <v>83.0</v>
      </c>
      <c r="H47" s="1">
        <v>85.0</v>
      </c>
      <c r="I47" s="1">
        <v>90.0</v>
      </c>
      <c r="J47" s="1">
        <v>92.0</v>
      </c>
      <c r="K47" s="1">
        <v>116.0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63.0</v>
      </c>
      <c r="C48" s="1">
        <v>63.0</v>
      </c>
      <c r="D48" s="1">
        <v>64.0</v>
      </c>
      <c r="E48" s="1">
        <v>73.0</v>
      </c>
      <c r="F48" s="1">
        <v>71.0</v>
      </c>
      <c r="G48" s="1">
        <v>80.0</v>
      </c>
      <c r="H48" s="1">
        <v>85.0</v>
      </c>
      <c r="I48" s="1">
        <v>89.0</v>
      </c>
      <c r="J48" s="1">
        <v>92.0</v>
      </c>
      <c r="K48" s="1">
        <v>112.0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 t="s">
        <v>108</v>
      </c>
      <c r="C49" s="1" t="s">
        <v>109</v>
      </c>
      <c r="D49" s="1" t="s">
        <v>110</v>
      </c>
      <c r="E49" s="1" t="s">
        <v>111</v>
      </c>
      <c r="F49" s="1" t="s">
        <v>112</v>
      </c>
      <c r="G49" s="1" t="s">
        <v>113</v>
      </c>
      <c r="H49" s="1" t="s">
        <v>114</v>
      </c>
      <c r="I49" s="1" t="s">
        <v>115</v>
      </c>
      <c r="J49" s="1" t="s">
        <v>116</v>
      </c>
      <c r="K49" s="1" t="s">
        <v>116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117</v>
      </c>
      <c r="B50" s="1">
        <v>108.0</v>
      </c>
      <c r="C50" s="1">
        <v>93.0</v>
      </c>
      <c r="D50" s="1">
        <v>73.0</v>
      </c>
      <c r="E50" s="1">
        <v>75.0</v>
      </c>
      <c r="F50" s="1">
        <v>47.0</v>
      </c>
      <c r="G50" s="1">
        <v>28.0</v>
      </c>
      <c r="H50" s="1">
        <v>28.0</v>
      </c>
      <c r="I50" s="1">
        <v>39.0</v>
      </c>
      <c r="J50" s="1">
        <v>24.0</v>
      </c>
      <c r="K50" s="1">
        <v>29.0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118</v>
      </c>
      <c r="B51" s="1" t="s">
        <v>119</v>
      </c>
      <c r="C51" s="1" t="s">
        <v>120</v>
      </c>
      <c r="D51" s="1" t="s">
        <v>121</v>
      </c>
      <c r="E51" s="1" t="s">
        <v>122</v>
      </c>
      <c r="F51" s="1" t="s">
        <v>123</v>
      </c>
      <c r="G51" s="1" t="s">
        <v>113</v>
      </c>
      <c r="H51" s="1" t="s">
        <v>114</v>
      </c>
      <c r="I51" s="1" t="s">
        <v>115</v>
      </c>
      <c r="J51" s="1" t="s">
        <v>116</v>
      </c>
      <c r="K51" s="1" t="s">
        <v>116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124</v>
      </c>
      <c r="B52" s="1" t="s">
        <v>78</v>
      </c>
      <c r="C52" s="1" t="s">
        <v>78</v>
      </c>
      <c r="D52" s="1" t="s">
        <v>78</v>
      </c>
      <c r="E52" s="1" t="s">
        <v>78</v>
      </c>
      <c r="F52" s="1" t="s">
        <v>78</v>
      </c>
      <c r="G52" s="1">
        <v>2.0</v>
      </c>
      <c r="H52" s="1">
        <v>1.0</v>
      </c>
      <c r="I52" s="1">
        <v>3.0</v>
      </c>
      <c r="J52" s="1">
        <v>3.0</v>
      </c>
      <c r="K52" s="1">
        <v>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125</v>
      </c>
      <c r="B53" s="1">
        <v>-92.0</v>
      </c>
      <c r="C53" s="1">
        <v>-80.0</v>
      </c>
      <c r="D53" s="1">
        <v>-77.0</v>
      </c>
      <c r="E53" s="1">
        <v>-68.0</v>
      </c>
      <c r="F53" s="1">
        <v>-37.0</v>
      </c>
      <c r="G53" s="1">
        <v>-18.0</v>
      </c>
      <c r="H53" s="1">
        <v>-18.0</v>
      </c>
      <c r="I53" s="1">
        <v>-25.0</v>
      </c>
      <c r="J53" s="1">
        <v>-9.0</v>
      </c>
      <c r="K53" s="1">
        <v>-14.0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126</v>
      </c>
      <c r="B54" s="1">
        <v>13.0</v>
      </c>
      <c r="C54" s="1">
        <v>13.0</v>
      </c>
      <c r="D54" s="1">
        <v>10.0</v>
      </c>
      <c r="E54" s="1">
        <v>12.0</v>
      </c>
      <c r="F54" s="1">
        <v>11.0</v>
      </c>
      <c r="G54" s="1">
        <v>10.0</v>
      </c>
      <c r="H54" s="1">
        <v>9.0</v>
      </c>
      <c r="I54" s="1">
        <v>9.0</v>
      </c>
      <c r="J54" s="1">
        <v>7.0</v>
      </c>
      <c r="K54" s="1">
        <v>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127</v>
      </c>
      <c r="B55" s="1">
        <v>-46.0</v>
      </c>
      <c r="C55" s="1">
        <v>-25.0</v>
      </c>
      <c r="D55" s="1">
        <v>14.0</v>
      </c>
      <c r="E55" s="1">
        <v>-71.0</v>
      </c>
      <c r="F55" s="1">
        <v>-14.0</v>
      </c>
      <c r="G55" s="1">
        <v>-1.0</v>
      </c>
      <c r="H55" s="1">
        <v>-13.0</v>
      </c>
      <c r="I55" s="1">
        <v>-17.0</v>
      </c>
      <c r="J55" s="1">
        <v>-17.0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128</v>
      </c>
      <c r="B56" s="1">
        <v>5.0</v>
      </c>
      <c r="C56" s="1">
        <v>5.0</v>
      </c>
      <c r="D56" s="1">
        <v>5.0</v>
      </c>
      <c r="E56" s="1">
        <v>3.0</v>
      </c>
      <c r="F56" s="1">
        <v>3.0</v>
      </c>
      <c r="G56" s="1">
        <v>3.0</v>
      </c>
      <c r="H56" s="1">
        <v>3.0</v>
      </c>
      <c r="I56" s="1">
        <v>3.0</v>
      </c>
      <c r="J56" s="1">
        <v>3.0</v>
      </c>
      <c r="K56" s="1">
        <v>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129</v>
      </c>
      <c r="B57" s="1">
        <v>2.0</v>
      </c>
      <c r="C57" s="1">
        <v>84.0</v>
      </c>
      <c r="D57" s="1">
        <v>1.0</v>
      </c>
      <c r="E57" s="1">
        <v>2.0</v>
      </c>
      <c r="F57" s="1">
        <v>2.0</v>
      </c>
      <c r="G57" s="1">
        <v>2.0</v>
      </c>
      <c r="H57" s="1">
        <v>3.0</v>
      </c>
      <c r="I57" s="1">
        <v>5.0</v>
      </c>
      <c r="J57" s="1">
        <v>4.0</v>
      </c>
      <c r="K57" s="1">
        <v>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130</v>
      </c>
      <c r="B58" s="1">
        <v>1.0</v>
      </c>
      <c r="C58" s="1">
        <v>1.0</v>
      </c>
      <c r="D58" s="1">
        <v>1.0</v>
      </c>
      <c r="E58" s="1">
        <v>1.0</v>
      </c>
      <c r="F58" s="1">
        <v>1.0</v>
      </c>
      <c r="G58" s="1">
        <v>71.0</v>
      </c>
      <c r="H58" s="1">
        <v>56.0</v>
      </c>
      <c r="I58" s="1">
        <v>1.0</v>
      </c>
      <c r="J58" s="1">
        <v>1.0</v>
      </c>
      <c r="K58" s="1">
        <v>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131</v>
      </c>
      <c r="B59" s="1">
        <v>47.0</v>
      </c>
      <c r="C59" s="1">
        <v>38.0</v>
      </c>
      <c r="D59" s="1">
        <v>12.0</v>
      </c>
      <c r="E59" s="1">
        <v>1.0</v>
      </c>
      <c r="F59" s="1">
        <v>72.0</v>
      </c>
      <c r="G59" s="1">
        <v>42.0</v>
      </c>
      <c r="H59" s="1">
        <v>28.0</v>
      </c>
      <c r="I59" s="1">
        <v>50.0</v>
      </c>
      <c r="J59" s="1">
        <v>40.0</v>
      </c>
      <c r="K59" s="1">
        <v>79.0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132</v>
      </c>
      <c r="B60" s="1">
        <v>87.0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133</v>
      </c>
      <c r="B61" s="1">
        <v>2.0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134</v>
      </c>
      <c r="B62" s="1">
        <v>20.0</v>
      </c>
      <c r="C62" s="1">
        <v>19.0</v>
      </c>
      <c r="D62" s="1">
        <v>18.0</v>
      </c>
      <c r="E62" s="1">
        <v>17.0</v>
      </c>
      <c r="F62" s="1">
        <v>17.0</v>
      </c>
      <c r="G62" s="1">
        <v>16.0</v>
      </c>
      <c r="H62" s="1">
        <v>15.0</v>
      </c>
      <c r="I62" s="1">
        <v>15.0</v>
      </c>
      <c r="J62" s="1">
        <v>14.0</v>
      </c>
      <c r="K62" s="1">
        <v>14.0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135</v>
      </c>
      <c r="B63" s="1">
        <v>197.0</v>
      </c>
      <c r="C63" s="1">
        <v>175.0</v>
      </c>
      <c r="D63" s="1">
        <v>167.0</v>
      </c>
      <c r="E63" s="1">
        <v>172.0</v>
      </c>
      <c r="F63" s="1">
        <v>180.0</v>
      </c>
      <c r="G63" s="1">
        <v>153.0</v>
      </c>
      <c r="H63" s="1">
        <v>160.0</v>
      </c>
      <c r="I63" s="1">
        <v>181.0</v>
      </c>
      <c r="J63" s="1">
        <v>177.0</v>
      </c>
      <c r="K63" s="1">
        <v>144.0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136</v>
      </c>
      <c r="B64" s="1">
        <v>1.0</v>
      </c>
      <c r="C64" s="1">
        <v>1.0</v>
      </c>
      <c r="D64" s="1">
        <v>7.0</v>
      </c>
      <c r="E64" s="1">
        <v>3.0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137</v>
      </c>
      <c r="B65" s="1">
        <v>26.0</v>
      </c>
      <c r="C65" s="1">
        <v>15.0</v>
      </c>
      <c r="D65" s="1">
        <v>13.0</v>
      </c>
      <c r="E65" s="1">
        <v>14.0</v>
      </c>
      <c r="F65" s="1">
        <v>30.0</v>
      </c>
      <c r="G65" s="1">
        <v>93.0</v>
      </c>
      <c r="H65" s="1">
        <v>17.0</v>
      </c>
      <c r="I65" s="1">
        <v>15.0</v>
      </c>
      <c r="J65" s="1">
        <v>30.0</v>
      </c>
      <c r="K65" s="1">
        <v>1.0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</v>
      </c>
      <c r="B2" s="1">
        <v>31.0</v>
      </c>
      <c r="C2" s="1">
        <v>32.0</v>
      </c>
      <c r="D2" s="1">
        <v>22.0</v>
      </c>
      <c r="E2" s="1">
        <v>27.0</v>
      </c>
      <c r="F2" s="1">
        <v>24.0</v>
      </c>
      <c r="G2" s="1">
        <v>29.0</v>
      </c>
      <c r="H2" s="1">
        <v>40.0</v>
      </c>
      <c r="I2" s="1">
        <v>45.0</v>
      </c>
      <c r="J2" s="1">
        <v>47.0</v>
      </c>
      <c r="K2" s="1">
        <v>40.0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</v>
      </c>
      <c r="B3" s="1">
        <v>31.0</v>
      </c>
      <c r="C3" s="1">
        <v>32.0</v>
      </c>
      <c r="D3" s="1">
        <v>22.0</v>
      </c>
      <c r="E3" s="1">
        <v>27.0</v>
      </c>
      <c r="F3" s="1">
        <v>24.0</v>
      </c>
      <c r="G3" s="1">
        <v>29.0</v>
      </c>
      <c r="H3" s="1">
        <v>40.0</v>
      </c>
      <c r="I3" s="1">
        <v>45.0</v>
      </c>
      <c r="J3" s="1">
        <v>47.0</v>
      </c>
      <c r="K3" s="1">
        <v>40.0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</v>
      </c>
      <c r="B4" s="1">
        <v>24.0</v>
      </c>
      <c r="C4" s="1">
        <v>24.0</v>
      </c>
      <c r="D4" s="1">
        <v>18.0</v>
      </c>
      <c r="E4" s="1">
        <v>21.0</v>
      </c>
      <c r="F4" s="1">
        <v>20.0</v>
      </c>
      <c r="G4" s="1">
        <v>25.0</v>
      </c>
      <c r="H4" s="1">
        <v>29.0</v>
      </c>
      <c r="I4" s="1">
        <v>35.0</v>
      </c>
      <c r="J4" s="1">
        <v>42.0</v>
      </c>
      <c r="K4" s="1">
        <v>32.0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</v>
      </c>
      <c r="B5" s="1">
        <v>6.0</v>
      </c>
      <c r="C5" s="1">
        <v>7.0</v>
      </c>
      <c r="D5" s="1">
        <v>4.0</v>
      </c>
      <c r="E5" s="1">
        <v>6.0</v>
      </c>
      <c r="F5" s="1">
        <v>3.0</v>
      </c>
      <c r="G5" s="1">
        <v>4.0</v>
      </c>
      <c r="H5" s="1">
        <v>10.0</v>
      </c>
      <c r="I5" s="1">
        <v>10.0</v>
      </c>
      <c r="J5" s="1">
        <v>4.0</v>
      </c>
      <c r="K5" s="1">
        <v>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</v>
      </c>
      <c r="B6" s="1">
        <v>19.0</v>
      </c>
      <c r="C6" s="1">
        <v>18.0</v>
      </c>
      <c r="D6" s="1">
        <v>16.0</v>
      </c>
      <c r="E6" s="1">
        <v>20.0</v>
      </c>
      <c r="F6" s="1">
        <v>27.0</v>
      </c>
      <c r="G6" s="1">
        <v>21.0</v>
      </c>
      <c r="H6" s="1">
        <v>11.0</v>
      </c>
      <c r="I6" s="1">
        <v>18.0</v>
      </c>
      <c r="J6" s="1">
        <v>17.0</v>
      </c>
      <c r="K6" s="1">
        <v>21.0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</v>
      </c>
      <c r="B7" s="1">
        <v>15.0</v>
      </c>
      <c r="C7" s="1">
        <v>14.0</v>
      </c>
      <c r="D7" s="1">
        <v>15.0</v>
      </c>
      <c r="E7" s="1">
        <v>15.0</v>
      </c>
      <c r="F7" s="1">
        <v>12.0</v>
      </c>
      <c r="G7" s="1">
        <v>9.0</v>
      </c>
      <c r="H7" s="1">
        <v>3.0</v>
      </c>
      <c r="I7" s="1">
        <v>6.0</v>
      </c>
      <c r="J7" s="1">
        <v>8.0</v>
      </c>
      <c r="K7" s="1">
        <v>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</v>
      </c>
      <c r="B8" s="1">
        <v>35.0</v>
      </c>
      <c r="C8" s="1">
        <v>32.0</v>
      </c>
      <c r="D8" s="1">
        <v>32.0</v>
      </c>
      <c r="E8" s="1">
        <v>35.0</v>
      </c>
      <c r="F8" s="1">
        <v>39.0</v>
      </c>
      <c r="G8" s="1">
        <v>30.0</v>
      </c>
      <c r="H8" s="1">
        <v>15.0</v>
      </c>
      <c r="I8" s="1">
        <v>24.0</v>
      </c>
      <c r="J8" s="1">
        <v>26.0</v>
      </c>
      <c r="K8" s="1">
        <v>25.0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</v>
      </c>
      <c r="B9" s="1">
        <v>-28.0</v>
      </c>
      <c r="C9" s="1">
        <v>-25.0</v>
      </c>
      <c r="D9" s="1">
        <v>-28.0</v>
      </c>
      <c r="E9" s="1">
        <v>-29.0</v>
      </c>
      <c r="F9" s="1">
        <v>-36.0</v>
      </c>
      <c r="G9" s="1">
        <v>-26.0</v>
      </c>
      <c r="H9" s="1">
        <v>-4.0</v>
      </c>
      <c r="I9" s="1">
        <v>-13.0</v>
      </c>
      <c r="J9" s="1">
        <v>-21.0</v>
      </c>
      <c r="K9" s="1">
        <v>-17.0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</v>
      </c>
      <c r="B10" s="1">
        <v>96.0</v>
      </c>
      <c r="C10" s="1">
        <v>75.0</v>
      </c>
      <c r="D10" s="1">
        <v>65.0</v>
      </c>
      <c r="E10" s="1">
        <v>77.0</v>
      </c>
      <c r="F10" s="1">
        <v>64.0</v>
      </c>
      <c r="G10" s="1">
        <v>54.0</v>
      </c>
      <c r="H10" s="1">
        <v>13.0</v>
      </c>
      <c r="I10" s="1">
        <v>3.0</v>
      </c>
      <c r="J10" s="1">
        <v>7.0</v>
      </c>
      <c r="K10" s="1">
        <v>83.0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</v>
      </c>
      <c r="B11" s="1">
        <v>96.0</v>
      </c>
      <c r="C11" s="1">
        <v>75.0</v>
      </c>
      <c r="D11" s="1">
        <v>65.0</v>
      </c>
      <c r="E11" s="1">
        <v>77.0</v>
      </c>
      <c r="F11" s="1">
        <v>64.0</v>
      </c>
      <c r="G11" s="1">
        <v>54.0</v>
      </c>
      <c r="H11" s="1">
        <v>13.0</v>
      </c>
      <c r="I11" s="1">
        <v>3.0</v>
      </c>
      <c r="J11" s="1">
        <v>7.0</v>
      </c>
      <c r="K11" s="1">
        <v>83.0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</v>
      </c>
      <c r="B12" s="1">
        <v>-38.0</v>
      </c>
      <c r="C12" s="1">
        <v>-4.0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</v>
      </c>
      <c r="B13" s="1">
        <v>9.0</v>
      </c>
      <c r="C13" s="1">
        <v>40.0</v>
      </c>
      <c r="D13" s="1">
        <v>-67.0</v>
      </c>
      <c r="E13" s="1">
        <v>-1.0</v>
      </c>
      <c r="F13" s="1">
        <v>-16.0</v>
      </c>
      <c r="G13" s="1">
        <v>20.0</v>
      </c>
      <c r="H13" s="1">
        <v>29.0</v>
      </c>
      <c r="I13" s="1">
        <v>13.0</v>
      </c>
      <c r="J13" s="1">
        <v>-32.0</v>
      </c>
      <c r="K13" s="1">
        <v>-16.0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</v>
      </c>
      <c r="B14" s="1">
        <v>27.0</v>
      </c>
      <c r="C14" s="1">
        <v>12.0</v>
      </c>
      <c r="D14" s="1">
        <v>-44.0</v>
      </c>
      <c r="E14" s="1">
        <v>-5.0</v>
      </c>
      <c r="F14" s="1">
        <v>-14.0</v>
      </c>
      <c r="G14" s="1">
        <v>22.0</v>
      </c>
      <c r="H14" s="1">
        <v>-3.0</v>
      </c>
      <c r="I14" s="1">
        <v>26.0</v>
      </c>
      <c r="J14" s="1">
        <v>15.0</v>
      </c>
      <c r="K14" s="1">
        <v>24.0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151</v>
      </c>
      <c r="B15" s="1">
        <v>-27.0</v>
      </c>
      <c r="C15" s="1">
        <v>-24.0</v>
      </c>
      <c r="D15" s="1">
        <v>-28.0</v>
      </c>
      <c r="E15" s="1">
        <v>-29.0</v>
      </c>
      <c r="F15" s="1">
        <v>-35.0</v>
      </c>
      <c r="G15" s="1">
        <v>-25.0</v>
      </c>
      <c r="H15" s="1">
        <v>-4.0</v>
      </c>
      <c r="I15" s="1">
        <v>-13.0</v>
      </c>
      <c r="J15" s="1">
        <v>-21.0</v>
      </c>
      <c r="K15" s="1">
        <v>-16.0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</v>
      </c>
      <c r="B16" s="1">
        <v>0.0</v>
      </c>
      <c r="C16" s="1">
        <v>0.0</v>
      </c>
      <c r="D16" s="1">
        <v>0.0</v>
      </c>
      <c r="E16" s="1">
        <v>-20.0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</v>
      </c>
      <c r="B17" s="1">
        <v>0.0</v>
      </c>
      <c r="C17" s="1">
        <v>0.0</v>
      </c>
      <c r="D17" s="1">
        <v>0.0</v>
      </c>
      <c r="E17" s="1">
        <v>-60.0</v>
      </c>
      <c r="F17" s="1">
        <v>-1.0</v>
      </c>
      <c r="G17" s="1">
        <v>-33.0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154</v>
      </c>
      <c r="B18" s="1">
        <v>-1.0</v>
      </c>
      <c r="C18" s="1">
        <v>9.0</v>
      </c>
      <c r="D18" s="1">
        <v>1.0</v>
      </c>
      <c r="E18" s="1">
        <v>2.0</v>
      </c>
      <c r="F18" s="1">
        <v>2.0</v>
      </c>
      <c r="G18" s="1">
        <v>-3.0</v>
      </c>
      <c r="H18" s="1">
        <v>-2.0</v>
      </c>
      <c r="I18" s="1">
        <v>0.0</v>
      </c>
      <c r="J18" s="1">
        <v>2.0</v>
      </c>
      <c r="K18" s="1">
        <v>-3.0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155</v>
      </c>
      <c r="B19" s="1">
        <v>0.0</v>
      </c>
      <c r="C19" s="1">
        <v>0.0</v>
      </c>
      <c r="D19" s="1">
        <v>7.0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156</v>
      </c>
      <c r="B20" s="1">
        <v>0.0</v>
      </c>
      <c r="C20" s="1">
        <v>0.0</v>
      </c>
      <c r="D20" s="1">
        <v>0.0</v>
      </c>
      <c r="E20" s="1">
        <v>0.0</v>
      </c>
      <c r="F20" s="1">
        <v>-2.0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157</v>
      </c>
      <c r="B21" s="1">
        <v>0.0</v>
      </c>
      <c r="C21" s="1">
        <v>0.0</v>
      </c>
      <c r="D21" s="1">
        <v>0.0</v>
      </c>
      <c r="E21" s="1">
        <v>0.0</v>
      </c>
      <c r="F21" s="1">
        <v>1.0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158</v>
      </c>
      <c r="B22" s="1">
        <v>0.0</v>
      </c>
      <c r="C22" s="1">
        <v>0.0</v>
      </c>
      <c r="D22" s="1">
        <v>0.0</v>
      </c>
      <c r="E22" s="1">
        <v>30.0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159</v>
      </c>
      <c r="B23" s="1">
        <v>-28.0</v>
      </c>
      <c r="C23" s="1">
        <v>-14.0</v>
      </c>
      <c r="D23" s="1">
        <v>-19.0</v>
      </c>
      <c r="E23" s="1">
        <v>-28.0</v>
      </c>
      <c r="F23" s="1">
        <v>-35.0</v>
      </c>
      <c r="G23" s="1">
        <v>-29.0</v>
      </c>
      <c r="H23" s="1">
        <v>-4.0</v>
      </c>
      <c r="I23" s="1">
        <v>-13.0</v>
      </c>
      <c r="J23" s="1">
        <v>-19.0</v>
      </c>
      <c r="K23" s="1">
        <v>-19.0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160</v>
      </c>
      <c r="B24" s="1">
        <v>-18.0</v>
      </c>
      <c r="C24" s="1">
        <v>-2.0</v>
      </c>
      <c r="D24" s="1">
        <v>3.0</v>
      </c>
      <c r="E24" s="1">
        <v>-2.0</v>
      </c>
      <c r="F24" s="1">
        <v>3.0</v>
      </c>
      <c r="G24" s="1">
        <v>10.0</v>
      </c>
      <c r="H24" s="1">
        <v>12.0</v>
      </c>
      <c r="I24" s="1">
        <v>12.0</v>
      </c>
      <c r="J24" s="1">
        <v>14.0</v>
      </c>
      <c r="K24" s="1">
        <v>15.0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161</v>
      </c>
      <c r="B25" s="1">
        <v>-28.0</v>
      </c>
      <c r="C25" s="1">
        <v>-14.0</v>
      </c>
      <c r="D25" s="1">
        <v>-23.0</v>
      </c>
      <c r="E25" s="1">
        <v>-25.0</v>
      </c>
      <c r="F25" s="1">
        <v>-35.0</v>
      </c>
      <c r="G25" s="1">
        <v>-29.0</v>
      </c>
      <c r="H25" s="1">
        <v>-4.0</v>
      </c>
      <c r="I25" s="1">
        <v>-13.0</v>
      </c>
      <c r="J25" s="1">
        <v>-19.0</v>
      </c>
      <c r="K25" s="1">
        <v>-19.0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</v>
      </c>
      <c r="B26" s="1">
        <v>-28.0</v>
      </c>
      <c r="C26" s="1">
        <v>-14.0</v>
      </c>
      <c r="D26" s="1">
        <v>-23.0</v>
      </c>
      <c r="E26" s="1">
        <v>-25.0</v>
      </c>
      <c r="F26" s="1">
        <v>-35.0</v>
      </c>
      <c r="G26" s="1">
        <v>-29.0</v>
      </c>
      <c r="H26" s="1">
        <v>-4.0</v>
      </c>
      <c r="I26" s="1">
        <v>-13.0</v>
      </c>
      <c r="J26" s="1">
        <v>-19.0</v>
      </c>
      <c r="K26" s="1">
        <v>-19.0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102</v>
      </c>
      <c r="B27" s="1">
        <v>45.0</v>
      </c>
      <c r="C27" s="1">
        <v>15.0</v>
      </c>
      <c r="D27" s="1">
        <v>-40.0</v>
      </c>
      <c r="E27" s="1">
        <v>14.0</v>
      </c>
      <c r="F27" s="1">
        <v>-5.0</v>
      </c>
      <c r="G27" s="1">
        <v>-13.0</v>
      </c>
      <c r="H27" s="1">
        <v>12.0</v>
      </c>
      <c r="I27" s="1">
        <v>3.0</v>
      </c>
      <c r="J27" s="1">
        <v>348.0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163</v>
      </c>
      <c r="B28" s="1">
        <v>-28.0</v>
      </c>
      <c r="C28" s="1">
        <v>-14.0</v>
      </c>
      <c r="D28" s="1">
        <v>-23.0</v>
      </c>
      <c r="E28" s="1">
        <v>-25.0</v>
      </c>
      <c r="F28" s="1">
        <v>-35.0</v>
      </c>
      <c r="G28" s="1">
        <v>-29.0</v>
      </c>
      <c r="H28" s="1">
        <v>-4.0</v>
      </c>
      <c r="I28" s="1">
        <v>-13.0</v>
      </c>
      <c r="J28" s="1">
        <v>-19.0</v>
      </c>
      <c r="K28" s="1">
        <v>-19.0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164</v>
      </c>
      <c r="B29" s="1">
        <v>-28.0</v>
      </c>
      <c r="C29" s="1">
        <v>-14.0</v>
      </c>
      <c r="D29" s="1">
        <v>-23.0</v>
      </c>
      <c r="E29" s="1">
        <v>-25.0</v>
      </c>
      <c r="F29" s="1">
        <v>-35.0</v>
      </c>
      <c r="G29" s="1">
        <v>-29.0</v>
      </c>
      <c r="H29" s="1">
        <v>-4.0</v>
      </c>
      <c r="I29" s="1">
        <v>-13.0</v>
      </c>
      <c r="J29" s="1">
        <v>-19.0</v>
      </c>
      <c r="K29" s="1">
        <v>-19.0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165</v>
      </c>
      <c r="B30" s="1">
        <v>-28.0</v>
      </c>
      <c r="C30" s="1">
        <v>-14.0</v>
      </c>
      <c r="D30" s="1">
        <v>-23.0</v>
      </c>
      <c r="E30" s="1">
        <v>-25.0</v>
      </c>
      <c r="F30" s="1">
        <v>-35.0</v>
      </c>
      <c r="G30" s="1">
        <v>-29.0</v>
      </c>
      <c r="H30" s="1">
        <v>-4.0</v>
      </c>
      <c r="I30" s="1">
        <v>-13.0</v>
      </c>
      <c r="J30" s="1">
        <v>-19.0</v>
      </c>
      <c r="K30" s="1">
        <v>-19.0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166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167</v>
      </c>
      <c r="B32" s="1" t="s">
        <v>168</v>
      </c>
      <c r="C32" s="1" t="s">
        <v>169</v>
      </c>
      <c r="D32" s="1" t="s">
        <v>170</v>
      </c>
      <c r="E32" s="1" t="s">
        <v>171</v>
      </c>
      <c r="F32" s="1" t="s">
        <v>172</v>
      </c>
      <c r="G32" s="1" t="s">
        <v>170</v>
      </c>
      <c r="H32" s="1" t="s">
        <v>173</v>
      </c>
      <c r="I32" s="1" t="s">
        <v>174</v>
      </c>
      <c r="J32" s="1" t="s">
        <v>175</v>
      </c>
      <c r="K32" s="1" t="s">
        <v>176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1" t="s">
        <v>168</v>
      </c>
      <c r="C33" s="1" t="s">
        <v>169</v>
      </c>
      <c r="D33" s="1" t="s">
        <v>170</v>
      </c>
      <c r="E33" s="1" t="s">
        <v>171</v>
      </c>
      <c r="F33" s="1" t="s">
        <v>172</v>
      </c>
      <c r="G33" s="1" t="s">
        <v>170</v>
      </c>
      <c r="H33" s="1" t="s">
        <v>173</v>
      </c>
      <c r="I33" s="1" t="s">
        <v>174</v>
      </c>
      <c r="J33" s="1" t="s">
        <v>175</v>
      </c>
      <c r="K33" s="1" t="s">
        <v>176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178</v>
      </c>
      <c r="B34" s="1">
        <v>62.0</v>
      </c>
      <c r="C34" s="1">
        <v>63.0</v>
      </c>
      <c r="D34" s="1">
        <v>64.0</v>
      </c>
      <c r="E34" s="1">
        <v>69.0</v>
      </c>
      <c r="F34" s="1">
        <v>73.0</v>
      </c>
      <c r="G34" s="1">
        <v>80.0</v>
      </c>
      <c r="H34" s="1">
        <v>82.0</v>
      </c>
      <c r="I34" s="1">
        <v>88.0</v>
      </c>
      <c r="J34" s="1">
        <v>91.0</v>
      </c>
      <c r="K34" s="1">
        <v>109.0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179</v>
      </c>
      <c r="B35" s="1" t="s">
        <v>168</v>
      </c>
      <c r="C35" s="1" t="s">
        <v>169</v>
      </c>
      <c r="D35" s="1" t="s">
        <v>170</v>
      </c>
      <c r="E35" s="1" t="s">
        <v>171</v>
      </c>
      <c r="F35" s="1" t="s">
        <v>172</v>
      </c>
      <c r="G35" s="1" t="s">
        <v>170</v>
      </c>
      <c r="H35" s="1" t="s">
        <v>173</v>
      </c>
      <c r="I35" s="1" t="s">
        <v>174</v>
      </c>
      <c r="J35" s="1" t="s">
        <v>175</v>
      </c>
      <c r="K35" s="1" t="s">
        <v>176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180</v>
      </c>
      <c r="B36" s="1" t="s">
        <v>168</v>
      </c>
      <c r="C36" s="1" t="s">
        <v>169</v>
      </c>
      <c r="D36" s="1" t="s">
        <v>170</v>
      </c>
      <c r="E36" s="1" t="s">
        <v>171</v>
      </c>
      <c r="F36" s="1" t="s">
        <v>172</v>
      </c>
      <c r="G36" s="1" t="s">
        <v>170</v>
      </c>
      <c r="H36" s="1" t="s">
        <v>173</v>
      </c>
      <c r="I36" s="1" t="s">
        <v>174</v>
      </c>
      <c r="J36" s="1" t="s">
        <v>175</v>
      </c>
      <c r="K36" s="1" t="s">
        <v>176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181</v>
      </c>
      <c r="B37" s="1">
        <v>62.0</v>
      </c>
      <c r="C37" s="1">
        <v>63.0</v>
      </c>
      <c r="D37" s="1">
        <v>64.0</v>
      </c>
      <c r="E37" s="1">
        <v>69.0</v>
      </c>
      <c r="F37" s="1">
        <v>73.0</v>
      </c>
      <c r="G37" s="1">
        <v>80.0</v>
      </c>
      <c r="H37" s="1">
        <v>82.0</v>
      </c>
      <c r="I37" s="1">
        <v>88.0</v>
      </c>
      <c r="J37" s="1">
        <v>91.0</v>
      </c>
      <c r="K37" s="1">
        <v>109.0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182</v>
      </c>
      <c r="B38" s="1" t="s">
        <v>183</v>
      </c>
      <c r="C38" s="1" t="s">
        <v>169</v>
      </c>
      <c r="D38" s="1" t="s">
        <v>184</v>
      </c>
      <c r="E38" s="1" t="s">
        <v>185</v>
      </c>
      <c r="F38" s="1" t="s">
        <v>186</v>
      </c>
      <c r="G38" s="1" t="s">
        <v>187</v>
      </c>
      <c r="H38" s="1" t="s">
        <v>188</v>
      </c>
      <c r="I38" s="1" t="s">
        <v>189</v>
      </c>
      <c r="J38" s="1" t="s">
        <v>174</v>
      </c>
      <c r="K38" s="1" t="s">
        <v>189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190</v>
      </c>
      <c r="B39" s="1" t="s">
        <v>183</v>
      </c>
      <c r="C39" s="1" t="s">
        <v>169</v>
      </c>
      <c r="D39" s="1" t="s">
        <v>184</v>
      </c>
      <c r="E39" s="1" t="s">
        <v>185</v>
      </c>
      <c r="F39" s="1" t="s">
        <v>186</v>
      </c>
      <c r="G39" s="1" t="s">
        <v>187</v>
      </c>
      <c r="H39" s="1" t="s">
        <v>188</v>
      </c>
      <c r="I39" s="1" t="s">
        <v>189</v>
      </c>
      <c r="J39" s="1" t="s">
        <v>174</v>
      </c>
      <c r="K39" s="1" t="s">
        <v>189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191</v>
      </c>
      <c r="B41" s="1">
        <v>-25.0</v>
      </c>
      <c r="C41" s="1">
        <v>-23.0</v>
      </c>
      <c r="D41" s="1">
        <v>-27.0</v>
      </c>
      <c r="E41" s="1">
        <v>-27.0</v>
      </c>
      <c r="F41" s="1">
        <v>-34.0</v>
      </c>
      <c r="G41" s="1">
        <v>-25.0</v>
      </c>
      <c r="H41" s="1">
        <v>-4.0</v>
      </c>
      <c r="I41" s="1">
        <v>-13.0</v>
      </c>
      <c r="J41" s="1">
        <v>-21.0</v>
      </c>
      <c r="K41" s="1">
        <v>-16.0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192</v>
      </c>
      <c r="B42" s="1">
        <v>-27.0</v>
      </c>
      <c r="C42" s="1">
        <v>-24.0</v>
      </c>
      <c r="D42" s="1">
        <v>-28.0</v>
      </c>
      <c r="E42" s="1">
        <v>-27.0</v>
      </c>
      <c r="F42" s="1">
        <v>-35.0</v>
      </c>
      <c r="G42" s="1">
        <v>-26.0</v>
      </c>
      <c r="H42" s="1">
        <v>-4.0</v>
      </c>
      <c r="I42" s="1">
        <v>-13.0</v>
      </c>
      <c r="J42" s="1">
        <v>-21.0</v>
      </c>
      <c r="K42" s="1">
        <v>-17.0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193</v>
      </c>
      <c r="B43" s="1">
        <v>-28.0</v>
      </c>
      <c r="C43" s="1">
        <v>-25.0</v>
      </c>
      <c r="D43" s="1">
        <v>-28.0</v>
      </c>
      <c r="E43" s="1">
        <v>-29.0</v>
      </c>
      <c r="F43" s="1">
        <v>-36.0</v>
      </c>
      <c r="G43" s="1">
        <v>-26.0</v>
      </c>
      <c r="H43" s="1">
        <v>-4.0</v>
      </c>
      <c r="I43" s="1">
        <v>-13.0</v>
      </c>
      <c r="J43" s="1">
        <v>-21.0</v>
      </c>
      <c r="K43" s="1">
        <v>-17.0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194</v>
      </c>
      <c r="B44" s="1">
        <v>-23.0</v>
      </c>
      <c r="C44" s="1">
        <v>-21.0</v>
      </c>
      <c r="D44" s="1">
        <v>-25.0</v>
      </c>
      <c r="E44" s="1">
        <v>-25.0</v>
      </c>
      <c r="F44" s="1">
        <v>-32.0</v>
      </c>
      <c r="G44" s="1">
        <v>-23.0</v>
      </c>
      <c r="H44" s="1">
        <v>-2.0</v>
      </c>
      <c r="I44" s="1">
        <v>-11.0</v>
      </c>
      <c r="J44" s="1">
        <v>-20.0</v>
      </c>
      <c r="K44" s="1">
        <v>-15.0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195</v>
      </c>
      <c r="B45" s="1">
        <v>31.0</v>
      </c>
      <c r="C45" s="1">
        <v>32.0</v>
      </c>
      <c r="D45" s="1">
        <v>22.0</v>
      </c>
      <c r="E45" s="1">
        <v>27.0</v>
      </c>
      <c r="F45" s="1">
        <v>24.0</v>
      </c>
      <c r="G45" s="1">
        <v>29.0</v>
      </c>
      <c r="H45" s="1">
        <v>40.0</v>
      </c>
      <c r="I45" s="1">
        <v>45.0</v>
      </c>
      <c r="J45" s="1">
        <v>47.0</v>
      </c>
      <c r="K45" s="1">
        <v>40.0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196</v>
      </c>
      <c r="B46" s="1" t="s">
        <v>197</v>
      </c>
      <c r="C46" s="1" t="s">
        <v>198</v>
      </c>
      <c r="D46" s="1" t="s">
        <v>199</v>
      </c>
      <c r="E46" s="1" t="s">
        <v>200</v>
      </c>
      <c r="F46" s="1" t="s">
        <v>201</v>
      </c>
      <c r="G46" s="1" t="s">
        <v>170</v>
      </c>
      <c r="H46" s="1" t="s">
        <v>202</v>
      </c>
      <c r="I46" s="1" t="s">
        <v>203</v>
      </c>
      <c r="J46" s="1" t="s">
        <v>204</v>
      </c>
      <c r="K46" s="1" t="s">
        <v>205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206</v>
      </c>
      <c r="B47" s="1">
        <v>5.0</v>
      </c>
      <c r="C47" s="1">
        <v>5.0</v>
      </c>
      <c r="D47" s="1">
        <v>3.0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207</v>
      </c>
      <c r="B48" s="1">
        <v>0.0</v>
      </c>
      <c r="C48" s="1">
        <v>0.0</v>
      </c>
      <c r="D48" s="1">
        <v>1.0</v>
      </c>
      <c r="E48" s="1">
        <v>-56.0</v>
      </c>
      <c r="F48" s="1">
        <v>2.0</v>
      </c>
      <c r="G48" s="1">
        <v>10.0</v>
      </c>
      <c r="H48" s="1">
        <v>12.0</v>
      </c>
      <c r="I48" s="1">
        <v>12.0</v>
      </c>
      <c r="J48" s="1">
        <v>14.0</v>
      </c>
      <c r="K48" s="1">
        <v>15.0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208</v>
      </c>
      <c r="B49" s="1">
        <v>5.0</v>
      </c>
      <c r="C49" s="1">
        <v>5.0</v>
      </c>
      <c r="D49" s="1">
        <v>1.0</v>
      </c>
      <c r="E49" s="1">
        <v>-56.0</v>
      </c>
      <c r="F49" s="1">
        <v>3.0</v>
      </c>
      <c r="G49" s="1">
        <v>10.0</v>
      </c>
      <c r="H49" s="1">
        <v>12.0</v>
      </c>
      <c r="I49" s="1">
        <v>12.0</v>
      </c>
      <c r="J49" s="1">
        <v>14.0</v>
      </c>
      <c r="K49" s="1">
        <v>15.0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209</v>
      </c>
      <c r="B50" s="1">
        <v>0.0</v>
      </c>
      <c r="C50" s="1">
        <v>0.0</v>
      </c>
      <c r="D50" s="1">
        <v>0.0</v>
      </c>
      <c r="E50" s="1">
        <v>0.0</v>
      </c>
      <c r="F50" s="1" t="s">
        <v>78</v>
      </c>
      <c r="G50" s="1" t="s">
        <v>78</v>
      </c>
      <c r="H50" s="1" t="s">
        <v>78</v>
      </c>
      <c r="I50" s="1" t="s">
        <v>78</v>
      </c>
      <c r="J50" s="1" t="s">
        <v>78</v>
      </c>
      <c r="K50" s="1" t="s">
        <v>78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210</v>
      </c>
      <c r="B51" s="1">
        <v>0.0</v>
      </c>
      <c r="C51" s="1">
        <v>0.0</v>
      </c>
      <c r="D51" s="1">
        <v>0.0</v>
      </c>
      <c r="E51" s="1">
        <v>0.0</v>
      </c>
      <c r="F51" s="1" t="s">
        <v>78</v>
      </c>
      <c r="G51" s="1" t="s">
        <v>78</v>
      </c>
      <c r="H51" s="1" t="s">
        <v>78</v>
      </c>
      <c r="I51" s="1" t="s">
        <v>78</v>
      </c>
      <c r="J51" s="1" t="s">
        <v>78</v>
      </c>
      <c r="K51" s="1" t="s">
        <v>78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211</v>
      </c>
      <c r="B52" s="1">
        <v>-23.0</v>
      </c>
      <c r="C52" s="1">
        <v>-7.0</v>
      </c>
      <c r="D52" s="1">
        <v>1.0</v>
      </c>
      <c r="E52" s="1">
        <v>-2.0</v>
      </c>
      <c r="F52" s="1" t="s">
        <v>78</v>
      </c>
      <c r="G52" s="1" t="s">
        <v>78</v>
      </c>
      <c r="H52" s="1" t="s">
        <v>78</v>
      </c>
      <c r="I52" s="1" t="s">
        <v>78</v>
      </c>
      <c r="J52" s="1" t="s">
        <v>78</v>
      </c>
      <c r="K52" s="1" t="s">
        <v>78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212</v>
      </c>
      <c r="B53" s="1">
        <v>-16.0</v>
      </c>
      <c r="C53" s="1">
        <v>-14.0</v>
      </c>
      <c r="D53" s="1">
        <v>-18.0</v>
      </c>
      <c r="E53" s="1">
        <v>-18.0</v>
      </c>
      <c r="F53" s="1">
        <v>-22.0</v>
      </c>
      <c r="G53" s="1">
        <v>-15.0</v>
      </c>
      <c r="H53" s="1">
        <v>-2.0</v>
      </c>
      <c r="I53" s="1">
        <v>-8.0</v>
      </c>
      <c r="J53" s="1">
        <v>-13.0</v>
      </c>
      <c r="K53" s="1">
        <v>-10.0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213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214</v>
      </c>
      <c r="B55" s="1">
        <v>20.0</v>
      </c>
      <c r="C55" s="1">
        <v>17.0</v>
      </c>
      <c r="D55" s="1">
        <v>16.0</v>
      </c>
      <c r="E55" s="1">
        <v>18.0</v>
      </c>
      <c r="F55" s="1">
        <v>17.0</v>
      </c>
      <c r="G55" s="1">
        <v>13.0</v>
      </c>
      <c r="H55" s="1">
        <v>11.0</v>
      </c>
      <c r="I55" s="1">
        <v>16.0</v>
      </c>
      <c r="J55" s="1">
        <v>18.0</v>
      </c>
      <c r="K55" s="1">
        <v>10.0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215</v>
      </c>
      <c r="B56" s="1">
        <v>1.0</v>
      </c>
      <c r="C56" s="1">
        <v>1.0</v>
      </c>
      <c r="D56" s="1">
        <v>1.0</v>
      </c>
      <c r="E56" s="1">
        <v>1.0</v>
      </c>
      <c r="F56" s="1">
        <v>1.0</v>
      </c>
      <c r="G56" s="1">
        <v>1.0</v>
      </c>
      <c r="H56" s="1">
        <v>1.0</v>
      </c>
      <c r="I56" s="1">
        <v>1.0</v>
      </c>
      <c r="J56" s="1">
        <v>98.0</v>
      </c>
      <c r="K56" s="1">
        <v>86.0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216</v>
      </c>
      <c r="B57" s="1">
        <v>76.0</v>
      </c>
      <c r="C57" s="1">
        <v>73.0</v>
      </c>
      <c r="D57" s="1">
        <v>56.0</v>
      </c>
      <c r="E57" s="1">
        <v>49.0</v>
      </c>
      <c r="F57" s="1">
        <v>41.0</v>
      </c>
      <c r="G57" s="1">
        <v>10.0</v>
      </c>
      <c r="H57" s="1">
        <v>11.0</v>
      </c>
      <c r="I57" s="1">
        <v>21.0</v>
      </c>
      <c r="J57" s="1">
        <v>9.0</v>
      </c>
      <c r="K57" s="1">
        <v>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217</v>
      </c>
      <c r="B58" s="1">
        <v>96.0</v>
      </c>
      <c r="C58" s="1">
        <v>77.0</v>
      </c>
      <c r="D58" s="1">
        <v>52.0</v>
      </c>
      <c r="E58" s="1">
        <v>79.0</v>
      </c>
      <c r="F58" s="1">
        <v>72.0</v>
      </c>
      <c r="G58" s="1">
        <v>29.0</v>
      </c>
      <c r="H58" s="1">
        <v>20.0</v>
      </c>
      <c r="I58" s="1">
        <v>57.0</v>
      </c>
      <c r="J58" s="1">
        <v>43.0</v>
      </c>
      <c r="K58" s="1">
        <v>86.0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218</v>
      </c>
      <c r="B59" s="1">
        <v>3.0</v>
      </c>
      <c r="C59" s="1">
        <v>1.0</v>
      </c>
      <c r="D59" s="1">
        <v>1.0</v>
      </c>
      <c r="E59" s="1">
        <v>1.0</v>
      </c>
      <c r="F59" s="1">
        <v>3.0</v>
      </c>
      <c r="G59" s="1">
        <v>1.0</v>
      </c>
      <c r="H59" s="1">
        <v>50.0</v>
      </c>
      <c r="I59" s="1">
        <v>3.0</v>
      </c>
      <c r="J59" s="1">
        <v>73.0</v>
      </c>
      <c r="K59" s="1">
        <v>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219</v>
      </c>
      <c r="B60" s="1">
        <v>4.0</v>
      </c>
      <c r="C60" s="1">
        <v>3.0</v>
      </c>
      <c r="D60" s="1">
        <v>2.0</v>
      </c>
      <c r="E60" s="1">
        <v>2.0</v>
      </c>
      <c r="F60" s="1">
        <v>4.0</v>
      </c>
      <c r="G60" s="1">
        <v>2.0</v>
      </c>
      <c r="H60" s="1">
        <v>82.0</v>
      </c>
      <c r="I60" s="1">
        <v>4.0</v>
      </c>
      <c r="J60" s="1">
        <v>1.0</v>
      </c>
      <c r="K60" s="1">
        <v>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221</v>
      </c>
      <c r="B3" s="1" t="s">
        <v>222</v>
      </c>
      <c r="C3" s="1" t="s">
        <v>223</v>
      </c>
      <c r="D3" s="1" t="s">
        <v>224</v>
      </c>
      <c r="E3" s="1" t="s">
        <v>225</v>
      </c>
      <c r="F3" s="1" t="s">
        <v>226</v>
      </c>
      <c r="G3" s="1" t="s">
        <v>227</v>
      </c>
      <c r="H3" s="1" t="s">
        <v>228</v>
      </c>
      <c r="I3" s="1" t="s">
        <v>229</v>
      </c>
      <c r="J3" s="1" t="s">
        <v>230</v>
      </c>
      <c r="K3" s="1" t="s">
        <v>231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232</v>
      </c>
      <c r="B4" s="1" t="s">
        <v>233</v>
      </c>
      <c r="C4" s="1" t="s">
        <v>234</v>
      </c>
      <c r="D4" s="1" t="s">
        <v>235</v>
      </c>
      <c r="E4" s="1" t="s">
        <v>236</v>
      </c>
      <c r="F4" s="1">
        <v>-36.0</v>
      </c>
      <c r="G4" s="1" t="s">
        <v>237</v>
      </c>
      <c r="H4" s="1" t="s">
        <v>238</v>
      </c>
      <c r="I4" s="1" t="s">
        <v>239</v>
      </c>
      <c r="J4" s="1" t="s">
        <v>240</v>
      </c>
      <c r="K4" s="1" t="s">
        <v>241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242</v>
      </c>
      <c r="B5" s="1" t="s">
        <v>243</v>
      </c>
      <c r="C5" s="1" t="s">
        <v>244</v>
      </c>
      <c r="D5" s="1" t="s">
        <v>245</v>
      </c>
      <c r="E5" s="1" t="s">
        <v>246</v>
      </c>
      <c r="F5" s="1" t="s">
        <v>247</v>
      </c>
      <c r="G5" s="1" t="s">
        <v>248</v>
      </c>
      <c r="H5" s="1" t="s">
        <v>249</v>
      </c>
      <c r="I5" s="1" t="s">
        <v>250</v>
      </c>
      <c r="J5" s="1" t="s">
        <v>251</v>
      </c>
      <c r="K5" s="1" t="s">
        <v>252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253</v>
      </c>
      <c r="B6" s="1" t="s">
        <v>254</v>
      </c>
      <c r="C6" s="1" t="s">
        <v>255</v>
      </c>
      <c r="D6" s="1" t="s">
        <v>256</v>
      </c>
      <c r="E6" s="1" t="s">
        <v>257</v>
      </c>
      <c r="F6" s="1" t="s">
        <v>258</v>
      </c>
      <c r="G6" s="1" t="s">
        <v>259</v>
      </c>
      <c r="H6" s="1" t="s">
        <v>260</v>
      </c>
      <c r="I6" s="1" t="s">
        <v>261</v>
      </c>
      <c r="J6" s="1" t="s">
        <v>262</v>
      </c>
      <c r="K6" s="1" t="s">
        <v>263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265</v>
      </c>
      <c r="B8" s="1" t="s">
        <v>266</v>
      </c>
      <c r="C8" s="1" t="s">
        <v>267</v>
      </c>
      <c r="D8" s="1" t="s">
        <v>268</v>
      </c>
      <c r="E8" s="1" t="s">
        <v>269</v>
      </c>
      <c r="F8" s="1" t="s">
        <v>270</v>
      </c>
      <c r="G8" s="1" t="s">
        <v>271</v>
      </c>
      <c r="H8" s="1" t="s">
        <v>272</v>
      </c>
      <c r="I8" s="1" t="s">
        <v>273</v>
      </c>
      <c r="J8" s="1" t="s">
        <v>274</v>
      </c>
      <c r="K8" s="1" t="s">
        <v>275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276</v>
      </c>
      <c r="B9" s="1" t="s">
        <v>277</v>
      </c>
      <c r="C9" s="1" t="s">
        <v>278</v>
      </c>
      <c r="D9" s="1" t="s">
        <v>279</v>
      </c>
      <c r="E9" s="1" t="s">
        <v>280</v>
      </c>
      <c r="F9" s="1" t="s">
        <v>281</v>
      </c>
      <c r="G9" s="1" t="s">
        <v>282</v>
      </c>
      <c r="H9" s="1" t="s">
        <v>283</v>
      </c>
      <c r="I9" s="1" t="s">
        <v>284</v>
      </c>
      <c r="J9" s="1" t="s">
        <v>285</v>
      </c>
      <c r="K9" s="1" t="s">
        <v>286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287</v>
      </c>
      <c r="B10" s="1" t="s">
        <v>288</v>
      </c>
      <c r="C10" s="1" t="s">
        <v>289</v>
      </c>
      <c r="D10" s="1" t="s">
        <v>290</v>
      </c>
      <c r="E10" s="1" t="s">
        <v>291</v>
      </c>
      <c r="F10" s="1" t="s">
        <v>292</v>
      </c>
      <c r="G10" s="1" t="s">
        <v>293</v>
      </c>
      <c r="H10" s="1" t="s">
        <v>294</v>
      </c>
      <c r="I10" s="1" t="s">
        <v>295</v>
      </c>
      <c r="J10" s="1" t="s">
        <v>296</v>
      </c>
      <c r="K10" s="1" t="s">
        <v>297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298</v>
      </c>
      <c r="B11" s="1" t="s">
        <v>299</v>
      </c>
      <c r="C11" s="1" t="s">
        <v>300</v>
      </c>
      <c r="D11" s="1" t="s">
        <v>301</v>
      </c>
      <c r="E11" s="1" t="s">
        <v>302</v>
      </c>
      <c r="F11" s="1" t="s">
        <v>303</v>
      </c>
      <c r="G11" s="1" t="s">
        <v>304</v>
      </c>
      <c r="H11" s="1" t="s">
        <v>305</v>
      </c>
      <c r="I11" s="1" t="s">
        <v>306</v>
      </c>
      <c r="J11" s="1" t="s">
        <v>307</v>
      </c>
      <c r="K11" s="1" t="s">
        <v>308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309</v>
      </c>
      <c r="B12" s="1" t="s">
        <v>310</v>
      </c>
      <c r="C12" s="1">
        <v>-79.0</v>
      </c>
      <c r="D12" s="1" t="s">
        <v>301</v>
      </c>
      <c r="E12" s="1" t="s">
        <v>311</v>
      </c>
      <c r="F12" s="1" t="s">
        <v>312</v>
      </c>
      <c r="G12" s="1" t="s">
        <v>304</v>
      </c>
      <c r="H12" s="1" t="s">
        <v>305</v>
      </c>
      <c r="I12" s="1" t="s">
        <v>306</v>
      </c>
      <c r="J12" s="1" t="s">
        <v>307</v>
      </c>
      <c r="K12" s="1" t="s">
        <v>308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313</v>
      </c>
      <c r="B13" s="1" t="s">
        <v>314</v>
      </c>
      <c r="C13" s="1" t="s">
        <v>315</v>
      </c>
      <c r="D13" s="1" t="s">
        <v>316</v>
      </c>
      <c r="E13" s="1" t="s">
        <v>317</v>
      </c>
      <c r="F13" s="1" t="s">
        <v>318</v>
      </c>
      <c r="G13" s="1" t="s">
        <v>319</v>
      </c>
      <c r="H13" s="1" t="s">
        <v>320</v>
      </c>
      <c r="I13" s="1" t="s">
        <v>321</v>
      </c>
      <c r="J13" s="1" t="s">
        <v>322</v>
      </c>
      <c r="K13" s="1" t="s">
        <v>323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324</v>
      </c>
      <c r="B14" s="1" t="s">
        <v>325</v>
      </c>
      <c r="C14" s="1" t="s">
        <v>326</v>
      </c>
      <c r="D14" s="1" t="s">
        <v>327</v>
      </c>
      <c r="E14" s="1" t="s">
        <v>328</v>
      </c>
      <c r="F14" s="1" t="s">
        <v>329</v>
      </c>
      <c r="G14" s="1" t="s">
        <v>330</v>
      </c>
      <c r="H14" s="1" t="s">
        <v>331</v>
      </c>
      <c r="I14" s="1" t="s">
        <v>332</v>
      </c>
      <c r="J14" s="1" t="s">
        <v>322</v>
      </c>
      <c r="K14" s="1" t="s">
        <v>323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333</v>
      </c>
      <c r="B15" s="1" t="s">
        <v>325</v>
      </c>
      <c r="C15" s="1" t="s">
        <v>326</v>
      </c>
      <c r="D15" s="1" t="s">
        <v>327</v>
      </c>
      <c r="E15" s="1" t="s">
        <v>328</v>
      </c>
      <c r="F15" s="1" t="s">
        <v>329</v>
      </c>
      <c r="G15" s="1" t="s">
        <v>330</v>
      </c>
      <c r="H15" s="1" t="s">
        <v>331</v>
      </c>
      <c r="I15" s="1" t="s">
        <v>332</v>
      </c>
      <c r="J15" s="1" t="s">
        <v>322</v>
      </c>
      <c r="K15" s="1" t="s">
        <v>323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334</v>
      </c>
      <c r="B16" s="1" t="s">
        <v>335</v>
      </c>
      <c r="C16" s="1" t="s">
        <v>336</v>
      </c>
      <c r="D16" s="1" t="s">
        <v>337</v>
      </c>
      <c r="E16" s="1" t="s">
        <v>338</v>
      </c>
      <c r="F16" s="1" t="s">
        <v>339</v>
      </c>
      <c r="G16" s="1" t="s">
        <v>340</v>
      </c>
      <c r="H16" s="1" t="s">
        <v>341</v>
      </c>
      <c r="I16" s="1" t="s">
        <v>342</v>
      </c>
      <c r="J16" s="1" t="s">
        <v>343</v>
      </c>
      <c r="K16" s="1" t="s">
        <v>344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345</v>
      </c>
      <c r="B17" s="1" t="s">
        <v>346</v>
      </c>
      <c r="C17" s="1" t="s">
        <v>347</v>
      </c>
      <c r="D17" s="1" t="s">
        <v>348</v>
      </c>
      <c r="E17" s="1" t="s">
        <v>349</v>
      </c>
      <c r="F17" s="1" t="s">
        <v>350</v>
      </c>
      <c r="G17" s="1" t="s">
        <v>351</v>
      </c>
      <c r="H17" s="1" t="s">
        <v>352</v>
      </c>
      <c r="I17" s="1" t="s">
        <v>353</v>
      </c>
      <c r="J17" s="1" t="s">
        <v>354</v>
      </c>
      <c r="K17" s="1" t="s">
        <v>355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356</v>
      </c>
      <c r="B18" s="1" t="s">
        <v>346</v>
      </c>
      <c r="C18" s="1" t="s">
        <v>347</v>
      </c>
      <c r="D18" s="1" t="s">
        <v>348</v>
      </c>
      <c r="E18" s="1" t="s">
        <v>349</v>
      </c>
      <c r="F18" s="1" t="s">
        <v>350</v>
      </c>
      <c r="G18" s="1" t="s">
        <v>351</v>
      </c>
      <c r="H18" s="1" t="s">
        <v>352</v>
      </c>
      <c r="I18" s="1" t="s">
        <v>353</v>
      </c>
      <c r="J18" s="1" t="s">
        <v>354</v>
      </c>
      <c r="K18" s="1" t="s">
        <v>355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357</v>
      </c>
      <c r="B20" s="1" t="s">
        <v>358</v>
      </c>
      <c r="C20" s="1" t="s">
        <v>359</v>
      </c>
      <c r="D20" s="1" t="s">
        <v>360</v>
      </c>
      <c r="E20" s="1" t="s">
        <v>361</v>
      </c>
      <c r="F20" s="1" t="s">
        <v>362</v>
      </c>
      <c r="G20" s="1" t="s">
        <v>363</v>
      </c>
      <c r="H20" s="1" t="s">
        <v>364</v>
      </c>
      <c r="I20" s="1" t="s">
        <v>365</v>
      </c>
      <c r="J20" s="1" t="s">
        <v>364</v>
      </c>
      <c r="K20" s="1" t="s">
        <v>366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367</v>
      </c>
      <c r="B21" s="1" t="s">
        <v>368</v>
      </c>
      <c r="C21" s="1" t="s">
        <v>369</v>
      </c>
      <c r="D21" s="1" t="s">
        <v>370</v>
      </c>
      <c r="E21" s="1" t="s">
        <v>371</v>
      </c>
      <c r="F21" s="1" t="s">
        <v>372</v>
      </c>
      <c r="G21" s="1" t="s">
        <v>373</v>
      </c>
      <c r="H21" s="1" t="s">
        <v>374</v>
      </c>
      <c r="I21" s="1" t="s">
        <v>375</v>
      </c>
      <c r="J21" s="1" t="s">
        <v>376</v>
      </c>
      <c r="K21" s="1" t="s">
        <v>377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378</v>
      </c>
      <c r="B22" s="1" t="s">
        <v>379</v>
      </c>
      <c r="C22" s="1" t="s">
        <v>380</v>
      </c>
      <c r="D22" s="1" t="s">
        <v>381</v>
      </c>
      <c r="E22" s="1" t="s">
        <v>382</v>
      </c>
      <c r="F22" s="1" t="s">
        <v>383</v>
      </c>
      <c r="G22" s="1" t="s">
        <v>384</v>
      </c>
      <c r="H22" s="1" t="s">
        <v>385</v>
      </c>
      <c r="I22" s="1" t="s">
        <v>386</v>
      </c>
      <c r="J22" s="1" t="s">
        <v>387</v>
      </c>
      <c r="K22" s="1" t="s">
        <v>388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389</v>
      </c>
      <c r="B23" s="1" t="s">
        <v>390</v>
      </c>
      <c r="C23" s="1" t="s">
        <v>391</v>
      </c>
      <c r="D23" s="1" t="s">
        <v>392</v>
      </c>
      <c r="E23" s="1" t="s">
        <v>393</v>
      </c>
      <c r="F23" s="1" t="s">
        <v>394</v>
      </c>
      <c r="G23" s="1" t="s">
        <v>395</v>
      </c>
      <c r="H23" s="1" t="s">
        <v>396</v>
      </c>
      <c r="I23" s="1" t="s">
        <v>397</v>
      </c>
      <c r="J23" s="1" t="s">
        <v>398</v>
      </c>
      <c r="K23" s="1" t="s">
        <v>399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401</v>
      </c>
      <c r="B25" s="1" t="s">
        <v>402</v>
      </c>
      <c r="C25" s="1" t="s">
        <v>403</v>
      </c>
      <c r="D25" s="1" t="s">
        <v>404</v>
      </c>
      <c r="E25" s="1" t="s">
        <v>398</v>
      </c>
      <c r="F25" s="1" t="s">
        <v>405</v>
      </c>
      <c r="G25" s="1" t="s">
        <v>406</v>
      </c>
      <c r="H25" s="1" t="s">
        <v>407</v>
      </c>
      <c r="I25" s="1" t="s">
        <v>408</v>
      </c>
      <c r="J25" s="1" t="s">
        <v>409</v>
      </c>
      <c r="K25" s="1" t="s">
        <v>410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411</v>
      </c>
      <c r="B26" s="1" t="s">
        <v>412</v>
      </c>
      <c r="C26" s="1" t="s">
        <v>413</v>
      </c>
      <c r="D26" s="1" t="s">
        <v>414</v>
      </c>
      <c r="E26" s="1" t="s">
        <v>415</v>
      </c>
      <c r="F26" s="1" t="s">
        <v>416</v>
      </c>
      <c r="G26" s="1" t="s">
        <v>417</v>
      </c>
      <c r="H26" s="1" t="s">
        <v>418</v>
      </c>
      <c r="I26" s="1" t="s">
        <v>419</v>
      </c>
      <c r="J26" s="1" t="s">
        <v>420</v>
      </c>
      <c r="K26" s="1" t="s">
        <v>421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422</v>
      </c>
      <c r="B27" s="1" t="s">
        <v>423</v>
      </c>
      <c r="C27" s="1" t="s">
        <v>424</v>
      </c>
      <c r="D27" s="1" t="s">
        <v>425</v>
      </c>
      <c r="E27" s="1" t="s">
        <v>426</v>
      </c>
      <c r="F27" s="1" t="s">
        <v>427</v>
      </c>
      <c r="G27" s="1" t="s">
        <v>428</v>
      </c>
      <c r="H27" s="1" t="s">
        <v>185</v>
      </c>
      <c r="I27" s="1" t="s">
        <v>429</v>
      </c>
      <c r="J27" s="1" t="s">
        <v>430</v>
      </c>
      <c r="K27" s="1" t="s">
        <v>431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432</v>
      </c>
      <c r="B28" s="1" t="s">
        <v>433</v>
      </c>
      <c r="C28" s="1" t="s">
        <v>434</v>
      </c>
      <c r="D28" s="1" t="s">
        <v>435</v>
      </c>
      <c r="E28" s="1" t="s">
        <v>436</v>
      </c>
      <c r="F28" s="1" t="s">
        <v>437</v>
      </c>
      <c r="G28" s="1" t="s">
        <v>438</v>
      </c>
      <c r="H28" s="1" t="s">
        <v>439</v>
      </c>
      <c r="I28" s="1" t="s">
        <v>440</v>
      </c>
      <c r="J28" s="1" t="s">
        <v>441</v>
      </c>
      <c r="K28" s="1" t="s">
        <v>442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443</v>
      </c>
      <c r="B29" s="1" t="s">
        <v>444</v>
      </c>
      <c r="C29" s="1" t="s">
        <v>445</v>
      </c>
      <c r="D29" s="1" t="s">
        <v>446</v>
      </c>
      <c r="E29" s="1" t="s">
        <v>447</v>
      </c>
      <c r="F29" s="1" t="s">
        <v>448</v>
      </c>
      <c r="G29" s="1" t="s">
        <v>449</v>
      </c>
      <c r="H29" s="1" t="s">
        <v>450</v>
      </c>
      <c r="I29" s="1" t="s">
        <v>451</v>
      </c>
      <c r="J29" s="1" t="s">
        <v>452</v>
      </c>
      <c r="K29" s="1" t="s">
        <v>453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454</v>
      </c>
      <c r="B30" s="1" t="s">
        <v>455</v>
      </c>
      <c r="C30" s="1" t="s">
        <v>456</v>
      </c>
      <c r="D30" s="1" t="s">
        <v>457</v>
      </c>
      <c r="E30" s="1" t="s">
        <v>458</v>
      </c>
      <c r="F30" s="1" t="s">
        <v>459</v>
      </c>
      <c r="G30" s="1" t="s">
        <v>460</v>
      </c>
      <c r="H30" s="1" t="s">
        <v>461</v>
      </c>
      <c r="I30" s="1" t="s">
        <v>462</v>
      </c>
      <c r="J30" s="1" t="s">
        <v>463</v>
      </c>
      <c r="K30" s="1" t="s">
        <v>464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465</v>
      </c>
      <c r="B31" s="1" t="s">
        <v>466</v>
      </c>
      <c r="C31" s="1" t="s">
        <v>467</v>
      </c>
      <c r="D31" s="1" t="s">
        <v>468</v>
      </c>
      <c r="E31" s="1" t="s">
        <v>469</v>
      </c>
      <c r="F31" s="1" t="s">
        <v>470</v>
      </c>
      <c r="G31" s="1" t="s">
        <v>471</v>
      </c>
      <c r="H31" s="1" t="s">
        <v>472</v>
      </c>
      <c r="I31" s="1" t="s">
        <v>473</v>
      </c>
      <c r="J31" s="1" t="s">
        <v>474</v>
      </c>
      <c r="K31" s="1" t="s">
        <v>475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478</v>
      </c>
      <c r="H33" s="1" t="s">
        <v>372</v>
      </c>
      <c r="I33" s="1" t="s">
        <v>479</v>
      </c>
      <c r="J33" s="1" t="s">
        <v>480</v>
      </c>
      <c r="K33" s="1" t="s">
        <v>481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482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483</v>
      </c>
      <c r="H34" s="1" t="s">
        <v>368</v>
      </c>
      <c r="I34" s="1" t="s">
        <v>484</v>
      </c>
      <c r="J34" s="1" t="s">
        <v>485</v>
      </c>
      <c r="K34" s="1" t="s">
        <v>486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487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488</v>
      </c>
      <c r="H35" s="1" t="s">
        <v>489</v>
      </c>
      <c r="I35" s="1" t="s">
        <v>490</v>
      </c>
      <c r="J35" s="1" t="s">
        <v>491</v>
      </c>
      <c r="K35" s="1" t="s">
        <v>492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493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494</v>
      </c>
      <c r="H36" s="1" t="s">
        <v>495</v>
      </c>
      <c r="I36" s="1" t="s">
        <v>496</v>
      </c>
      <c r="J36" s="1" t="s">
        <v>497</v>
      </c>
      <c r="K36" s="1" t="s">
        <v>498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499</v>
      </c>
      <c r="B37" s="1" t="s">
        <v>500</v>
      </c>
      <c r="C37" s="1" t="s">
        <v>501</v>
      </c>
      <c r="D37" s="1" t="s">
        <v>502</v>
      </c>
      <c r="E37" s="1" t="s">
        <v>503</v>
      </c>
      <c r="F37" s="1" t="s">
        <v>504</v>
      </c>
      <c r="G37" s="1" t="s">
        <v>505</v>
      </c>
      <c r="H37" s="1" t="s">
        <v>506</v>
      </c>
      <c r="I37" s="1" t="s">
        <v>507</v>
      </c>
      <c r="J37" s="1" t="s">
        <v>508</v>
      </c>
      <c r="K37" s="1" t="s">
        <v>509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510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 t="s">
        <v>511</v>
      </c>
      <c r="H38" s="1" t="s">
        <v>429</v>
      </c>
      <c r="I38" s="1" t="s">
        <v>512</v>
      </c>
      <c r="J38" s="1" t="s">
        <v>513</v>
      </c>
      <c r="K38" s="1" t="s">
        <v>514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515</v>
      </c>
      <c r="B39" s="1" t="s">
        <v>516</v>
      </c>
      <c r="C39" s="1" t="s">
        <v>517</v>
      </c>
      <c r="D39" s="1" t="s">
        <v>518</v>
      </c>
      <c r="E39" s="1" t="s">
        <v>519</v>
      </c>
      <c r="F39" s="1" t="s">
        <v>520</v>
      </c>
      <c r="G39" s="1" t="s">
        <v>521</v>
      </c>
      <c r="H39" s="1" t="s">
        <v>522</v>
      </c>
      <c r="I39" s="1" t="s">
        <v>409</v>
      </c>
      <c r="J39" s="1" t="s">
        <v>523</v>
      </c>
      <c r="K39" s="1" t="s">
        <v>524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525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 t="s">
        <v>511</v>
      </c>
      <c r="H40" s="1" t="s">
        <v>526</v>
      </c>
      <c r="I40" s="1" t="s">
        <v>184</v>
      </c>
      <c r="J40" s="1" t="s">
        <v>514</v>
      </c>
      <c r="K40" s="1" t="s">
        <v>174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527</v>
      </c>
      <c r="B41" s="1" t="s">
        <v>528</v>
      </c>
      <c r="C41" s="1" t="s">
        <v>529</v>
      </c>
      <c r="D41" s="1" t="s">
        <v>530</v>
      </c>
      <c r="E41" s="1" t="s">
        <v>531</v>
      </c>
      <c r="F41" s="1" t="s">
        <v>532</v>
      </c>
      <c r="G41" s="1" t="s">
        <v>521</v>
      </c>
      <c r="H41" s="1" t="s">
        <v>533</v>
      </c>
      <c r="I41" s="1" t="s">
        <v>534</v>
      </c>
      <c r="J41" s="1" t="s">
        <v>115</v>
      </c>
      <c r="K41" s="1" t="s">
        <v>535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537</v>
      </c>
      <c r="B43" s="1" t="s">
        <v>538</v>
      </c>
      <c r="C43" s="1" t="s">
        <v>539</v>
      </c>
      <c r="D43" s="1" t="s">
        <v>540</v>
      </c>
      <c r="E43" s="1" t="s">
        <v>541</v>
      </c>
      <c r="F43" s="1" t="s">
        <v>542</v>
      </c>
      <c r="G43" s="1" t="s">
        <v>543</v>
      </c>
      <c r="H43" s="1" t="s">
        <v>544</v>
      </c>
      <c r="I43" s="1" t="s">
        <v>545</v>
      </c>
      <c r="J43" s="1" t="s">
        <v>546</v>
      </c>
      <c r="K43" s="1" t="s">
        <v>547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548</v>
      </c>
      <c r="B44" s="1" t="s">
        <v>549</v>
      </c>
      <c r="C44" s="1" t="s">
        <v>550</v>
      </c>
      <c r="D44" s="1" t="s">
        <v>551</v>
      </c>
      <c r="E44" s="1" t="s">
        <v>552</v>
      </c>
      <c r="F44" s="1" t="s">
        <v>553</v>
      </c>
      <c r="G44" s="1" t="s">
        <v>554</v>
      </c>
      <c r="H44" s="1" t="s">
        <v>555</v>
      </c>
      <c r="I44" s="1" t="s">
        <v>556</v>
      </c>
      <c r="J44" s="1" t="s">
        <v>557</v>
      </c>
      <c r="K44" s="1" t="s">
        <v>558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559</v>
      </c>
      <c r="B45" s="1" t="s">
        <v>560</v>
      </c>
      <c r="C45" s="1" t="s">
        <v>561</v>
      </c>
      <c r="D45" s="1" t="s">
        <v>562</v>
      </c>
      <c r="E45" s="1" t="s">
        <v>563</v>
      </c>
      <c r="F45" s="1" t="s">
        <v>564</v>
      </c>
      <c r="G45" s="1" t="s">
        <v>565</v>
      </c>
      <c r="H45" s="1" t="s">
        <v>566</v>
      </c>
      <c r="I45" s="1" t="s">
        <v>567</v>
      </c>
      <c r="J45" s="1" t="s">
        <v>568</v>
      </c>
      <c r="K45" s="1" t="s">
        <v>569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570</v>
      </c>
      <c r="B46" s="1" t="s">
        <v>571</v>
      </c>
      <c r="C46" s="1" t="s">
        <v>572</v>
      </c>
      <c r="D46" s="1" t="s">
        <v>573</v>
      </c>
      <c r="E46" s="1" t="s">
        <v>574</v>
      </c>
      <c r="F46" s="1" t="s">
        <v>575</v>
      </c>
      <c r="G46" s="1" t="s">
        <v>576</v>
      </c>
      <c r="H46" s="1" t="s">
        <v>577</v>
      </c>
      <c r="I46" s="1" t="s">
        <v>578</v>
      </c>
      <c r="J46" s="1" t="s">
        <v>579</v>
      </c>
      <c r="K46" s="1" t="s">
        <v>580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581</v>
      </c>
      <c r="B47" s="1" t="s">
        <v>582</v>
      </c>
      <c r="C47" s="1" t="s">
        <v>583</v>
      </c>
      <c r="D47" s="1" t="s">
        <v>584</v>
      </c>
      <c r="E47" s="1" t="s">
        <v>585</v>
      </c>
      <c r="F47" s="1" t="s">
        <v>586</v>
      </c>
      <c r="G47" s="1" t="s">
        <v>587</v>
      </c>
      <c r="H47" s="1" t="s">
        <v>577</v>
      </c>
      <c r="I47" s="1" t="s">
        <v>578</v>
      </c>
      <c r="J47" s="1" t="s">
        <v>579</v>
      </c>
      <c r="K47" s="1" t="s">
        <v>580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588</v>
      </c>
      <c r="B48" s="1" t="s">
        <v>589</v>
      </c>
      <c r="C48" s="1" t="s">
        <v>590</v>
      </c>
      <c r="D48" s="1" t="s">
        <v>591</v>
      </c>
      <c r="E48" s="1" t="s">
        <v>592</v>
      </c>
      <c r="F48" s="1" t="s">
        <v>593</v>
      </c>
      <c r="G48" s="1" t="s">
        <v>594</v>
      </c>
      <c r="H48" s="1" t="s">
        <v>595</v>
      </c>
      <c r="I48" s="1" t="s">
        <v>596</v>
      </c>
      <c r="J48" s="1" t="s">
        <v>597</v>
      </c>
      <c r="K48" s="1" t="s">
        <v>598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599</v>
      </c>
      <c r="B49" s="1" t="s">
        <v>600</v>
      </c>
      <c r="C49" s="1" t="s">
        <v>601</v>
      </c>
      <c r="D49" s="1" t="s">
        <v>602</v>
      </c>
      <c r="E49" s="1" t="s">
        <v>603</v>
      </c>
      <c r="F49" s="1" t="s">
        <v>604</v>
      </c>
      <c r="G49" s="1" t="s">
        <v>244</v>
      </c>
      <c r="H49" s="1" t="s">
        <v>605</v>
      </c>
      <c r="I49" s="1" t="s">
        <v>606</v>
      </c>
      <c r="J49" s="1" t="s">
        <v>607</v>
      </c>
      <c r="K49" s="1" t="s">
        <v>608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609</v>
      </c>
      <c r="B50" s="1" t="s">
        <v>610</v>
      </c>
      <c r="C50" s="1" t="s">
        <v>611</v>
      </c>
      <c r="D50" s="1" t="s">
        <v>612</v>
      </c>
      <c r="E50" s="1" t="s">
        <v>613</v>
      </c>
      <c r="F50" s="1" t="s">
        <v>614</v>
      </c>
      <c r="G50" s="1" t="s">
        <v>615</v>
      </c>
      <c r="H50" s="1" t="s">
        <v>616</v>
      </c>
      <c r="I50" s="1" t="s">
        <v>617</v>
      </c>
      <c r="J50" s="1" t="s">
        <v>618</v>
      </c>
      <c r="K50" s="1" t="s">
        <v>619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620</v>
      </c>
      <c r="B51" s="1" t="s">
        <v>621</v>
      </c>
      <c r="C51" s="1" t="s">
        <v>622</v>
      </c>
      <c r="D51" s="1" t="s">
        <v>623</v>
      </c>
      <c r="E51" s="1" t="s">
        <v>624</v>
      </c>
      <c r="F51" s="1" t="s">
        <v>625</v>
      </c>
      <c r="G51" s="1" t="s">
        <v>626</v>
      </c>
      <c r="H51" s="1" t="s">
        <v>627</v>
      </c>
      <c r="I51" s="1" t="s">
        <v>628</v>
      </c>
      <c r="J51" s="1" t="s">
        <v>629</v>
      </c>
      <c r="K51" s="1" t="s">
        <v>630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631</v>
      </c>
      <c r="B52" s="1" t="s">
        <v>632</v>
      </c>
      <c r="C52" s="1" t="s">
        <v>633</v>
      </c>
      <c r="D52" s="1" t="s">
        <v>634</v>
      </c>
      <c r="E52" s="1" t="s">
        <v>635</v>
      </c>
      <c r="F52" s="1" t="s">
        <v>636</v>
      </c>
      <c r="G52" s="1" t="s">
        <v>637</v>
      </c>
      <c r="H52" s="1" t="s">
        <v>638</v>
      </c>
      <c r="I52" s="1" t="s">
        <v>639</v>
      </c>
      <c r="J52" s="1" t="s">
        <v>640</v>
      </c>
      <c r="K52" s="1" t="s">
        <v>641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642</v>
      </c>
      <c r="B53" s="1" t="s">
        <v>643</v>
      </c>
      <c r="C53" s="1" t="s">
        <v>644</v>
      </c>
      <c r="D53" s="1" t="s">
        <v>645</v>
      </c>
      <c r="E53" s="1" t="s">
        <v>646</v>
      </c>
      <c r="F53" s="1" t="s">
        <v>647</v>
      </c>
      <c r="G53" s="1" t="s">
        <v>648</v>
      </c>
      <c r="H53" s="1" t="s">
        <v>649</v>
      </c>
      <c r="I53" s="1" t="s">
        <v>650</v>
      </c>
      <c r="J53" s="1" t="s">
        <v>651</v>
      </c>
      <c r="K53" s="1" t="s">
        <v>652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653</v>
      </c>
      <c r="B54" s="1" t="s">
        <v>654</v>
      </c>
      <c r="C54" s="1" t="s">
        <v>655</v>
      </c>
      <c r="D54" s="1" t="s">
        <v>656</v>
      </c>
      <c r="E54" s="1" t="s">
        <v>657</v>
      </c>
      <c r="F54" s="1" t="s">
        <v>658</v>
      </c>
      <c r="G54" s="1" t="s">
        <v>659</v>
      </c>
      <c r="H54" s="1" t="s">
        <v>660</v>
      </c>
      <c r="I54" s="1" t="s">
        <v>661</v>
      </c>
      <c r="J54" s="1" t="s">
        <v>662</v>
      </c>
      <c r="K54" s="1" t="s">
        <v>663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664</v>
      </c>
      <c r="B55" s="1" t="s">
        <v>665</v>
      </c>
      <c r="C55" s="1" t="s">
        <v>666</v>
      </c>
      <c r="D55" s="1" t="s">
        <v>667</v>
      </c>
      <c r="E55" s="1" t="s">
        <v>668</v>
      </c>
      <c r="F55" s="1" t="s">
        <v>669</v>
      </c>
      <c r="G55" s="1" t="s">
        <v>670</v>
      </c>
      <c r="H55" s="1" t="s">
        <v>671</v>
      </c>
      <c r="I55" s="1" t="s">
        <v>672</v>
      </c>
      <c r="J55" s="1" t="s">
        <v>673</v>
      </c>
      <c r="K55" s="1" t="s">
        <v>674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675</v>
      </c>
      <c r="B56" s="1" t="s">
        <v>676</v>
      </c>
      <c r="C56" s="1" t="s">
        <v>677</v>
      </c>
      <c r="D56" s="1" t="s">
        <v>678</v>
      </c>
      <c r="E56" s="1" t="s">
        <v>679</v>
      </c>
      <c r="F56" s="1" t="s">
        <v>680</v>
      </c>
      <c r="G56" s="1" t="s">
        <v>681</v>
      </c>
      <c r="H56" s="1" t="s">
        <v>429</v>
      </c>
      <c r="I56" s="1" t="s">
        <v>682</v>
      </c>
      <c r="J56" s="1" t="s">
        <v>683</v>
      </c>
      <c r="K56" s="1" t="s">
        <v>586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684</v>
      </c>
      <c r="B57" s="1" t="s">
        <v>685</v>
      </c>
      <c r="C57" s="1" t="s">
        <v>686</v>
      </c>
      <c r="D57" s="1" t="s">
        <v>687</v>
      </c>
      <c r="E57" s="1" t="s">
        <v>688</v>
      </c>
      <c r="F57" s="1" t="s">
        <v>689</v>
      </c>
      <c r="G57" s="1" t="s">
        <v>690</v>
      </c>
      <c r="H57" s="1" t="s">
        <v>429</v>
      </c>
      <c r="I57" s="1" t="s">
        <v>682</v>
      </c>
      <c r="J57" s="1" t="s">
        <v>683</v>
      </c>
      <c r="K57" s="1" t="s">
        <v>586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691</v>
      </c>
      <c r="B58" s="1" t="s">
        <v>692</v>
      </c>
      <c r="C58" s="1" t="s">
        <v>693</v>
      </c>
      <c r="D58" s="1" t="s">
        <v>694</v>
      </c>
      <c r="E58" s="1">
        <v>-1.0</v>
      </c>
      <c r="F58" s="1" t="s">
        <v>695</v>
      </c>
      <c r="G58" s="1" t="s">
        <v>696</v>
      </c>
      <c r="H58" s="1" t="s">
        <v>697</v>
      </c>
      <c r="I58" s="1" t="s">
        <v>698</v>
      </c>
      <c r="J58" s="1" t="s">
        <v>699</v>
      </c>
      <c r="K58" s="1" t="s">
        <v>700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701</v>
      </c>
      <c r="B59" s="1" t="s">
        <v>702</v>
      </c>
      <c r="C59" s="1" t="s">
        <v>703</v>
      </c>
      <c r="D59" s="1" t="s">
        <v>704</v>
      </c>
      <c r="E59" s="1" t="s">
        <v>705</v>
      </c>
      <c r="F59" s="1" t="s">
        <v>706</v>
      </c>
      <c r="G59" s="1" t="s">
        <v>707</v>
      </c>
      <c r="H59" s="1" t="s">
        <v>708</v>
      </c>
      <c r="I59" s="1" t="s">
        <v>709</v>
      </c>
      <c r="J59" s="1" t="s">
        <v>710</v>
      </c>
      <c r="K59" s="1" t="s">
        <v>480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711</v>
      </c>
      <c r="B60" s="1" t="s">
        <v>712</v>
      </c>
      <c r="C60" s="1" t="s">
        <v>713</v>
      </c>
      <c r="D60" s="1" t="s">
        <v>714</v>
      </c>
      <c r="E60" s="1">
        <v>0.0</v>
      </c>
      <c r="F60" s="1" t="s">
        <v>715</v>
      </c>
      <c r="G60" s="1" t="s">
        <v>716</v>
      </c>
      <c r="H60" s="1" t="s">
        <v>717</v>
      </c>
      <c r="I60" s="1" t="s">
        <v>718</v>
      </c>
      <c r="J60" s="1" t="s">
        <v>719</v>
      </c>
      <c r="K60" s="1" t="s">
        <v>720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721</v>
      </c>
      <c r="B61" s="1" t="s">
        <v>712</v>
      </c>
      <c r="C61" s="1" t="s">
        <v>713</v>
      </c>
      <c r="D61" s="1" t="s">
        <v>714</v>
      </c>
      <c r="E61" s="1">
        <v>0.0</v>
      </c>
      <c r="F61" s="1" t="s">
        <v>715</v>
      </c>
      <c r="G61" s="1" t="s">
        <v>716</v>
      </c>
      <c r="H61" s="1" t="s">
        <v>717</v>
      </c>
      <c r="I61" s="1" t="s">
        <v>718</v>
      </c>
      <c r="J61" s="1" t="s">
        <v>719</v>
      </c>
      <c r="K61" s="1" t="s">
        <v>720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722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723</v>
      </c>
      <c r="B63" s="1" t="s">
        <v>724</v>
      </c>
      <c r="C63" s="1" t="s">
        <v>725</v>
      </c>
      <c r="D63" s="1" t="s">
        <v>726</v>
      </c>
      <c r="E63" s="1" t="s">
        <v>727</v>
      </c>
      <c r="F63" s="1" t="s">
        <v>728</v>
      </c>
      <c r="G63" s="1" t="s">
        <v>729</v>
      </c>
      <c r="H63" s="1" t="s">
        <v>730</v>
      </c>
      <c r="I63" s="1" t="s">
        <v>731</v>
      </c>
      <c r="J63" s="1" t="s">
        <v>732</v>
      </c>
      <c r="K63" s="1" t="s">
        <v>733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734</v>
      </c>
      <c r="B64" s="1" t="s">
        <v>735</v>
      </c>
      <c r="C64" s="1" t="s">
        <v>736</v>
      </c>
      <c r="D64" s="1" t="s">
        <v>737</v>
      </c>
      <c r="E64" s="1" t="s">
        <v>738</v>
      </c>
      <c r="F64" s="1" t="s">
        <v>739</v>
      </c>
      <c r="G64" s="1" t="s">
        <v>740</v>
      </c>
      <c r="H64" s="1" t="s">
        <v>741</v>
      </c>
      <c r="I64" s="1" t="s">
        <v>742</v>
      </c>
      <c r="J64" s="1" t="s">
        <v>743</v>
      </c>
      <c r="K64" s="1" t="s">
        <v>744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745</v>
      </c>
      <c r="B65" s="1" t="s">
        <v>746</v>
      </c>
      <c r="C65" s="1" t="s">
        <v>747</v>
      </c>
      <c r="D65" s="1" t="s">
        <v>748</v>
      </c>
      <c r="E65" s="1" t="s">
        <v>749</v>
      </c>
      <c r="F65" s="1" t="s">
        <v>750</v>
      </c>
      <c r="G65" s="1" t="s">
        <v>751</v>
      </c>
      <c r="H65" s="1" t="s">
        <v>752</v>
      </c>
      <c r="I65" s="1" t="s">
        <v>753</v>
      </c>
      <c r="J65" s="1" t="s">
        <v>754</v>
      </c>
      <c r="K65" s="1" t="s">
        <v>755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756</v>
      </c>
      <c r="B66" s="1" t="s">
        <v>757</v>
      </c>
      <c r="C66" s="1" t="s">
        <v>758</v>
      </c>
      <c r="D66" s="1" t="s">
        <v>759</v>
      </c>
      <c r="E66" s="1" t="s">
        <v>522</v>
      </c>
      <c r="F66" s="1" t="s">
        <v>760</v>
      </c>
      <c r="G66" s="1" t="s">
        <v>761</v>
      </c>
      <c r="H66" s="1" t="s">
        <v>762</v>
      </c>
      <c r="I66" s="1" t="s">
        <v>763</v>
      </c>
      <c r="J66" s="1" t="s">
        <v>764</v>
      </c>
      <c r="K66" s="1" t="s">
        <v>765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766</v>
      </c>
      <c r="B67" s="1" t="s">
        <v>767</v>
      </c>
      <c r="C67" s="1" t="s">
        <v>768</v>
      </c>
      <c r="D67" s="1" t="s">
        <v>168</v>
      </c>
      <c r="E67" s="1" t="s">
        <v>749</v>
      </c>
      <c r="F67" s="1" t="s">
        <v>769</v>
      </c>
      <c r="G67" s="1" t="s">
        <v>770</v>
      </c>
      <c r="H67" s="1" t="s">
        <v>771</v>
      </c>
      <c r="I67" s="1" t="s">
        <v>763</v>
      </c>
      <c r="J67" s="1" t="s">
        <v>764</v>
      </c>
      <c r="K67" s="1" t="s">
        <v>765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772</v>
      </c>
      <c r="B68" s="1" t="s">
        <v>773</v>
      </c>
      <c r="C68" s="1" t="s">
        <v>774</v>
      </c>
      <c r="D68" s="1" t="s">
        <v>775</v>
      </c>
      <c r="E68" s="1" t="s">
        <v>776</v>
      </c>
      <c r="F68" s="1" t="s">
        <v>777</v>
      </c>
      <c r="G68" s="1" t="s">
        <v>778</v>
      </c>
      <c r="H68" s="1" t="s">
        <v>779</v>
      </c>
      <c r="I68" s="1" t="s">
        <v>780</v>
      </c>
      <c r="J68" s="1" t="s">
        <v>781</v>
      </c>
      <c r="K68" s="1" t="s">
        <v>782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783</v>
      </c>
      <c r="B69" s="1" t="s">
        <v>784</v>
      </c>
      <c r="C69" s="1" t="s">
        <v>785</v>
      </c>
      <c r="D69" s="1" t="s">
        <v>786</v>
      </c>
      <c r="E69" s="1" t="s">
        <v>787</v>
      </c>
      <c r="F69" s="1" t="s">
        <v>788</v>
      </c>
      <c r="G69" s="1" t="s">
        <v>789</v>
      </c>
      <c r="H69" s="1" t="s">
        <v>790</v>
      </c>
      <c r="I69" s="1" t="s">
        <v>791</v>
      </c>
      <c r="J69" s="1" t="s">
        <v>792</v>
      </c>
      <c r="K69" s="1" t="s">
        <v>793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794</v>
      </c>
      <c r="B70" s="1" t="s">
        <v>795</v>
      </c>
      <c r="C70" s="1" t="s">
        <v>796</v>
      </c>
      <c r="D70" s="1" t="s">
        <v>797</v>
      </c>
      <c r="E70" s="1" t="s">
        <v>798</v>
      </c>
      <c r="F70" s="1" t="s">
        <v>799</v>
      </c>
      <c r="G70" s="1" t="s">
        <v>800</v>
      </c>
      <c r="H70" s="1" t="s">
        <v>801</v>
      </c>
      <c r="I70" s="1" t="s">
        <v>802</v>
      </c>
      <c r="J70" s="1" t="s">
        <v>803</v>
      </c>
      <c r="K70" s="1" t="s">
        <v>804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805</v>
      </c>
      <c r="B71" s="1" t="s">
        <v>806</v>
      </c>
      <c r="C71" s="1" t="s">
        <v>807</v>
      </c>
      <c r="D71" s="1" t="s">
        <v>808</v>
      </c>
      <c r="E71" s="1" t="s">
        <v>809</v>
      </c>
      <c r="F71" s="1" t="s">
        <v>810</v>
      </c>
      <c r="G71" s="1" t="s">
        <v>535</v>
      </c>
      <c r="H71" s="1" t="s">
        <v>811</v>
      </c>
      <c r="I71" s="1" t="s">
        <v>812</v>
      </c>
      <c r="J71" s="1" t="s">
        <v>813</v>
      </c>
      <c r="K71" s="1" t="s">
        <v>814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815</v>
      </c>
      <c r="B72" s="1" t="s">
        <v>816</v>
      </c>
      <c r="C72" s="1" t="s">
        <v>817</v>
      </c>
      <c r="D72" s="1" t="s">
        <v>818</v>
      </c>
      <c r="E72" s="1" t="s">
        <v>819</v>
      </c>
      <c r="F72" s="1" t="s">
        <v>820</v>
      </c>
      <c r="G72" s="1" t="s">
        <v>821</v>
      </c>
      <c r="H72" s="1" t="s">
        <v>822</v>
      </c>
      <c r="I72" s="1" t="s">
        <v>823</v>
      </c>
      <c r="J72" s="1" t="s">
        <v>824</v>
      </c>
      <c r="K72" s="1" t="s">
        <v>825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826</v>
      </c>
      <c r="B73" s="1" t="s">
        <v>827</v>
      </c>
      <c r="C73" s="1" t="s">
        <v>828</v>
      </c>
      <c r="D73" s="1" t="s">
        <v>829</v>
      </c>
      <c r="E73" s="1" t="s">
        <v>830</v>
      </c>
      <c r="F73" s="1" t="s">
        <v>831</v>
      </c>
      <c r="G73" s="1" t="s">
        <v>832</v>
      </c>
      <c r="H73" s="1" t="s">
        <v>833</v>
      </c>
      <c r="I73" s="1" t="s">
        <v>834</v>
      </c>
      <c r="J73" s="1" t="s">
        <v>835</v>
      </c>
      <c r="K73" s="1" t="s">
        <v>836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837</v>
      </c>
      <c r="B74" s="1" t="s">
        <v>838</v>
      </c>
      <c r="C74" s="1" t="s">
        <v>839</v>
      </c>
      <c r="D74" s="1" t="s">
        <v>571</v>
      </c>
      <c r="E74" s="1" t="s">
        <v>840</v>
      </c>
      <c r="F74" s="1" t="s">
        <v>841</v>
      </c>
      <c r="G74" s="1" t="s">
        <v>842</v>
      </c>
      <c r="H74" s="1" t="s">
        <v>843</v>
      </c>
      <c r="I74" s="1" t="s">
        <v>844</v>
      </c>
      <c r="J74" s="1" t="s">
        <v>845</v>
      </c>
      <c r="K74" s="1" t="s">
        <v>846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847</v>
      </c>
      <c r="B75" s="1" t="s">
        <v>848</v>
      </c>
      <c r="C75" s="1" t="s">
        <v>594</v>
      </c>
      <c r="D75" s="1" t="s">
        <v>849</v>
      </c>
      <c r="E75" s="1" t="s">
        <v>850</v>
      </c>
      <c r="F75" s="1" t="s">
        <v>851</v>
      </c>
      <c r="G75" s="1" t="s">
        <v>852</v>
      </c>
      <c r="H75" s="1" t="s">
        <v>853</v>
      </c>
      <c r="I75" s="1" t="s">
        <v>854</v>
      </c>
      <c r="J75" s="1" t="s">
        <v>855</v>
      </c>
      <c r="K75" s="1" t="s">
        <v>856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857</v>
      </c>
      <c r="B76" s="1" t="s">
        <v>858</v>
      </c>
      <c r="C76" s="1" t="s">
        <v>859</v>
      </c>
      <c r="D76" s="1" t="s">
        <v>860</v>
      </c>
      <c r="E76" s="1" t="s">
        <v>861</v>
      </c>
      <c r="F76" s="1" t="s">
        <v>862</v>
      </c>
      <c r="G76" s="1" t="s">
        <v>863</v>
      </c>
      <c r="H76" s="1" t="s">
        <v>864</v>
      </c>
      <c r="I76" s="1" t="s">
        <v>865</v>
      </c>
      <c r="J76" s="1" t="s">
        <v>866</v>
      </c>
      <c r="K76" s="1" t="s">
        <v>867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868</v>
      </c>
      <c r="B77" s="1" t="s">
        <v>869</v>
      </c>
      <c r="C77" s="1" t="s">
        <v>870</v>
      </c>
      <c r="D77" s="1" t="s">
        <v>871</v>
      </c>
      <c r="E77" s="1" t="s">
        <v>872</v>
      </c>
      <c r="F77" s="1" t="s">
        <v>873</v>
      </c>
      <c r="G77" s="1" t="s">
        <v>874</v>
      </c>
      <c r="H77" s="1" t="s">
        <v>875</v>
      </c>
      <c r="I77" s="1" t="s">
        <v>865</v>
      </c>
      <c r="J77" s="1" t="s">
        <v>866</v>
      </c>
      <c r="K77" s="1" t="s">
        <v>867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876</v>
      </c>
      <c r="B78" s="1" t="s">
        <v>877</v>
      </c>
      <c r="C78" s="1" t="s">
        <v>878</v>
      </c>
      <c r="D78" s="1" t="s">
        <v>879</v>
      </c>
      <c r="E78" s="1" t="s">
        <v>880</v>
      </c>
      <c r="F78" s="1" t="s">
        <v>692</v>
      </c>
      <c r="G78" s="1" t="s">
        <v>881</v>
      </c>
      <c r="H78" s="1" t="s">
        <v>882</v>
      </c>
      <c r="I78" s="1" t="s">
        <v>883</v>
      </c>
      <c r="J78" s="1" t="s">
        <v>884</v>
      </c>
      <c r="K78" s="1" t="s">
        <v>885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886</v>
      </c>
      <c r="B79" s="1" t="s">
        <v>887</v>
      </c>
      <c r="C79" s="1" t="s">
        <v>888</v>
      </c>
      <c r="D79" s="1" t="s">
        <v>889</v>
      </c>
      <c r="E79" s="1" t="s">
        <v>890</v>
      </c>
      <c r="F79" s="1" t="s">
        <v>891</v>
      </c>
      <c r="G79" s="1" t="s">
        <v>892</v>
      </c>
      <c r="H79" s="1" t="s">
        <v>893</v>
      </c>
      <c r="I79" s="1" t="s">
        <v>894</v>
      </c>
      <c r="J79" s="1" t="s">
        <v>895</v>
      </c>
      <c r="K79" s="1" t="s">
        <v>896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897</v>
      </c>
      <c r="B80" s="1" t="s">
        <v>898</v>
      </c>
      <c r="C80" s="1" t="s">
        <v>899</v>
      </c>
      <c r="D80" s="1" t="s">
        <v>900</v>
      </c>
      <c r="E80" s="1" t="s">
        <v>901</v>
      </c>
      <c r="F80" s="1" t="s">
        <v>902</v>
      </c>
      <c r="G80" s="1" t="s">
        <v>903</v>
      </c>
      <c r="H80" s="1" t="s">
        <v>904</v>
      </c>
      <c r="I80" s="1" t="s">
        <v>905</v>
      </c>
      <c r="J80" s="1" t="s">
        <v>906</v>
      </c>
      <c r="K80" s="1" t="s">
        <v>907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908</v>
      </c>
      <c r="B81" s="1" t="s">
        <v>898</v>
      </c>
      <c r="C81" s="1" t="s">
        <v>899</v>
      </c>
      <c r="D81" s="1" t="s">
        <v>900</v>
      </c>
      <c r="E81" s="1" t="s">
        <v>901</v>
      </c>
      <c r="F81" s="1" t="s">
        <v>902</v>
      </c>
      <c r="G81" s="1" t="s">
        <v>903</v>
      </c>
      <c r="H81" s="1" t="s">
        <v>904</v>
      </c>
      <c r="I81" s="1" t="s">
        <v>905</v>
      </c>
      <c r="J81" s="1" t="s">
        <v>906</v>
      </c>
      <c r="K81" s="1" t="s">
        <v>907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909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910</v>
      </c>
      <c r="B83" s="1" t="s">
        <v>911</v>
      </c>
      <c r="C83" s="1" t="s">
        <v>912</v>
      </c>
      <c r="D83" s="1" t="s">
        <v>170</v>
      </c>
      <c r="E83" s="1" t="s">
        <v>913</v>
      </c>
      <c r="F83" s="1" t="s">
        <v>914</v>
      </c>
      <c r="G83" s="1" t="s">
        <v>915</v>
      </c>
      <c r="H83" s="1" t="s">
        <v>916</v>
      </c>
      <c r="I83" s="1" t="s">
        <v>917</v>
      </c>
      <c r="J83" s="1" t="s">
        <v>918</v>
      </c>
      <c r="K83" s="1" t="s">
        <v>919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920</v>
      </c>
      <c r="B84" s="1" t="s">
        <v>921</v>
      </c>
      <c r="C84" s="1" t="s">
        <v>922</v>
      </c>
      <c r="D84" s="1" t="s">
        <v>923</v>
      </c>
      <c r="E84" s="1" t="s">
        <v>924</v>
      </c>
      <c r="F84" s="1" t="s">
        <v>925</v>
      </c>
      <c r="G84" s="1" t="s">
        <v>926</v>
      </c>
      <c r="H84" s="1" t="s">
        <v>927</v>
      </c>
      <c r="I84" s="1" t="s">
        <v>928</v>
      </c>
      <c r="J84" s="1" t="s">
        <v>929</v>
      </c>
      <c r="K84" s="1" t="s">
        <v>930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931</v>
      </c>
      <c r="B85" s="1" t="s">
        <v>932</v>
      </c>
      <c r="C85" s="1" t="s">
        <v>933</v>
      </c>
      <c r="D85" s="1" t="s">
        <v>934</v>
      </c>
      <c r="E85" s="1" t="s">
        <v>935</v>
      </c>
      <c r="F85" s="1" t="s">
        <v>381</v>
      </c>
      <c r="G85" s="1" t="s">
        <v>936</v>
      </c>
      <c r="H85" s="1" t="s">
        <v>937</v>
      </c>
      <c r="I85" s="1" t="s">
        <v>938</v>
      </c>
      <c r="J85" s="1" t="s">
        <v>939</v>
      </c>
      <c r="K85" s="1" t="s">
        <v>940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941</v>
      </c>
      <c r="B86" s="1" t="s">
        <v>942</v>
      </c>
      <c r="C86" s="1" t="s">
        <v>375</v>
      </c>
      <c r="D86" s="1" t="s">
        <v>943</v>
      </c>
      <c r="E86" s="1" t="s">
        <v>944</v>
      </c>
      <c r="F86" s="1" t="s">
        <v>945</v>
      </c>
      <c r="G86" s="1" t="s">
        <v>946</v>
      </c>
      <c r="H86" s="1" t="s">
        <v>947</v>
      </c>
      <c r="I86" s="1" t="s">
        <v>948</v>
      </c>
      <c r="J86" s="1" t="s">
        <v>949</v>
      </c>
      <c r="K86" s="1" t="s">
        <v>950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951</v>
      </c>
      <c r="B87" s="1" t="s">
        <v>952</v>
      </c>
      <c r="C87" s="1" t="s">
        <v>953</v>
      </c>
      <c r="D87" s="1" t="s">
        <v>954</v>
      </c>
      <c r="E87" s="1" t="s">
        <v>955</v>
      </c>
      <c r="F87" s="1" t="s">
        <v>956</v>
      </c>
      <c r="G87" s="1" t="s">
        <v>946</v>
      </c>
      <c r="H87" s="1" t="s">
        <v>957</v>
      </c>
      <c r="I87" s="1" t="s">
        <v>958</v>
      </c>
      <c r="J87" s="1" t="s">
        <v>949</v>
      </c>
      <c r="K87" s="1" t="s">
        <v>950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959</v>
      </c>
      <c r="B88" s="1" t="s">
        <v>960</v>
      </c>
      <c r="C88" s="1">
        <v>-12.0</v>
      </c>
      <c r="D88" s="1" t="s">
        <v>961</v>
      </c>
      <c r="E88" s="1" t="s">
        <v>962</v>
      </c>
      <c r="F88" s="1" t="s">
        <v>963</v>
      </c>
      <c r="G88" s="1" t="s">
        <v>964</v>
      </c>
      <c r="H88" s="1" t="s">
        <v>965</v>
      </c>
      <c r="I88" s="1" t="s">
        <v>966</v>
      </c>
      <c r="J88" s="1" t="s">
        <v>967</v>
      </c>
      <c r="K88" s="1" t="s">
        <v>968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969</v>
      </c>
      <c r="B89" s="1" t="s">
        <v>970</v>
      </c>
      <c r="C89" s="1" t="s">
        <v>971</v>
      </c>
      <c r="D89" s="1" t="s">
        <v>972</v>
      </c>
      <c r="E89" s="1" t="s">
        <v>973</v>
      </c>
      <c r="F89" s="1" t="s">
        <v>974</v>
      </c>
      <c r="G89" s="1" t="s">
        <v>975</v>
      </c>
      <c r="H89" s="1" t="s">
        <v>976</v>
      </c>
      <c r="I89" s="1">
        <v>-27.0</v>
      </c>
      <c r="J89" s="1" t="s">
        <v>977</v>
      </c>
      <c r="K89" s="1" t="s">
        <v>978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979</v>
      </c>
      <c r="B90" s="1" t="s">
        <v>980</v>
      </c>
      <c r="C90" s="1" t="s">
        <v>981</v>
      </c>
      <c r="D90" s="1" t="s">
        <v>982</v>
      </c>
      <c r="E90" s="1" t="s">
        <v>983</v>
      </c>
      <c r="F90" s="1" t="s">
        <v>843</v>
      </c>
      <c r="G90" s="1">
        <v>-5.0</v>
      </c>
      <c r="H90" s="1" t="s">
        <v>984</v>
      </c>
      <c r="I90" s="1" t="s">
        <v>985</v>
      </c>
      <c r="J90" s="1" t="s">
        <v>986</v>
      </c>
      <c r="K90" s="1" t="s">
        <v>987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988</v>
      </c>
      <c r="B91" s="1" t="s">
        <v>989</v>
      </c>
      <c r="C91" s="1" t="s">
        <v>990</v>
      </c>
      <c r="D91" s="1" t="s">
        <v>991</v>
      </c>
      <c r="E91" s="1" t="s">
        <v>992</v>
      </c>
      <c r="F91" s="1" t="s">
        <v>993</v>
      </c>
      <c r="G91" s="1" t="s">
        <v>994</v>
      </c>
      <c r="H91" s="1" t="s">
        <v>995</v>
      </c>
      <c r="I91" s="1" t="s">
        <v>996</v>
      </c>
      <c r="J91" s="1" t="s">
        <v>997</v>
      </c>
      <c r="K91" s="1" t="s">
        <v>998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999</v>
      </c>
      <c r="B92" s="1" t="s">
        <v>1000</v>
      </c>
      <c r="C92" s="1" t="s">
        <v>1001</v>
      </c>
      <c r="D92" s="1" t="s">
        <v>1002</v>
      </c>
      <c r="E92" s="1" t="s">
        <v>1003</v>
      </c>
      <c r="F92" s="1" t="s">
        <v>1004</v>
      </c>
      <c r="G92" s="1" t="s">
        <v>1005</v>
      </c>
      <c r="H92" s="1" t="s">
        <v>1006</v>
      </c>
      <c r="I92" s="1" t="s">
        <v>1007</v>
      </c>
      <c r="J92" s="1" t="s">
        <v>1008</v>
      </c>
      <c r="K92" s="1" t="s">
        <v>1009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1010</v>
      </c>
      <c r="B93" s="1" t="s">
        <v>1011</v>
      </c>
      <c r="C93" s="1" t="s">
        <v>1012</v>
      </c>
      <c r="D93" s="1" t="s">
        <v>1013</v>
      </c>
      <c r="E93" s="1" t="s">
        <v>1014</v>
      </c>
      <c r="F93" s="1" t="s">
        <v>1015</v>
      </c>
      <c r="G93" s="1" t="s">
        <v>384</v>
      </c>
      <c r="H93" s="1" t="s">
        <v>1016</v>
      </c>
      <c r="I93" s="1" t="s">
        <v>1017</v>
      </c>
      <c r="J93" s="1" t="s">
        <v>1018</v>
      </c>
      <c r="K93" s="1" t="s">
        <v>1019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1020</v>
      </c>
      <c r="B94" s="1" t="s">
        <v>1021</v>
      </c>
      <c r="C94" s="1" t="s">
        <v>1022</v>
      </c>
      <c r="D94" s="1">
        <v>-21.0</v>
      </c>
      <c r="E94" s="1" t="s">
        <v>1023</v>
      </c>
      <c r="F94" s="1" t="s">
        <v>574</v>
      </c>
      <c r="G94" s="1" t="s">
        <v>1024</v>
      </c>
      <c r="H94" s="1" t="s">
        <v>1025</v>
      </c>
      <c r="I94" s="1" t="s">
        <v>1026</v>
      </c>
      <c r="J94" s="1" t="s">
        <v>1027</v>
      </c>
      <c r="K94" s="1" t="s">
        <v>1028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1029</v>
      </c>
      <c r="B95" s="1" t="s">
        <v>1030</v>
      </c>
      <c r="C95" s="1" t="s">
        <v>229</v>
      </c>
      <c r="D95" s="1" t="s">
        <v>1031</v>
      </c>
      <c r="E95" s="1" t="s">
        <v>1032</v>
      </c>
      <c r="F95" s="1" t="s">
        <v>1033</v>
      </c>
      <c r="G95" s="1" t="s">
        <v>1034</v>
      </c>
      <c r="H95" s="1" t="s">
        <v>1035</v>
      </c>
      <c r="I95" s="1" t="s">
        <v>1036</v>
      </c>
      <c r="J95" s="1" t="s">
        <v>1037</v>
      </c>
      <c r="K95" s="1" t="s">
        <v>1038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1039</v>
      </c>
      <c r="B96" s="1" t="s">
        <v>1040</v>
      </c>
      <c r="C96" s="1" t="s">
        <v>1041</v>
      </c>
      <c r="D96" s="1" t="s">
        <v>1042</v>
      </c>
      <c r="E96" s="1" t="s">
        <v>1043</v>
      </c>
      <c r="F96" s="1" t="s">
        <v>1044</v>
      </c>
      <c r="G96" s="1" t="s">
        <v>966</v>
      </c>
      <c r="H96" s="1" t="s">
        <v>1045</v>
      </c>
      <c r="I96" s="1" t="s">
        <v>1046</v>
      </c>
      <c r="J96" s="1" t="s">
        <v>1047</v>
      </c>
      <c r="K96" s="1" t="s">
        <v>955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1048</v>
      </c>
      <c r="B97" s="1" t="s">
        <v>1049</v>
      </c>
      <c r="C97" s="1" t="s">
        <v>1050</v>
      </c>
      <c r="D97" s="1" t="s">
        <v>1051</v>
      </c>
      <c r="E97" s="1" t="s">
        <v>1052</v>
      </c>
      <c r="F97" s="1" t="s">
        <v>1053</v>
      </c>
      <c r="G97" s="1" t="s">
        <v>1054</v>
      </c>
      <c r="H97" s="1" t="s">
        <v>1055</v>
      </c>
      <c r="I97" s="1" t="s">
        <v>1056</v>
      </c>
      <c r="J97" s="1" t="s">
        <v>1047</v>
      </c>
      <c r="K97" s="1" t="s">
        <v>955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1057</v>
      </c>
      <c r="B98" s="1" t="s">
        <v>1058</v>
      </c>
      <c r="C98" s="1" t="s">
        <v>1059</v>
      </c>
      <c r="D98" s="1" t="s">
        <v>1060</v>
      </c>
      <c r="E98" s="1" t="s">
        <v>1061</v>
      </c>
      <c r="F98" s="1" t="s">
        <v>1062</v>
      </c>
      <c r="G98" s="1" t="s">
        <v>1063</v>
      </c>
      <c r="H98" s="1" t="s">
        <v>1064</v>
      </c>
      <c r="I98" s="1" t="s">
        <v>1065</v>
      </c>
      <c r="J98" s="1" t="s">
        <v>1066</v>
      </c>
      <c r="K98" s="1" t="s">
        <v>1067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1068</v>
      </c>
      <c r="B99" s="1" t="s">
        <v>1069</v>
      </c>
      <c r="C99" s="1" t="s">
        <v>1070</v>
      </c>
      <c r="D99" s="1" t="s">
        <v>1071</v>
      </c>
      <c r="E99" s="1" t="s">
        <v>1072</v>
      </c>
      <c r="F99" s="1" t="s">
        <v>1073</v>
      </c>
      <c r="G99" s="1" t="s">
        <v>1074</v>
      </c>
      <c r="H99" s="1" t="s">
        <v>1075</v>
      </c>
      <c r="I99" s="1" t="s">
        <v>1076</v>
      </c>
      <c r="J99" s="1" t="s">
        <v>1077</v>
      </c>
      <c r="K99" s="1" t="s">
        <v>1078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1079</v>
      </c>
      <c r="B100" s="1" t="s">
        <v>1080</v>
      </c>
      <c r="C100" s="1" t="s">
        <v>1081</v>
      </c>
      <c r="D100" s="1" t="s">
        <v>1082</v>
      </c>
      <c r="E100" s="1" t="s">
        <v>1083</v>
      </c>
      <c r="F100" s="1" t="s">
        <v>1084</v>
      </c>
      <c r="G100" s="1" t="s">
        <v>1085</v>
      </c>
      <c r="H100" s="1" t="s">
        <v>1086</v>
      </c>
      <c r="I100" s="1" t="s">
        <v>1087</v>
      </c>
      <c r="J100" s="1" t="s">
        <v>1088</v>
      </c>
      <c r="K100" s="1" t="s">
        <v>1089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1090</v>
      </c>
      <c r="B101" s="1" t="s">
        <v>1080</v>
      </c>
      <c r="C101" s="1" t="s">
        <v>1081</v>
      </c>
      <c r="D101" s="1" t="s">
        <v>1082</v>
      </c>
      <c r="E101" s="1" t="s">
        <v>1083</v>
      </c>
      <c r="F101" s="1" t="s">
        <v>1084</v>
      </c>
      <c r="G101" s="1" t="s">
        <v>1085</v>
      </c>
      <c r="H101" s="1" t="s">
        <v>1086</v>
      </c>
      <c r="I101" s="1" t="s">
        <v>1087</v>
      </c>
      <c r="J101" s="1" t="s">
        <v>1088</v>
      </c>
      <c r="K101" s="1" t="s">
        <v>1089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1091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1092</v>
      </c>
      <c r="B103" s="1" t="s">
        <v>1093</v>
      </c>
      <c r="C103" s="1" t="s">
        <v>1094</v>
      </c>
      <c r="D103" s="1" t="s">
        <v>1095</v>
      </c>
      <c r="E103" s="1" t="s">
        <v>1016</v>
      </c>
      <c r="F103" s="1" t="s">
        <v>1096</v>
      </c>
      <c r="G103" s="1" t="s">
        <v>423</v>
      </c>
      <c r="H103" s="1" t="s">
        <v>1097</v>
      </c>
      <c r="I103" s="1" t="s">
        <v>1098</v>
      </c>
      <c r="J103" s="1" t="s">
        <v>1099</v>
      </c>
      <c r="K103" s="1" t="s">
        <v>1100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1101</v>
      </c>
      <c r="B104" s="1" t="s">
        <v>1102</v>
      </c>
      <c r="C104" s="1" t="s">
        <v>1103</v>
      </c>
      <c r="D104" s="1" t="s">
        <v>1104</v>
      </c>
      <c r="E104" s="1" t="s">
        <v>1105</v>
      </c>
      <c r="F104" s="1" t="s">
        <v>509</v>
      </c>
      <c r="G104" s="1" t="s">
        <v>1106</v>
      </c>
      <c r="H104" s="1" t="s">
        <v>1107</v>
      </c>
      <c r="I104" s="1" t="s">
        <v>1108</v>
      </c>
      <c r="J104" s="1" t="s">
        <v>1109</v>
      </c>
      <c r="K104" s="1" t="s">
        <v>1110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1111</v>
      </c>
      <c r="B105" s="1" t="s">
        <v>1112</v>
      </c>
      <c r="C105" s="1" t="s">
        <v>1113</v>
      </c>
      <c r="D105" s="1" t="s">
        <v>1114</v>
      </c>
      <c r="E105" s="1" t="s">
        <v>1115</v>
      </c>
      <c r="F105" s="1" t="s">
        <v>1116</v>
      </c>
      <c r="G105" s="1" t="s">
        <v>1117</v>
      </c>
      <c r="H105" s="1" t="s">
        <v>1118</v>
      </c>
      <c r="I105" s="1" t="s">
        <v>1119</v>
      </c>
      <c r="J105" s="1" t="s">
        <v>1120</v>
      </c>
      <c r="K105" s="1" t="s">
        <v>1121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1122</v>
      </c>
      <c r="B106" s="1" t="s">
        <v>1123</v>
      </c>
      <c r="C106" s="1" t="s">
        <v>1124</v>
      </c>
      <c r="D106" s="1" t="s">
        <v>1125</v>
      </c>
      <c r="E106" s="1" t="s">
        <v>1126</v>
      </c>
      <c r="F106" s="1" t="s">
        <v>363</v>
      </c>
      <c r="G106" s="1" t="s">
        <v>1127</v>
      </c>
      <c r="H106" s="1" t="s">
        <v>1128</v>
      </c>
      <c r="I106" s="1" t="s">
        <v>1129</v>
      </c>
      <c r="J106" s="1" t="s">
        <v>1130</v>
      </c>
      <c r="K106" s="1" t="s">
        <v>1129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1131</v>
      </c>
      <c r="B107" s="1" t="s">
        <v>1132</v>
      </c>
      <c r="C107" s="1" t="s">
        <v>1133</v>
      </c>
      <c r="D107" s="1" t="s">
        <v>1134</v>
      </c>
      <c r="E107" s="1" t="s">
        <v>1135</v>
      </c>
      <c r="F107" s="1" t="s">
        <v>1136</v>
      </c>
      <c r="G107" s="1" t="s">
        <v>1137</v>
      </c>
      <c r="H107" s="1" t="s">
        <v>1138</v>
      </c>
      <c r="I107" s="1" t="s">
        <v>1129</v>
      </c>
      <c r="J107" s="1" t="s">
        <v>1139</v>
      </c>
      <c r="K107" s="1" t="s">
        <v>1140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1141</v>
      </c>
      <c r="B108" s="1" t="s">
        <v>1142</v>
      </c>
      <c r="C108" s="1" t="s">
        <v>552</v>
      </c>
      <c r="D108" s="1" t="s">
        <v>1143</v>
      </c>
      <c r="E108" s="1" t="s">
        <v>1144</v>
      </c>
      <c r="F108" s="1" t="s">
        <v>1145</v>
      </c>
      <c r="G108" s="1" t="s">
        <v>1146</v>
      </c>
      <c r="H108" s="1" t="s">
        <v>1147</v>
      </c>
      <c r="I108" s="1" t="s">
        <v>1148</v>
      </c>
      <c r="J108" s="1" t="s">
        <v>1149</v>
      </c>
      <c r="K108" s="1" t="s">
        <v>1150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1151</v>
      </c>
      <c r="B109" s="1" t="s">
        <v>1152</v>
      </c>
      <c r="C109" s="1" t="s">
        <v>1153</v>
      </c>
      <c r="D109" s="1" t="s">
        <v>1154</v>
      </c>
      <c r="E109" s="1" t="s">
        <v>1155</v>
      </c>
      <c r="F109" s="1" t="s">
        <v>1156</v>
      </c>
      <c r="G109" s="1" t="s">
        <v>535</v>
      </c>
      <c r="H109" s="1" t="s">
        <v>1157</v>
      </c>
      <c r="I109" s="1" t="s">
        <v>853</v>
      </c>
      <c r="J109" s="1" t="s">
        <v>1158</v>
      </c>
      <c r="K109" s="1" t="s">
        <v>1159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1160</v>
      </c>
      <c r="B110" s="1" t="s">
        <v>1161</v>
      </c>
      <c r="C110" s="1" t="s">
        <v>1162</v>
      </c>
      <c r="D110" s="1" t="s">
        <v>1163</v>
      </c>
      <c r="E110" s="1" t="s">
        <v>1164</v>
      </c>
      <c r="F110" s="1" t="s">
        <v>1165</v>
      </c>
      <c r="G110" s="1">
        <v>-1.0</v>
      </c>
      <c r="H110" s="1" t="s">
        <v>1166</v>
      </c>
      <c r="I110" s="1" t="s">
        <v>1167</v>
      </c>
      <c r="J110" s="1" t="s">
        <v>1168</v>
      </c>
      <c r="K110" s="1" t="s">
        <v>1169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1170</v>
      </c>
      <c r="B111" s="1" t="s">
        <v>1171</v>
      </c>
      <c r="C111" s="1" t="s">
        <v>1172</v>
      </c>
      <c r="D111" s="1" t="s">
        <v>1173</v>
      </c>
      <c r="E111" s="1" t="s">
        <v>1174</v>
      </c>
      <c r="F111" s="1" t="s">
        <v>1175</v>
      </c>
      <c r="G111" s="1" t="s">
        <v>962</v>
      </c>
      <c r="H111" s="1" t="s">
        <v>1176</v>
      </c>
      <c r="I111" s="1" t="s">
        <v>1177</v>
      </c>
      <c r="J111" s="1" t="s">
        <v>1178</v>
      </c>
      <c r="K111" s="1" t="s">
        <v>1179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1180</v>
      </c>
      <c r="B112" s="1" t="s">
        <v>670</v>
      </c>
      <c r="C112" s="1" t="s">
        <v>1181</v>
      </c>
      <c r="D112" s="1" t="s">
        <v>1182</v>
      </c>
      <c r="E112" s="1" t="s">
        <v>1183</v>
      </c>
      <c r="F112" s="1" t="s">
        <v>1184</v>
      </c>
      <c r="G112" s="1" t="s">
        <v>1185</v>
      </c>
      <c r="H112" s="1" t="s">
        <v>1186</v>
      </c>
      <c r="I112" s="1" t="s">
        <v>1187</v>
      </c>
      <c r="J112" s="1" t="s">
        <v>1188</v>
      </c>
      <c r="K112" s="1" t="s">
        <v>1189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1190</v>
      </c>
      <c r="B113" s="1" t="s">
        <v>1191</v>
      </c>
      <c r="C113" s="1" t="s">
        <v>1192</v>
      </c>
      <c r="D113" s="1" t="s">
        <v>1193</v>
      </c>
      <c r="E113" s="1" t="s">
        <v>946</v>
      </c>
      <c r="F113" s="1" t="s">
        <v>981</v>
      </c>
      <c r="G113" s="1" t="s">
        <v>1194</v>
      </c>
      <c r="H113" s="1" t="s">
        <v>1195</v>
      </c>
      <c r="I113" s="1" t="s">
        <v>1196</v>
      </c>
      <c r="J113" s="1" t="s">
        <v>1197</v>
      </c>
      <c r="K113" s="1" t="s">
        <v>1198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1199</v>
      </c>
      <c r="B114" s="1" t="s">
        <v>1200</v>
      </c>
      <c r="C114" s="1" t="s">
        <v>1201</v>
      </c>
      <c r="D114" s="1" t="s">
        <v>1202</v>
      </c>
      <c r="E114" s="1" t="s">
        <v>1203</v>
      </c>
      <c r="F114" s="1" t="s">
        <v>1204</v>
      </c>
      <c r="G114" s="1" t="s">
        <v>1205</v>
      </c>
      <c r="H114" s="1" t="s">
        <v>1206</v>
      </c>
      <c r="I114" s="1" t="s">
        <v>1207</v>
      </c>
      <c r="J114" s="1" t="s">
        <v>1208</v>
      </c>
      <c r="K114" s="1" t="s">
        <v>1209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1210</v>
      </c>
      <c r="B115" s="1" t="s">
        <v>1211</v>
      </c>
      <c r="C115" s="1" t="s">
        <v>1212</v>
      </c>
      <c r="D115" s="1" t="s">
        <v>1213</v>
      </c>
      <c r="E115" s="1" t="s">
        <v>1214</v>
      </c>
      <c r="F115" s="1" t="s">
        <v>1215</v>
      </c>
      <c r="G115" s="1" t="s">
        <v>1095</v>
      </c>
      <c r="H115" s="1" t="s">
        <v>1216</v>
      </c>
      <c r="I115" s="1" t="s">
        <v>1217</v>
      </c>
      <c r="J115" s="1" t="s">
        <v>1218</v>
      </c>
      <c r="K115" s="1" t="s">
        <v>1219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1220</v>
      </c>
      <c r="B116" s="1" t="s">
        <v>1221</v>
      </c>
      <c r="C116" s="1" t="s">
        <v>1222</v>
      </c>
      <c r="D116" s="1" t="s">
        <v>1223</v>
      </c>
      <c r="E116" s="1" t="s">
        <v>1224</v>
      </c>
      <c r="F116" s="1" t="s">
        <v>1225</v>
      </c>
      <c r="G116" s="1" t="s">
        <v>1226</v>
      </c>
      <c r="H116" s="1" t="s">
        <v>1227</v>
      </c>
      <c r="I116" s="1" t="s">
        <v>1228</v>
      </c>
      <c r="J116" s="1" t="s">
        <v>1229</v>
      </c>
      <c r="K116" s="1" t="s">
        <v>1230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1231</v>
      </c>
      <c r="B117" s="1" t="s">
        <v>1232</v>
      </c>
      <c r="C117" s="1" t="s">
        <v>1233</v>
      </c>
      <c r="D117" s="1" t="s">
        <v>1234</v>
      </c>
      <c r="E117" s="1" t="s">
        <v>1235</v>
      </c>
      <c r="F117" s="1" t="s">
        <v>1236</v>
      </c>
      <c r="G117" s="1" t="s">
        <v>1237</v>
      </c>
      <c r="H117" s="1" t="s">
        <v>1157</v>
      </c>
      <c r="I117" s="1" t="s">
        <v>1238</v>
      </c>
      <c r="J117" s="1" t="s">
        <v>1239</v>
      </c>
      <c r="K117" s="1" t="s">
        <v>1240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1241</v>
      </c>
      <c r="B118" s="1" t="s">
        <v>1242</v>
      </c>
      <c r="C118" s="1" t="s">
        <v>1243</v>
      </c>
      <c r="D118" s="1" t="s">
        <v>1244</v>
      </c>
      <c r="E118" s="1" t="s">
        <v>1245</v>
      </c>
      <c r="F118" s="1" t="s">
        <v>1246</v>
      </c>
      <c r="G118" s="1" t="s">
        <v>1247</v>
      </c>
      <c r="H118" s="1" t="s">
        <v>1248</v>
      </c>
      <c r="I118" s="1" t="s">
        <v>1177</v>
      </c>
      <c r="J118" s="1" t="s">
        <v>1249</v>
      </c>
      <c r="K118" s="1" t="s">
        <v>1250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1251</v>
      </c>
      <c r="B119" s="1" t="s">
        <v>1252</v>
      </c>
      <c r="C119" s="1" t="s">
        <v>1253</v>
      </c>
      <c r="D119" s="1" t="s">
        <v>1254</v>
      </c>
      <c r="E119" s="1" t="s">
        <v>1255</v>
      </c>
      <c r="F119" s="1" t="s">
        <v>1256</v>
      </c>
      <c r="G119" s="1" t="s">
        <v>1257</v>
      </c>
      <c r="H119" s="1" t="s">
        <v>1258</v>
      </c>
      <c r="I119" s="1" t="s">
        <v>1259</v>
      </c>
      <c r="J119" s="1" t="s">
        <v>1260</v>
      </c>
      <c r="K119" s="1" t="s">
        <v>1261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1262</v>
      </c>
      <c r="B120" s="1" t="s">
        <v>1263</v>
      </c>
      <c r="C120" s="1" t="s">
        <v>1264</v>
      </c>
      <c r="D120" s="1" t="s">
        <v>355</v>
      </c>
      <c r="E120" s="1" t="s">
        <v>1265</v>
      </c>
      <c r="F120" s="1" t="s">
        <v>1266</v>
      </c>
      <c r="G120" s="1" t="s">
        <v>1144</v>
      </c>
      <c r="H120" s="1" t="s">
        <v>1267</v>
      </c>
      <c r="I120" s="1" t="s">
        <v>1268</v>
      </c>
      <c r="J120" s="1" t="s">
        <v>1269</v>
      </c>
      <c r="K120" s="1" t="s">
        <v>1270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1271</v>
      </c>
      <c r="B121" s="1" t="s">
        <v>1263</v>
      </c>
      <c r="C121" s="1" t="s">
        <v>1264</v>
      </c>
      <c r="D121" s="1" t="s">
        <v>355</v>
      </c>
      <c r="E121" s="1" t="s">
        <v>1265</v>
      </c>
      <c r="F121" s="1" t="s">
        <v>1266</v>
      </c>
      <c r="G121" s="1" t="s">
        <v>1144</v>
      </c>
      <c r="H121" s="1" t="s">
        <v>1267</v>
      </c>
      <c r="I121" s="1" t="s">
        <v>1268</v>
      </c>
      <c r="J121" s="1" t="s">
        <v>1269</v>
      </c>
      <c r="K121" s="1" t="s">
        <v>1270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1272</v>
      </c>
      <c r="C1" s="1" t="s">
        <v>1273</v>
      </c>
      <c r="D1" s="1" t="s">
        <v>1274</v>
      </c>
      <c r="E1" s="1" t="s">
        <v>1275</v>
      </c>
      <c r="F1" s="1" t="s">
        <v>1276</v>
      </c>
      <c r="G1" s="1" t="s">
        <v>1277</v>
      </c>
      <c r="H1" s="1" t="s">
        <v>1278</v>
      </c>
      <c r="I1" s="1" t="s">
        <v>1279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1280</v>
      </c>
      <c r="B2" s="1" t="s">
        <v>1281</v>
      </c>
      <c r="C2" s="1" t="s">
        <v>1282</v>
      </c>
      <c r="D2" s="1" t="s">
        <v>1283</v>
      </c>
      <c r="E2" s="1" t="s">
        <v>1284</v>
      </c>
      <c r="F2" s="1" t="s">
        <v>1285</v>
      </c>
      <c r="G2" s="1" t="s">
        <v>1286</v>
      </c>
      <c r="H2" s="1" t="s">
        <v>1286</v>
      </c>
      <c r="I2" s="1" t="s">
        <v>1287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1288</v>
      </c>
      <c r="B3" s="1" t="s">
        <v>1287</v>
      </c>
      <c r="C3" s="1" t="s">
        <v>1289</v>
      </c>
      <c r="D3" s="1" t="s">
        <v>1290</v>
      </c>
      <c r="E3" s="1" t="s">
        <v>1291</v>
      </c>
      <c r="F3" s="1" t="s">
        <v>1292</v>
      </c>
      <c r="G3" s="1" t="s">
        <v>1293</v>
      </c>
      <c r="H3" s="1" t="s">
        <v>1294</v>
      </c>
      <c r="I3" s="1" t="s">
        <v>1287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1295</v>
      </c>
      <c r="B4" s="1" t="s">
        <v>1281</v>
      </c>
      <c r="C4" s="1" t="s">
        <v>1282</v>
      </c>
      <c r="D4" s="1" t="s">
        <v>1283</v>
      </c>
      <c r="E4" s="1" t="s">
        <v>1284</v>
      </c>
      <c r="F4" s="1" t="s">
        <v>1285</v>
      </c>
      <c r="G4" s="1" t="s">
        <v>1286</v>
      </c>
      <c r="H4" s="1" t="s">
        <v>1286</v>
      </c>
      <c r="I4" s="1" t="s">
        <v>1286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1288</v>
      </c>
      <c r="B5" s="1" t="s">
        <v>1287</v>
      </c>
      <c r="C5" s="1" t="s">
        <v>1289</v>
      </c>
      <c r="D5" s="1" t="s">
        <v>1290</v>
      </c>
      <c r="E5" s="1" t="s">
        <v>1291</v>
      </c>
      <c r="F5" s="1" t="s">
        <v>1292</v>
      </c>
      <c r="G5" s="1" t="s">
        <v>1293</v>
      </c>
      <c r="H5" s="1" t="s">
        <v>1294</v>
      </c>
      <c r="I5" s="1" t="s">
        <v>1294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1296</v>
      </c>
      <c r="B6" s="1" t="s">
        <v>1297</v>
      </c>
      <c r="C6" s="1" t="s">
        <v>1298</v>
      </c>
      <c r="D6" s="1" t="s">
        <v>1299</v>
      </c>
      <c r="E6" s="1" t="s">
        <v>1300</v>
      </c>
      <c r="F6" s="1" t="s">
        <v>1301</v>
      </c>
      <c r="G6" s="1" t="s">
        <v>1302</v>
      </c>
      <c r="H6" s="1" t="s">
        <v>1303</v>
      </c>
      <c r="I6" s="1" t="s">
        <v>1304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1305</v>
      </c>
      <c r="B7" s="1" t="s">
        <v>1287</v>
      </c>
      <c r="C7" s="1" t="s">
        <v>1287</v>
      </c>
      <c r="D7" s="1" t="s">
        <v>1306</v>
      </c>
      <c r="E7" s="1" t="s">
        <v>1287</v>
      </c>
      <c r="F7" s="1" t="s">
        <v>1287</v>
      </c>
      <c r="G7" s="1" t="s">
        <v>1287</v>
      </c>
      <c r="H7" s="1" t="s">
        <v>1287</v>
      </c>
      <c r="I7" s="1" t="s">
        <v>1287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1307</v>
      </c>
      <c r="B8" s="1" t="s">
        <v>1287</v>
      </c>
      <c r="C8" s="1" t="s">
        <v>1308</v>
      </c>
      <c r="D8" s="1" t="s">
        <v>1309</v>
      </c>
      <c r="E8" s="1" t="s">
        <v>1310</v>
      </c>
      <c r="F8" s="1" t="s">
        <v>1311</v>
      </c>
      <c r="G8" s="1" t="s">
        <v>1309</v>
      </c>
      <c r="H8" s="1" t="s">
        <v>1312</v>
      </c>
      <c r="I8" s="1" t="s">
        <v>1309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1313</v>
      </c>
      <c r="B9" s="1" t="s">
        <v>1314</v>
      </c>
      <c r="C9" s="1" t="s">
        <v>1315</v>
      </c>
      <c r="D9" s="1" t="s">
        <v>1316</v>
      </c>
      <c r="E9" s="1" t="s">
        <v>1317</v>
      </c>
      <c r="F9" s="1" t="s">
        <v>1318</v>
      </c>
      <c r="G9" s="1" t="s">
        <v>1319</v>
      </c>
      <c r="H9" s="1" t="s">
        <v>1320</v>
      </c>
      <c r="I9" s="1" t="s">
        <v>1321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1322</v>
      </c>
      <c r="B10" s="1" t="s">
        <v>1323</v>
      </c>
      <c r="C10" s="1" t="s">
        <v>1323</v>
      </c>
      <c r="D10" s="1" t="s">
        <v>1323</v>
      </c>
      <c r="E10" s="1" t="s">
        <v>1323</v>
      </c>
      <c r="F10" s="1" t="s">
        <v>1323</v>
      </c>
      <c r="G10" s="1" t="s">
        <v>1319</v>
      </c>
      <c r="H10" s="1" t="s">
        <v>1320</v>
      </c>
      <c r="I10" s="1" t="s">
        <v>1321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1324</v>
      </c>
      <c r="B11" s="1" t="s">
        <v>1309</v>
      </c>
      <c r="C11" s="1" t="s">
        <v>1309</v>
      </c>
      <c r="D11" s="1" t="s">
        <v>1309</v>
      </c>
      <c r="E11" s="1" t="s">
        <v>1309</v>
      </c>
      <c r="F11" s="1" t="s">
        <v>1309</v>
      </c>
      <c r="G11" s="1" t="s">
        <v>1325</v>
      </c>
      <c r="H11" s="1" t="s">
        <v>1326</v>
      </c>
      <c r="I11" s="1" t="s">
        <v>1287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1327</v>
      </c>
      <c r="B12" s="1" t="s">
        <v>1309</v>
      </c>
      <c r="C12" s="1" t="s">
        <v>1309</v>
      </c>
      <c r="D12" s="1" t="s">
        <v>1309</v>
      </c>
      <c r="E12" s="1" t="s">
        <v>1309</v>
      </c>
      <c r="F12" s="1" t="s">
        <v>1309</v>
      </c>
      <c r="G12" s="1" t="s">
        <v>1328</v>
      </c>
      <c r="H12" s="1" t="s">
        <v>1303</v>
      </c>
      <c r="I12" s="1" t="s">
        <v>1329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1330</v>
      </c>
      <c r="B13" s="1" t="s">
        <v>1287</v>
      </c>
      <c r="C13" s="1" t="s">
        <v>1287</v>
      </c>
      <c r="D13" s="1" t="s">
        <v>1287</v>
      </c>
      <c r="E13" s="1" t="s">
        <v>1287</v>
      </c>
      <c r="F13" s="1" t="s">
        <v>1287</v>
      </c>
      <c r="G13" s="1" t="s">
        <v>1287</v>
      </c>
      <c r="H13" s="1" t="s">
        <v>1331</v>
      </c>
      <c r="I13" s="1" t="s">
        <v>1332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1333</v>
      </c>
      <c r="B14" s="1" t="s">
        <v>1287</v>
      </c>
      <c r="C14" s="1" t="s">
        <v>1287</v>
      </c>
      <c r="D14" s="1" t="s">
        <v>1287</v>
      </c>
      <c r="E14" s="1" t="s">
        <v>1287</v>
      </c>
      <c r="F14" s="1" t="s">
        <v>1287</v>
      </c>
      <c r="G14" s="1" t="s">
        <v>1287</v>
      </c>
      <c r="H14" s="1" t="s">
        <v>1334</v>
      </c>
      <c r="I14" s="1" t="s">
        <v>1294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1335</v>
      </c>
      <c r="B15" s="1" t="s">
        <v>1287</v>
      </c>
      <c r="C15" s="1" t="s">
        <v>1287</v>
      </c>
      <c r="D15" s="1" t="s">
        <v>1287</v>
      </c>
      <c r="E15" s="1" t="s">
        <v>1287</v>
      </c>
      <c r="F15" s="1" t="s">
        <v>1287</v>
      </c>
      <c r="G15" s="1" t="s">
        <v>1287</v>
      </c>
      <c r="H15" s="1" t="s">
        <v>1287</v>
      </c>
      <c r="I15" s="1" t="s">
        <v>1287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1336</v>
      </c>
      <c r="B16" s="1" t="s">
        <v>1287</v>
      </c>
      <c r="C16" s="1" t="s">
        <v>1287</v>
      </c>
      <c r="D16" s="1" t="s">
        <v>1287</v>
      </c>
      <c r="E16" s="1" t="s">
        <v>1287</v>
      </c>
      <c r="F16" s="1" t="s">
        <v>1287</v>
      </c>
      <c r="G16" s="1" t="s">
        <v>1287</v>
      </c>
      <c r="H16" s="1" t="s">
        <v>1287</v>
      </c>
      <c r="I16" s="1" t="s">
        <v>1287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1337</v>
      </c>
      <c r="B17" s="1" t="s">
        <v>170</v>
      </c>
      <c r="C17" s="1" t="s">
        <v>173</v>
      </c>
      <c r="D17" s="1" t="s">
        <v>174</v>
      </c>
      <c r="E17" s="1" t="s">
        <v>175</v>
      </c>
      <c r="F17" s="1" t="s">
        <v>176</v>
      </c>
      <c r="G17" s="1" t="s">
        <v>1338</v>
      </c>
      <c r="H17" s="1" t="s">
        <v>1339</v>
      </c>
      <c r="I17" s="1" t="s">
        <v>1340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1341</v>
      </c>
      <c r="B18" s="1" t="s">
        <v>1287</v>
      </c>
      <c r="C18" s="1" t="s">
        <v>1287</v>
      </c>
      <c r="D18" s="1" t="s">
        <v>1287</v>
      </c>
      <c r="E18" s="1" t="s">
        <v>1287</v>
      </c>
      <c r="F18" s="1" t="s">
        <v>1287</v>
      </c>
      <c r="G18" s="1" t="s">
        <v>1287</v>
      </c>
      <c r="H18" s="1" t="s">
        <v>1287</v>
      </c>
      <c r="I18" s="1" t="s">
        <v>1287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1342</v>
      </c>
      <c r="B19" s="1" t="s">
        <v>1343</v>
      </c>
      <c r="C19" s="1" t="s">
        <v>1344</v>
      </c>
      <c r="D19" s="1" t="s">
        <v>1345</v>
      </c>
      <c r="E19" s="1" t="s">
        <v>1346</v>
      </c>
      <c r="F19" s="1" t="s">
        <v>1347</v>
      </c>
      <c r="G19" s="1" t="s">
        <v>1348</v>
      </c>
      <c r="H19" s="1" t="s">
        <v>1349</v>
      </c>
      <c r="I19" s="1" t="s">
        <v>1350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1351</v>
      </c>
      <c r="B20" s="1" t="s">
        <v>1352</v>
      </c>
      <c r="C20" s="1" t="s">
        <v>1353</v>
      </c>
      <c r="D20" s="1" t="s">
        <v>1354</v>
      </c>
      <c r="E20" s="1" t="s">
        <v>1355</v>
      </c>
      <c r="F20" s="1" t="s">
        <v>1356</v>
      </c>
      <c r="G20" s="1" t="s">
        <v>1357</v>
      </c>
      <c r="H20" s="1" t="s">
        <v>1358</v>
      </c>
      <c r="I20" s="1" t="s">
        <v>1287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1359</v>
      </c>
      <c r="B21" s="1" t="s">
        <v>1360</v>
      </c>
      <c r="C21" s="1" t="s">
        <v>1361</v>
      </c>
      <c r="D21" s="1" t="s">
        <v>1362</v>
      </c>
      <c r="E21" s="1" t="s">
        <v>1363</v>
      </c>
      <c r="F21" s="1" t="s">
        <v>1364</v>
      </c>
      <c r="G21" s="1" t="s">
        <v>1365</v>
      </c>
      <c r="H21" s="1" t="s">
        <v>1366</v>
      </c>
      <c r="I21" s="1" t="s">
        <v>1367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1368</v>
      </c>
      <c r="B22" s="1" t="s">
        <v>1369</v>
      </c>
      <c r="C22" s="1" t="s">
        <v>1370</v>
      </c>
      <c r="D22" s="1" t="s">
        <v>666</v>
      </c>
      <c r="E22" s="1" t="s">
        <v>1371</v>
      </c>
      <c r="F22" s="1" t="s">
        <v>1372</v>
      </c>
      <c r="G22" s="1" t="s">
        <v>1373</v>
      </c>
      <c r="H22" s="1" t="s">
        <v>1374</v>
      </c>
      <c r="I22" s="1" t="s">
        <v>1375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125</v>
      </c>
      <c r="B23" s="1" t="s">
        <v>1287</v>
      </c>
      <c r="C23" s="1" t="s">
        <v>1287</v>
      </c>
      <c r="D23" s="1" t="s">
        <v>1287</v>
      </c>
      <c r="E23" s="1" t="s">
        <v>1287</v>
      </c>
      <c r="F23" s="1" t="s">
        <v>1287</v>
      </c>
      <c r="G23" s="1" t="s">
        <v>1287</v>
      </c>
      <c r="H23" s="1" t="s">
        <v>1287</v>
      </c>
      <c r="I23" s="1" t="s">
        <v>1287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1376</v>
      </c>
      <c r="B24" s="1" t="s">
        <v>1377</v>
      </c>
      <c r="C24" s="1" t="s">
        <v>1378</v>
      </c>
      <c r="D24" s="1" t="s">
        <v>1379</v>
      </c>
      <c r="E24" s="1" t="s">
        <v>1380</v>
      </c>
      <c r="F24" s="1" t="s">
        <v>1381</v>
      </c>
      <c r="G24" s="1" t="s">
        <v>1382</v>
      </c>
      <c r="H24" s="1" t="s">
        <v>1382</v>
      </c>
      <c r="I24" s="1" t="s">
        <v>1382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1383</v>
      </c>
      <c r="B25" s="1" t="s">
        <v>1384</v>
      </c>
      <c r="C25" s="1" t="s">
        <v>1385</v>
      </c>
      <c r="D25" s="1" t="s">
        <v>1386</v>
      </c>
      <c r="E25" s="1" t="s">
        <v>1387</v>
      </c>
      <c r="F25" s="1" t="s">
        <v>1388</v>
      </c>
      <c r="G25" s="1" t="s">
        <v>1389</v>
      </c>
      <c r="H25" s="1" t="s">
        <v>1389</v>
      </c>
      <c r="I25" s="1" t="s">
        <v>1287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1390</v>
      </c>
      <c r="B26" s="1" t="s">
        <v>1391</v>
      </c>
      <c r="C26" s="1" t="s">
        <v>1392</v>
      </c>
      <c r="D26" s="1" t="s">
        <v>1393</v>
      </c>
      <c r="E26" s="1" t="s">
        <v>1394</v>
      </c>
      <c r="F26" s="1" t="s">
        <v>1395</v>
      </c>
      <c r="G26" s="1" t="s">
        <v>1287</v>
      </c>
      <c r="H26" s="1" t="s">
        <v>1287</v>
      </c>
      <c r="I26" s="1" t="s">
        <v>1287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1396</v>
      </c>
      <c r="B2" s="1" t="s">
        <v>1397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1398</v>
      </c>
      <c r="B3" s="1" t="s">
        <v>1399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1400</v>
      </c>
      <c r="B4" s="1" t="s">
        <v>1401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1402</v>
      </c>
      <c r="B5" s="1" t="s">
        <v>1403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1404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1405</v>
      </c>
      <c r="B7" s="1" t="s">
        <v>1406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1407</v>
      </c>
      <c r="B8" s="4" t="s">
        <v>1408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1409</v>
      </c>
      <c r="B9" s="1" t="s">
        <v>1410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1411</v>
      </c>
      <c r="B10" s="1" t="s">
        <v>1412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1413</v>
      </c>
      <c r="B11" s="1" t="s">
        <v>1410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1414</v>
      </c>
      <c r="B12" s="1" t="s">
        <v>1415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1416</v>
      </c>
      <c r="B13" s="1" t="s">
        <v>1417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1418</v>
      </c>
      <c r="B14" s="1" t="s">
        <v>1415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1419</v>
      </c>
      <c r="B15" s="1" t="s">
        <v>1420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1421</v>
      </c>
      <c r="B16" s="1">
        <v>144.0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1422</v>
      </c>
      <c r="B17" s="1" t="s">
        <v>1423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1424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1425</v>
      </c>
      <c r="B19" s="4" t="s">
        <v>1426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1427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1428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1429</v>
      </c>
      <c r="B22" s="1">
        <v>1.31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1430</v>
      </c>
      <c r="B23" s="1">
        <v>1.29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1431</v>
      </c>
      <c r="B24" s="1">
        <v>1.23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1432</v>
      </c>
      <c r="B25" s="1">
        <v>1.3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1433</v>
      </c>
      <c r="B26" s="1">
        <v>1.31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1434</v>
      </c>
      <c r="B27" s="1">
        <v>1.29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1435</v>
      </c>
      <c r="B28" s="1">
        <v>1.23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1436</v>
      </c>
      <c r="B29" s="1">
        <v>1.3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1437</v>
      </c>
      <c r="B30" s="1">
        <v>2.591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1438</v>
      </c>
      <c r="B31" s="1">
        <v>-250.0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1439</v>
      </c>
      <c r="B32" s="1">
        <v>1324954.0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1440</v>
      </c>
      <c r="B33" s="1">
        <v>1324954.0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1441</v>
      </c>
      <c r="B34" s="1">
        <v>1496972.0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1442</v>
      </c>
      <c r="B35" s="1">
        <v>2583180.0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1443</v>
      </c>
      <c r="B36" s="1">
        <v>2583180.0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1444</v>
      </c>
      <c r="B37" s="1">
        <v>1.21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1445</v>
      </c>
      <c r="B38" s="1">
        <v>1.28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1446</v>
      </c>
      <c r="B39" s="1">
        <v>1000.0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1447</v>
      </c>
      <c r="B40" s="1">
        <v>1000.0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1448</v>
      </c>
      <c r="B41" s="1">
        <v>1.91612496E8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1449</v>
      </c>
      <c r="B42" s="1">
        <v>0.56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1450</v>
      </c>
      <c r="B43" s="1">
        <v>2.82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1451</v>
      </c>
      <c r="B44" s="1">
        <v>4.612146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1452</v>
      </c>
      <c r="B45" s="1">
        <v>1.0958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1453</v>
      </c>
      <c r="B46" s="1">
        <v>0.9766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1454</v>
      </c>
      <c r="B47" s="1" t="s">
        <v>1455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1456</v>
      </c>
      <c r="B48" s="1">
        <v>6.874684E7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1457</v>
      </c>
      <c r="B49" s="1">
        <v>-1.14115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1458</v>
      </c>
      <c r="B50" s="1">
        <v>1.0816694E8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1459</v>
      </c>
      <c r="B51" s="1">
        <v>1.5329E8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1460</v>
      </c>
      <c r="B52" s="1">
        <v>2195793.0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1461</v>
      </c>
      <c r="B53" s="1">
        <v>2744281.0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1462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1463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1464</v>
      </c>
      <c r="B56" s="1">
        <v>0.0138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1465</v>
      </c>
      <c r="B57" s="1">
        <v>0.08642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1466</v>
      </c>
      <c r="B58" s="1">
        <v>0.19022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1467</v>
      </c>
      <c r="B59" s="1">
        <v>3.16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1468</v>
      </c>
      <c r="B60" s="1">
        <v>0.0146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1469</v>
      </c>
      <c r="B61" s="1">
        <v>1.5329E8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1470</v>
      </c>
      <c r="B62" s="1">
        <v>0.263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1471</v>
      </c>
      <c r="B63" s="1">
        <v>4.7528515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1472</v>
      </c>
      <c r="B64" s="1">
        <v>1.7038944E9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1473</v>
      </c>
      <c r="B65" s="1">
        <v>1.7355168E9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1474</v>
      </c>
      <c r="B66" s="1">
        <v>1.7196192E9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1475</v>
      </c>
      <c r="B67" s="1">
        <v>-4.7409496E7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1476</v>
      </c>
      <c r="B68" s="1">
        <v>-0.4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1477</v>
      </c>
      <c r="B69" s="1">
        <v>-0.07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1478</v>
      </c>
      <c r="B70" s="1" t="s">
        <v>1479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1480</v>
      </c>
      <c r="B71" s="1">
        <v>9.634464E8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1481</v>
      </c>
      <c r="B72" s="1">
        <v>1.655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1482</v>
      </c>
      <c r="B73" s="1">
        <v>-3.088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1483</v>
      </c>
      <c r="B74" s="1">
        <v>-0.42396313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1484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1485</v>
      </c>
      <c r="B76" s="1" t="s">
        <v>1486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1487</v>
      </c>
      <c r="B77" s="1" t="s">
        <v>1488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1489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1490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1491</v>
      </c>
      <c r="B80" s="1" t="s">
        <v>1492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1493</v>
      </c>
      <c r="B81" s="1" t="s">
        <v>1492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1494</v>
      </c>
      <c r="B82" s="1">
        <v>7.033446E8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1495</v>
      </c>
      <c r="B83" s="1" t="s">
        <v>1496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1497</v>
      </c>
      <c r="B84" s="1" t="s">
        <v>1498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1499</v>
      </c>
      <c r="B85" s="1" t="s">
        <v>1500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1501</v>
      </c>
      <c r="B86" s="1" t="s">
        <v>1502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1503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1504</v>
      </c>
      <c r="B88" s="1">
        <v>1.25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1505</v>
      </c>
      <c r="B89" s="1">
        <v>3.0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1506</v>
      </c>
      <c r="B90" s="1">
        <v>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1507</v>
      </c>
      <c r="B91" s="1">
        <v>2.4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1508</v>
      </c>
      <c r="B92" s="1">
        <v>2.5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1509</v>
      </c>
      <c r="B93" s="1">
        <v>1.2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1510</v>
      </c>
      <c r="B94" s="1" t="s">
        <v>1511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1512</v>
      </c>
      <c r="B95" s="1">
        <v>5.0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1513</v>
      </c>
      <c r="B96" s="1">
        <v>1.762986E7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1514</v>
      </c>
      <c r="B97" s="1">
        <v>0.153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1515</v>
      </c>
      <c r="B98" s="1">
        <v>-2.226105E7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1516</v>
      </c>
      <c r="B99" s="1">
        <v>2458059.0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1517</v>
      </c>
      <c r="B100" s="1">
        <v>0.696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1518</v>
      </c>
      <c r="B101" s="1">
        <v>0.889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1519</v>
      </c>
      <c r="B102" s="1">
        <v>4.1545192E7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1520</v>
      </c>
      <c r="B103" s="1">
        <v>0.359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1521</v>
      </c>
      <c r="B104" s="1">
        <v>-0.27312002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1522</v>
      </c>
      <c r="B105" s="1">
        <v>-2.65527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1523</v>
      </c>
      <c r="B106" s="1">
        <v>1.73741E7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1524</v>
      </c>
      <c r="B107" s="1">
        <v>-1.3452506E7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1525</v>
      </c>
      <c r="B108" s="1">
        <v>0.179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1526</v>
      </c>
      <c r="B109" s="1">
        <v>0.14476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1527</v>
      </c>
      <c r="B110" s="1">
        <v>-0.53583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1528</v>
      </c>
      <c r="B111" s="1">
        <v>-0.4423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1529</v>
      </c>
      <c r="B112" s="1" t="s">
        <v>1455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1530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19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-11.0</v>
      </c>
      <c r="C3" s="1">
        <v>-25.0</v>
      </c>
      <c r="D3" s="1">
        <v>1.0</v>
      </c>
      <c r="E3" s="1">
        <v>-22.0</v>
      </c>
      <c r="F3" s="1">
        <v>-19.0</v>
      </c>
      <c r="G3" s="1">
        <v>-13.0</v>
      </c>
      <c r="H3" s="1">
        <v>-3.0</v>
      </c>
      <c r="I3" s="1">
        <v>-7.0</v>
      </c>
      <c r="J3" s="1">
        <v>-10.0</v>
      </c>
      <c r="K3" s="1">
        <v>-9.0</v>
      </c>
      <c r="L3" s="1">
        <f>IF(K3*FORECAST(L2,B3:K3,B2:K2)&gt;0,FORECAST(L2,B3:K3,B2:K2),K3)*$X$1</f>
        <v>-6.933333333</v>
      </c>
      <c r="M3" s="1">
        <f>IF(L3*FORECAST(M2,B3:L3,B2:L2)&gt;0,FORECAST(M2,B3:L3,B2:L2),L3)*$X$1</f>
        <v>-6.048484848</v>
      </c>
      <c r="N3" s="1">
        <f>IF(M3*FORECAST(N2,B3:M3,B2:M2)&gt;0,FORECAST(N2,B3:M3,B2:M2),M3)*$X$1</f>
        <v>-5.163636364</v>
      </c>
      <c r="O3" s="1">
        <f>IF(N3*FORECAST(O2,B3:N3,B2:N2)&gt;0,FORECAST(O2,B3:N3,B2:N2),N3)*$X$1</f>
        <v>-4.278787879</v>
      </c>
      <c r="P3" s="1">
        <f>IF(O3*FORECAST(P2,B3:O3,B2:O2)&gt;0,FORECAST(P2,B3:O3,B2:O2),O3)*$X$1</f>
        <v>-3.393939394</v>
      </c>
      <c r="Q3" s="1">
        <f>IF(P3*FORECAST(Q2,B3:P3,B2:P2)&gt;0,FORECAST(Q2,B3:P3,B2:P2),P3)*$X$1</f>
        <v>-2.509090909</v>
      </c>
      <c r="R3" s="1">
        <f>IF(Q3*FORECAST(R2,B3:Q3,B2:Q2)&gt;0,FORECAST(R2,B3:Q3,B2:Q2),Q3)*$X$1</f>
        <v>-1.624242424</v>
      </c>
      <c r="S3" s="5">
        <f>IF(R3*FORECAST(S2,B3:R3,B2:R2)&gt;0,FORECAST(S2,B3:R3,B2:R2),R3)*$X$1</f>
        <v>-0.7393939394</v>
      </c>
      <c r="T3" s="5">
        <f>IF(S3*FORECAST(T2,B3:S3,B2:S2)&gt;0,FORECAST(T2,B3:S3,B2:S2),S3)*$X$1</f>
        <v>-0.7393939394</v>
      </c>
      <c r="U3" s="5">
        <f>IF(T3*FORECAST(U2,B3:T3,B2:T2)&gt;0,FORECAST(U2,B3:T3,B2:T2),T3)*$X$1</f>
        <v>-0.7393939394</v>
      </c>
      <c r="V3" s="5">
        <f>IF(U3*FORECAST(V2,B3:U3,B2:U2)&gt;0,FORECAST(V2,B3:U3,B2:U2),U3)*$X$1</f>
        <v>-0.7393939394</v>
      </c>
      <c r="W3" s="5">
        <f>IF(V3*FORECAST(W2,B3:V3,B2:V2)&gt;0,FORECAST(W2,B3:V3,B2:V2),V3)*$X$1</f>
        <v>-0.7393939394</v>
      </c>
      <c r="X3" s="2"/>
      <c r="Y3" s="2"/>
      <c r="Z3" s="2"/>
    </row>
    <row r="4">
      <c r="A4" s="3" t="s">
        <v>124</v>
      </c>
      <c r="B4" s="1">
        <v>-92.0</v>
      </c>
      <c r="C4" s="1">
        <v>-80.0</v>
      </c>
      <c r="D4" s="1">
        <v>-77.0</v>
      </c>
      <c r="E4" s="1">
        <v>-68.0</v>
      </c>
      <c r="F4" s="1">
        <v>-37.0</v>
      </c>
      <c r="G4" s="1">
        <v>-18.0</v>
      </c>
      <c r="H4" s="1">
        <v>-18.0</v>
      </c>
      <c r="I4" s="1">
        <v>-25.0</v>
      </c>
      <c r="J4" s="1">
        <v>-9.0</v>
      </c>
      <c r="K4" s="1">
        <v>-14.0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1531</v>
      </c>
      <c r="B5" s="1">
        <v>62.0</v>
      </c>
      <c r="C5" s="1">
        <v>63.0</v>
      </c>
      <c r="D5" s="1">
        <v>64.0</v>
      </c>
      <c r="E5" s="1">
        <v>69.0</v>
      </c>
      <c r="F5" s="1">
        <v>73.0</v>
      </c>
      <c r="G5" s="1">
        <v>80.0</v>
      </c>
      <c r="H5" s="1">
        <v>82.0</v>
      </c>
      <c r="I5" s="1">
        <v>88.0</v>
      </c>
      <c r="J5" s="1">
        <v>91.0</v>
      </c>
      <c r="K5" s="1">
        <v>109.0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1532</v>
      </c>
      <c r="L7" s="1">
        <f>IF(W3*FORECAST(W2,B3:W3,B2:W2)&gt;0,FORECAST(W2,B3:W3,B2:W2),V3)*$X$1 * (1+0.02)/(0.0943-0.02)</f>
        <v>-10.15049553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1533</v>
      </c>
      <c r="L8" s="6">
        <f t="array" ref="L8">NPV(0.0943,M3:W3)</f>
        <v>-19.6724211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1534</v>
      </c>
      <c r="L9" s="6">
        <f t="array" ref="L9">NPV(0.0943,M16:W16)</f>
        <v>-3.766923956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1535</v>
      </c>
      <c r="L10" s="6">
        <f>L8 + L9</f>
        <v>-23.43934505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-14.0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1536</v>
      </c>
      <c r="L12" s="6">
        <f>L10 - L11</f>
        <v>-9.439345052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1537</v>
      </c>
      <c r="L13" s="1">
        <v>109.0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-0.08659949589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(1+0.02)/(0.0943-0.02)</f>
        <v>-10.15049553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-28.0</v>
      </c>
      <c r="C3" s="1">
        <v>-14.0</v>
      </c>
      <c r="D3" s="1">
        <v>-23.0</v>
      </c>
      <c r="E3" s="1">
        <v>-25.0</v>
      </c>
      <c r="F3" s="1">
        <v>-35.0</v>
      </c>
      <c r="G3" s="1">
        <v>-29.0</v>
      </c>
      <c r="H3" s="1">
        <v>-4.0</v>
      </c>
      <c r="I3" s="1">
        <v>-13.0</v>
      </c>
      <c r="J3" s="1">
        <v>-19.0</v>
      </c>
      <c r="K3" s="1">
        <v>-19.0</v>
      </c>
      <c r="L3" s="1">
        <f>IF(K3*FORECAST(L2,B3:K3,B2:K2)&gt;0,FORECAST(L2,B3:K3,B2:K2),K3)*$X$1</f>
        <v>-15.4</v>
      </c>
      <c r="M3" s="1">
        <f>IF(L3*FORECAST(M2,B3:L3,B2:L2)&gt;0,FORECAST(M2,B3:L3,B2:L2),L3)*$X$1</f>
        <v>-14.4</v>
      </c>
      <c r="N3" s="1">
        <f>IF(M3*FORECAST(N2,B3:M3,B2:M2)&gt;0,FORECAST(N2,B3:M3,B2:M2),M3)*$X$1</f>
        <v>-13.4</v>
      </c>
      <c r="O3" s="1">
        <f>IF(N3*FORECAST(O2,B3:N3,B2:N2)&gt;0,FORECAST(O2,B3:N3,B2:N2),N3)*$X$1</f>
        <v>-12.4</v>
      </c>
      <c r="P3" s="1">
        <f>IF(O3*FORECAST(P2,B3:O3,B2:O2)&gt;0,FORECAST(P2,B3:O3,B2:O2),O3)*$X$1</f>
        <v>-11.4</v>
      </c>
      <c r="Q3" s="1">
        <f>IF(P3*FORECAST(Q2,B3:P3,B2:P2)&gt;0,FORECAST(Q2,B3:P3,B2:P2),P3)*$X$1</f>
        <v>-10.4</v>
      </c>
      <c r="R3" s="1">
        <f>IF(Q3*FORECAST(R2,B3:Q3,B2:Q2)&gt;0,FORECAST(R2,B3:Q3,B2:Q2),Q3)*$X$1</f>
        <v>-9.4</v>
      </c>
      <c r="S3" s="5">
        <f>IF(R3*FORECAST(S2,B3:R3,B2:R2)&gt;0,FORECAST(S2,B3:R3,B2:R2),R3)*$X$1</f>
        <v>-8.4</v>
      </c>
      <c r="T3" s="5">
        <f>IF(S3*FORECAST(T2,B3:S3,B2:S2)&gt;0,FORECAST(T2,B3:S3,B2:S2),S3)*$X$1</f>
        <v>-7.4</v>
      </c>
      <c r="U3" s="5">
        <f>IF(T3*FORECAST(U2,B3:T3,B2:T2)&gt;0,FORECAST(U2,B3:T3,B2:T2),T3)*$X$1</f>
        <v>-6.4</v>
      </c>
      <c r="V3" s="5">
        <f>IF(U3*FORECAST(V2,B3:U3,B2:U2)&gt;0,FORECAST(V2,B3:U3,B2:U2),U3)*$X$1</f>
        <v>-5.4</v>
      </c>
      <c r="W3" s="5">
        <f>IF(V3*FORECAST(W2,B3:V3,B2:V2)&gt;0,FORECAST(W2,B3:V3,B2:V2),V3)*$X$1</f>
        <v>-4.4</v>
      </c>
      <c r="X3" s="2"/>
      <c r="Y3" s="2"/>
      <c r="Z3" s="2"/>
    </row>
    <row r="4">
      <c r="A4" s="3" t="s">
        <v>124</v>
      </c>
      <c r="B4" s="1">
        <v>-92.0</v>
      </c>
      <c r="C4" s="1">
        <v>-80.0</v>
      </c>
      <c r="D4" s="1">
        <v>-77.0</v>
      </c>
      <c r="E4" s="1">
        <v>-68.0</v>
      </c>
      <c r="F4" s="1">
        <v>-37.0</v>
      </c>
      <c r="G4" s="1">
        <v>-18.0</v>
      </c>
      <c r="H4" s="1">
        <v>-18.0</v>
      </c>
      <c r="I4" s="1">
        <v>-25.0</v>
      </c>
      <c r="J4" s="1">
        <v>-9.0</v>
      </c>
      <c r="K4" s="1">
        <v>-14.0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1531</v>
      </c>
      <c r="B5" s="1">
        <v>62.0</v>
      </c>
      <c r="C5" s="1">
        <v>63.0</v>
      </c>
      <c r="D5" s="1">
        <v>64.0</v>
      </c>
      <c r="E5" s="1">
        <v>69.0</v>
      </c>
      <c r="F5" s="1">
        <v>73.0</v>
      </c>
      <c r="G5" s="1">
        <v>80.0</v>
      </c>
      <c r="H5" s="1">
        <v>82.0</v>
      </c>
      <c r="I5" s="1">
        <v>88.0</v>
      </c>
      <c r="J5" s="1">
        <v>91.0</v>
      </c>
      <c r="K5" s="1">
        <v>109.0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1532</v>
      </c>
      <c r="L7" s="1">
        <f>IF(W3*FORECAST(W2,B3:W3,B2:W2)&gt;0,FORECAST(W2,B3:W3,B2:W2),V3)*$X$1 * (1+0.02)/(0.0943-0.02)</f>
        <v>-60.40376851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1533</v>
      </c>
      <c r="L8" s="6">
        <f t="array" ref="L8">NPV(0.0943,M3:W3)</f>
        <v>-68.60203858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1534</v>
      </c>
      <c r="L9" s="6">
        <f t="array" ref="L9">NPV(0.0943,M16:W16)</f>
        <v>-22.41628518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1535</v>
      </c>
      <c r="L10" s="6">
        <f>L8 + L9</f>
        <v>-91.01832375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-14.0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1536</v>
      </c>
      <c r="L12" s="6">
        <f>L10 - L11</f>
        <v>-77.01832375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1537</v>
      </c>
      <c r="L13" s="1">
        <v>109.0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-0.7065901262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(1+0.02)/(0.0943-0.02)</f>
        <v>-60.40376851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