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<sst xmlns="http://schemas.openxmlformats.org/spreadsheetml/2006/main" count="1935" uniqueCount="1579">
  <si>
    <t>ticker</t>
  </si>
  <si>
    <t>KMX</t>
  </si>
  <si>
    <t>nombre</t>
  </si>
  <si>
    <t>CARMAX INC</t>
  </si>
  <si>
    <t>empresa</t>
  </si>
  <si>
    <t>Auto Vehicles, Parts &amp; Service Retailers</t>
  </si>
  <si>
    <t>Open</t>
  </si>
  <si>
    <t>Target Price</t>
  </si>
  <si>
    <t>Upside</t>
  </si>
  <si>
    <t>-80.12%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</si>
  <si>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</si>
  <si>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</si>
  <si>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</si>
  <si>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</si>
  <si>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</si>
  <si>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</si>
  <si>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</si>
  <si>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</si>
  <si>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-14.50%</t>
  </si>
  <si>
    <t>Total Assets Growth</t>
  </si>
  <si>
    <t>-8.84%</t>
  </si>
  <si>
    <t>Net Property, Plant and Equipment Growth</t>
  </si>
  <si>
    <t>-13.89%</t>
  </si>
  <si>
    <t>EBITDA Growth</t>
  </si>
  <si>
    <t>-5.23%</t>
  </si>
  <si>
    <t>Fiscal Period: February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</si>
  <si>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</si>
  <si>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</si>
  <si>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</si>
  <si>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</si>
  <si>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</si>
  <si>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</si>
  <si>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Provision for Credit Losses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</si>
  <si>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</si>
  <si>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</si>
  <si>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</si>
  <si>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</si>
  <si>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</si>
  <si>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</si>
  <si>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</si>
  <si>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</si>
  <si>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</si>
  <si>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</si>
  <si>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</si>
  <si>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</si>
  <si>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</si>
  <si>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</si>
  <si>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</si>
  <si>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</si>
  <si>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</si>
  <si>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</si>
  <si>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</si>
  <si>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</si>
  <si>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</si>
  <si>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</si>
  <si>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</si>
  <si>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</si>
  <si>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</si>
  <si>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</si>
  <si>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</si>
  <si>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</si>
  <si>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</si>
  <si>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</si>
  <si>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</si>
  <si>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</si>
  <si>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</si>
  <si>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</si>
  <si>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</si>
  <si>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</si>
  <si>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</si>
  <si>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Total Receivables</t>
  </si>
  <si>
    <t>Inventory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</si>
  <si>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</si>
  <si>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</si>
  <si>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</si>
  <si>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</si>
  <si>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</si>
  <si>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</si>
  <si>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</si>
  <si>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</si>
  <si>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</si>
  <si>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</si>
  <si>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Finance Division Loans and Leases Long-Term</t>
  </si>
  <si>
    <t>Accounts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</si>
  <si>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</si>
  <si>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</si>
  <si>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</si>
  <si>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</si>
  <si>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</si>
  <si>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</si>
  <si>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</si>
  <si>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</si>
  <si>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</si>
  <si>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</si>
  <si>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</si>
  <si>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</si>
  <si>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</si>
  <si>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</si>
  <si>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</si>
  <si>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</si>
  <si>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</si>
  <si>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</si>
  <si>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</si>
  <si>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</si>
  <si>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</si>
  <si>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</si>
  <si>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</si>
  <si>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</si>
  <si>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</si>
  <si>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</si>
  <si>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</si>
  <si>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15.11</t>
  </si>
  <si>
    <t>14.92</t>
  </si>
  <si>
    <t>16.66</t>
  </si>
  <si>
    <t>18.45</t>
  </si>
  <si>
    <t>20.04</t>
  </si>
  <si>
    <t>23.11</t>
  </si>
  <si>
    <t>26.75</t>
  </si>
  <si>
    <t>32.51</t>
  </si>
  <si>
    <t>35.51</t>
  </si>
  <si>
    <t>38.54</t>
  </si>
  <si>
    <t>Tangible Book Value</t>
  </si>
  <si>
    <t>Tangible Book Value Per Share</t>
  </si>
  <si>
    <t>15.07</t>
  </si>
  <si>
    <t>31.63</t>
  </si>
  <si>
    <t>34.61</t>
  </si>
  <si>
    <t>37.64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</si>
  <si>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</si>
  <si>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</si>
  <si>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</si>
  <si>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</si>
  <si>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</si>
  <si>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</si>
  <si>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</si>
  <si>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</si>
  <si>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</si>
  <si>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Assets under Capital Lease - Gross</t>
  </si>
  <si>
    <t>Assets under Capital Lease - Accumulated Depreciation</t>
  </si>
  <si>
    <t>Revenues</t>
  </si>
  <si>
    <t>Finance Div. Revenues</t>
  </si>
  <si>
    <t>Total Revenues</t>
  </si>
  <si>
    <t>Cost of Goods Sold, Total</t>
  </si>
  <si>
    <t>Finance Div. Operating Exp.</t>
  </si>
  <si>
    <t>Interest Expense - Finance Division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</si>
  <si>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</si>
  <si>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</si>
  <si>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</si>
  <si>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</si>
  <si>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</si>
  <si>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</si>
  <si>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</si>
  <si>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</si>
  <si>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</si>
  <si>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</si>
  <si>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Merger &amp; Related Restructuring Charges</t>
  </si>
  <si>
    <t>Gain (Loss) On Sale Of Investments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</si>
  <si>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</si>
  <si>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</si>
  <si>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</si>
  <si>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</si>
  <si>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</si>
  <si>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</si>
  <si>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</si>
  <si>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</si>
  <si>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</si>
  <si>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</si>
  <si>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</si>
  <si>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2.77</t>
  </si>
  <si>
    <t>3.07</t>
  </si>
  <si>
    <t>3.29</t>
  </si>
  <si>
    <t>3.64</t>
  </si>
  <si>
    <t>4.83</t>
  </si>
  <si>
    <t>5.39</t>
  </si>
  <si>
    <t>4.58</t>
  </si>
  <si>
    <t>7.09</t>
  </si>
  <si>
    <t>3.05</t>
  </si>
  <si>
    <t>3.03</t>
  </si>
  <si>
    <t>Basic EPS - Continuing Operations</t>
  </si>
  <si>
    <t>Basic Weighted Average Shares Outstanding</t>
  </si>
  <si>
    <t>Net EPS - Diluted</t>
  </si>
  <si>
    <t>2.73</t>
  </si>
  <si>
    <t>3.26</t>
  </si>
  <si>
    <t>3.6</t>
  </si>
  <si>
    <t>4.79</t>
  </si>
  <si>
    <t>5.33</t>
  </si>
  <si>
    <t>4.52</t>
  </si>
  <si>
    <t>6.97</t>
  </si>
  <si>
    <t>3.02</t>
  </si>
  <si>
    <t>Diluted EPS - Continuing Operations</t>
  </si>
  <si>
    <t>Diluted Weighted Average Shares Outstanding</t>
  </si>
  <si>
    <t>Normalized Basic EPS</t>
  </si>
  <si>
    <t>2.75</t>
  </si>
  <si>
    <t>3.13</t>
  </si>
  <si>
    <t>3.3</t>
  </si>
  <si>
    <t>3.99</t>
  </si>
  <si>
    <t>4.4</t>
  </si>
  <si>
    <t>3.7</t>
  </si>
  <si>
    <t>5.65</t>
  </si>
  <si>
    <t>2.51</t>
  </si>
  <si>
    <t>2.53</t>
  </si>
  <si>
    <t>Normalized Diluted EPS</t>
  </si>
  <si>
    <t>2.71</t>
  </si>
  <si>
    <t>3.1</t>
  </si>
  <si>
    <t>3.27</t>
  </si>
  <si>
    <t>3.95</t>
  </si>
  <si>
    <t>4.35</t>
  </si>
  <si>
    <t>3.65</t>
  </si>
  <si>
    <t>5.56</t>
  </si>
  <si>
    <t>2.49</t>
  </si>
  <si>
    <t>EBITDA</t>
  </si>
  <si>
    <t>EBITA</t>
  </si>
  <si>
    <t>EBIT</t>
  </si>
  <si>
    <t>EBITDAR</t>
  </si>
  <si>
    <t>Effective Tax Rate - (Ratio)</t>
  </si>
  <si>
    <t>38.37</t>
  </si>
  <si>
    <t>38.27</t>
  </si>
  <si>
    <t>37.7</t>
  </si>
  <si>
    <t>37.56</t>
  </si>
  <si>
    <t>24.3</t>
  </si>
  <si>
    <t>23.48</t>
  </si>
  <si>
    <t>22.62</t>
  </si>
  <si>
    <t>22.85</t>
  </si>
  <si>
    <t>23.88</t>
  </si>
  <si>
    <t>25.31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</si>
  <si>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</si>
  <si>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</si>
  <si>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</si>
  <si>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</si>
  <si>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</si>
  <si>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</si>
  <si>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</si>
  <si>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</si>
  <si>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</si>
  <si>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</si>
  <si>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</si>
  <si>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</si>
  <si>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</si>
  <si>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</si>
  <si>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</si>
  <si>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</si>
  <si>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</si>
  <si>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</si>
  <si>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</si>
  <si>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</si>
  <si>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</si>
  <si>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4.9</t>
  </si>
  <si>
    <t>4.78</t>
  </si>
  <si>
    <t>4.33</t>
  </si>
  <si>
    <t>4.19</t>
  </si>
  <si>
    <t>4.11</t>
  </si>
  <si>
    <t>3.89</t>
  </si>
  <si>
    <t>3.06</t>
  </si>
  <si>
    <t>4.01</t>
  </si>
  <si>
    <t>1.78</t>
  </si>
  <si>
    <t>1.77</t>
  </si>
  <si>
    <t>Return on Total Capital</t>
  </si>
  <si>
    <t>5.27</t>
  </si>
  <si>
    <t>5.12</t>
  </si>
  <si>
    <t>4.61</t>
  </si>
  <si>
    <t>4.47</t>
  </si>
  <si>
    <t>4.37</t>
  </si>
  <si>
    <t>4.16</t>
  </si>
  <si>
    <t>3.28</t>
  </si>
  <si>
    <t>4.3</t>
  </si>
  <si>
    <t>1.89</t>
  </si>
  <si>
    <t>1.88</t>
  </si>
  <si>
    <t>Return On Equity %</t>
  </si>
  <si>
    <t>20.57</t>
  </si>
  <si>
    <t>20.85</t>
  </si>
  <si>
    <t>20.67</t>
  </si>
  <si>
    <t>25.24</t>
  </si>
  <si>
    <t>24.94</t>
  </si>
  <si>
    <t>18.37</t>
  </si>
  <si>
    <t>23.99</t>
  </si>
  <si>
    <t>8.94</t>
  </si>
  <si>
    <t>8.2</t>
  </si>
  <si>
    <t>Return on Common Equity</t>
  </si>
  <si>
    <t>Margin Analysis</t>
  </si>
  <si>
    <t>Gross Profit Margin %</t>
  </si>
  <si>
    <t>15.16</t>
  </si>
  <si>
    <t>15.23</t>
  </si>
  <si>
    <t>15.34</t>
  </si>
  <si>
    <t>15.3</t>
  </si>
  <si>
    <t>15.25</t>
  </si>
  <si>
    <t>14.84</t>
  </si>
  <si>
    <t>14.64</t>
  </si>
  <si>
    <t>12.32</t>
  </si>
  <si>
    <t>11.13</t>
  </si>
  <si>
    <t>11.63</t>
  </si>
  <si>
    <t>SG&amp;A Margin</t>
  </si>
  <si>
    <t>8.6</t>
  </si>
  <si>
    <t>8.54</t>
  </si>
  <si>
    <t>8.95</t>
  </si>
  <si>
    <t>9.04</t>
  </si>
  <si>
    <t>9.06</t>
  </si>
  <si>
    <t>9.45</t>
  </si>
  <si>
    <t>7.05</t>
  </si>
  <si>
    <t>7.99</t>
  </si>
  <si>
    <t>8.1</t>
  </si>
  <si>
    <t>EBITDA Margin %</t>
  </si>
  <si>
    <t>7.34</t>
  </si>
  <si>
    <t>7.56</t>
  </si>
  <si>
    <t>7.41</t>
  </si>
  <si>
    <t>7.3</t>
  </si>
  <si>
    <t>7.16</t>
  </si>
  <si>
    <t>6.79</t>
  </si>
  <si>
    <t>6.4</t>
  </si>
  <si>
    <t>5.44</t>
  </si>
  <si>
    <t>3.21</t>
  </si>
  <si>
    <t>3.53</t>
  </si>
  <si>
    <t>EBITA Margin %</t>
  </si>
  <si>
    <t>6.56</t>
  </si>
  <si>
    <t>6.69</t>
  </si>
  <si>
    <t>6.39</t>
  </si>
  <si>
    <t>6.3</t>
  </si>
  <si>
    <t>6.21</t>
  </si>
  <si>
    <t>5.78</t>
  </si>
  <si>
    <t>5.19</t>
  </si>
  <si>
    <t>4.65</t>
  </si>
  <si>
    <t>2.45</t>
  </si>
  <si>
    <t>2.76</t>
  </si>
  <si>
    <t>EBIT Margin %</t>
  </si>
  <si>
    <t>4.63</t>
  </si>
  <si>
    <t>2.4</t>
  </si>
  <si>
    <t>2.68</t>
  </si>
  <si>
    <t>Income From Continuing Operations Margin %</t>
  </si>
  <si>
    <t>4.02</t>
  </si>
  <si>
    <t>3.94</t>
  </si>
  <si>
    <t>3.77</t>
  </si>
  <si>
    <t>3.69</t>
  </si>
  <si>
    <t>4.15</t>
  </si>
  <si>
    <t>3.72</t>
  </si>
  <si>
    <t>3.47</t>
  </si>
  <si>
    <t>1.56</t>
  </si>
  <si>
    <t>1.7</t>
  </si>
  <si>
    <t>Net Income Margin %</t>
  </si>
  <si>
    <t>Net Avail. For Common Margin %</t>
  </si>
  <si>
    <t>Normalized Net Income Margin</t>
  </si>
  <si>
    <t>3.78</t>
  </si>
  <si>
    <t>3.63</t>
  </si>
  <si>
    <t>3.39</t>
  </si>
  <si>
    <t>1.28</t>
  </si>
  <si>
    <t>1.42</t>
  </si>
  <si>
    <t>Levered Free Cash Flow Margin</t>
  </si>
  <si>
    <t>0.02</t>
  </si>
  <si>
    <t>0.87</t>
  </si>
  <si>
    <t>2.64</t>
  </si>
  <si>
    <t>3.16</t>
  </si>
  <si>
    <t>2.79</t>
  </si>
  <si>
    <t>-3.7</t>
  </si>
  <si>
    <t>1.9</t>
  </si>
  <si>
    <t>Unlevered Free Cash Flow Margin</t>
  </si>
  <si>
    <t>0.12</t>
  </si>
  <si>
    <t>4.09</t>
  </si>
  <si>
    <t>1.08</t>
  </si>
  <si>
    <t>2.89</t>
  </si>
  <si>
    <t>3.4</t>
  </si>
  <si>
    <t>2.24</t>
  </si>
  <si>
    <t>-3.52</t>
  </si>
  <si>
    <t>6.25</t>
  </si>
  <si>
    <t>2.18</t>
  </si>
  <si>
    <t>Asset Turnover</t>
  </si>
  <si>
    <t>1.19</t>
  </si>
  <si>
    <t>1.14</t>
  </si>
  <si>
    <t>1.06</t>
  </si>
  <si>
    <t>0.94</t>
  </si>
  <si>
    <t>1.39</t>
  </si>
  <si>
    <t>Fixed Assets Turnover</t>
  </si>
  <si>
    <t>8.47</t>
  </si>
  <si>
    <t>7.87</t>
  </si>
  <si>
    <t>7.11</t>
  </si>
  <si>
    <t>6.93</t>
  </si>
  <si>
    <t>6.75</t>
  </si>
  <si>
    <t>5.74</t>
  </si>
  <si>
    <t>9.18</t>
  </si>
  <si>
    <t>8.06</t>
  </si>
  <si>
    <t>6.91</t>
  </si>
  <si>
    <t>Receivables Turnover (Average Receivables)</t>
  </si>
  <si>
    <t>131.14</t>
  </si>
  <si>
    <t>112.28</t>
  </si>
  <si>
    <t>111.58</t>
  </si>
  <si>
    <t>119.84</t>
  </si>
  <si>
    <t>133.05</t>
  </si>
  <si>
    <t>122.8</t>
  </si>
  <si>
    <t>88.11</t>
  </si>
  <si>
    <t>79.75</t>
  </si>
  <si>
    <t>69.05</t>
  </si>
  <si>
    <t>102.07</t>
  </si>
  <si>
    <t>Inventory Turnover (Average Inventory)</t>
  </si>
  <si>
    <t>6.64</t>
  </si>
  <si>
    <t>6.53</t>
  </si>
  <si>
    <t>6.36</t>
  </si>
  <si>
    <t>5.52</t>
  </si>
  <si>
    <t>6.08</t>
  </si>
  <si>
    <t>6.43</t>
  </si>
  <si>
    <t>Short Term Liquidity</t>
  </si>
  <si>
    <t>Current Ratio</t>
  </si>
  <si>
    <t>2.61</t>
  </si>
  <si>
    <t>2.46</t>
  </si>
  <si>
    <t>2.6</t>
  </si>
  <si>
    <t>2.39</t>
  </si>
  <si>
    <t>2.42</t>
  </si>
  <si>
    <t>3.2</t>
  </si>
  <si>
    <t>2.26</t>
  </si>
  <si>
    <t>Quick Ratio</t>
  </si>
  <si>
    <t>0.17</t>
  </si>
  <si>
    <t>0.18</t>
  </si>
  <si>
    <t>0.15</t>
  </si>
  <si>
    <t>0.14</t>
  </si>
  <si>
    <t>0.16</t>
  </si>
  <si>
    <t>0.22</t>
  </si>
  <si>
    <t>0.32</t>
  </si>
  <si>
    <t>0.34</t>
  </si>
  <si>
    <t>Operating Cash Flow to Current Liabilities</t>
  </si>
  <si>
    <t>-0.97</t>
  </si>
  <si>
    <t>-0.15</t>
  </si>
  <si>
    <t>-0.42</t>
  </si>
  <si>
    <t>-0.07</t>
  </si>
  <si>
    <t>0.39</t>
  </si>
  <si>
    <t>-1.25</t>
  </si>
  <si>
    <t>0.66</t>
  </si>
  <si>
    <t>0.2</t>
  </si>
  <si>
    <t>Days Sales Outstanding (Average Receivables)</t>
  </si>
  <si>
    <t>2.78</t>
  </si>
  <si>
    <t>2.74</t>
  </si>
  <si>
    <t>2.98</t>
  </si>
  <si>
    <t>4.14</t>
  </si>
  <si>
    <t>5.29</t>
  </si>
  <si>
    <t>3.59</t>
  </si>
  <si>
    <t>Days Outstanding Inventory (Average Inventory)</t>
  </si>
  <si>
    <t>54.96</t>
  </si>
  <si>
    <t>56.01</t>
  </si>
  <si>
    <t>55.88</t>
  </si>
  <si>
    <t>57.39</t>
  </si>
  <si>
    <t>57.1</t>
  </si>
  <si>
    <t>55.8</t>
  </si>
  <si>
    <t>66.12</t>
  </si>
  <si>
    <t>52.82</t>
  </si>
  <si>
    <t>60.08</t>
  </si>
  <si>
    <t>56.88</t>
  </si>
  <si>
    <t>Average Days Payable Outstanding</t>
  </si>
  <si>
    <t>12.52</t>
  </si>
  <si>
    <t>12.64</t>
  </si>
  <si>
    <t>12.19</t>
  </si>
  <si>
    <t>12.53</t>
  </si>
  <si>
    <t>12.95</t>
  </si>
  <si>
    <t>13.58</t>
  </si>
  <si>
    <t>16.61</t>
  </si>
  <si>
    <t>10.37</t>
  </si>
  <si>
    <t>12.63</t>
  </si>
  <si>
    <t>13.55</t>
  </si>
  <si>
    <t>Cash Conversion Cycle (Average Days)</t>
  </si>
  <si>
    <t>45.22</t>
  </si>
  <si>
    <t>46.63</t>
  </si>
  <si>
    <t>46.96</t>
  </si>
  <si>
    <t>47.9</t>
  </si>
  <si>
    <t>46.89</t>
  </si>
  <si>
    <t>45.2</t>
  </si>
  <si>
    <t>53.65</t>
  </si>
  <si>
    <t>47.03</t>
  </si>
  <si>
    <t>52.73</t>
  </si>
  <si>
    <t>46.91</t>
  </si>
  <si>
    <t>Long Term Solvency</t>
  </si>
  <si>
    <t>Total Debt/Equity</t>
  </si>
  <si>
    <t>288.59</t>
  </si>
  <si>
    <t>366.91</t>
  </si>
  <si>
    <t>391.49</t>
  </si>
  <si>
    <t>395.51</t>
  </si>
  <si>
    <t>423.13</t>
  </si>
  <si>
    <t>422.77</t>
  </si>
  <si>
    <t>358.72</t>
  </si>
  <si>
    <t>371.13</t>
  </si>
  <si>
    <t>340.56</t>
  </si>
  <si>
    <t>321.55</t>
  </si>
  <si>
    <t>Total Debt / Total Capital</t>
  </si>
  <si>
    <t>74.27</t>
  </si>
  <si>
    <t>78.58</t>
  </si>
  <si>
    <t>79.65</t>
  </si>
  <si>
    <t>79.82</t>
  </si>
  <si>
    <t>80.88</t>
  </si>
  <si>
    <t>80.87</t>
  </si>
  <si>
    <t>78.2</t>
  </si>
  <si>
    <t>78.77</t>
  </si>
  <si>
    <t>77.3</t>
  </si>
  <si>
    <t>76.28</t>
  </si>
  <si>
    <t>LT Debt/Equity</t>
  </si>
  <si>
    <t>279.36</t>
  </si>
  <si>
    <t>356.04</t>
  </si>
  <si>
    <t>380.44</t>
  </si>
  <si>
    <t>384.49</t>
  </si>
  <si>
    <t>411.27</t>
  </si>
  <si>
    <t>410.31</t>
  </si>
  <si>
    <t>347.42</t>
  </si>
  <si>
    <t>359.92</t>
  </si>
  <si>
    <t>328.95</t>
  </si>
  <si>
    <t>307.14</t>
  </si>
  <si>
    <t>Long-Term Debt / Total Capital</t>
  </si>
  <si>
    <t>71.89</t>
  </si>
  <si>
    <t>76.26</t>
  </si>
  <si>
    <t>77.41</t>
  </si>
  <si>
    <t>77.59</t>
  </si>
  <si>
    <t>78.62</t>
  </si>
  <si>
    <t>78.49</t>
  </si>
  <si>
    <t>75.74</t>
  </si>
  <si>
    <t>76.4</t>
  </si>
  <si>
    <t>74.67</t>
  </si>
  <si>
    <t>72.86</t>
  </si>
  <si>
    <t>Total Liabilities / Total Assets</t>
  </si>
  <si>
    <t>76.08</t>
  </si>
  <si>
    <t>79.94</t>
  </si>
  <si>
    <t>80.9</t>
  </si>
  <si>
    <t>81.03</t>
  </si>
  <si>
    <t>82.07</t>
  </si>
  <si>
    <t>82.12</t>
  </si>
  <si>
    <t>79.74</t>
  </si>
  <si>
    <t>80.12</t>
  </si>
  <si>
    <t>78.56</t>
  </si>
  <si>
    <t>77.67</t>
  </si>
  <si>
    <t>EBIT / Interest Expense</t>
  </si>
  <si>
    <t>39.89</t>
  </si>
  <si>
    <t>29.12</t>
  </si>
  <si>
    <t>18.86</t>
  </si>
  <si>
    <t>16.02</t>
  </si>
  <si>
    <t>15.69</t>
  </si>
  <si>
    <t>12.1</t>
  </si>
  <si>
    <t>16.34</t>
  </si>
  <si>
    <t>6.06</t>
  </si>
  <si>
    <t>EBITDA / Interest Expense</t>
  </si>
  <si>
    <t>44.59</t>
  </si>
  <si>
    <t>32.9</t>
  </si>
  <si>
    <t>21.85</t>
  </si>
  <si>
    <t>18.56</t>
  </si>
  <si>
    <t>18.09</t>
  </si>
  <si>
    <t>22.26</t>
  </si>
  <si>
    <t>19.55</t>
  </si>
  <si>
    <t>21.62</t>
  </si>
  <si>
    <t>10.52</t>
  </si>
  <si>
    <t>10.16</t>
  </si>
  <si>
    <t>(EBITDA - Capex) / Interest Expense</t>
  </si>
  <si>
    <t>31.94</t>
  </si>
  <si>
    <t>24.22</t>
  </si>
  <si>
    <t>14.44</t>
  </si>
  <si>
    <t>14.36</t>
  </si>
  <si>
    <t>14.07</t>
  </si>
  <si>
    <t>18.26</t>
  </si>
  <si>
    <t>17.64</t>
  </si>
  <si>
    <t>18.34</t>
  </si>
  <si>
    <t>7.01</t>
  </si>
  <si>
    <t>Total Debt / EBITDA</t>
  </si>
  <si>
    <t>8.35</t>
  </si>
  <si>
    <t>8.91</t>
  </si>
  <si>
    <t>9.87</t>
  </si>
  <si>
    <t>9.99</t>
  </si>
  <si>
    <t>10.36</t>
  </si>
  <si>
    <t>8.62</t>
  </si>
  <si>
    <t>9.29</t>
  </si>
  <si>
    <t>9.55</t>
  </si>
  <si>
    <t>15.09</t>
  </si>
  <si>
    <t>15.41</t>
  </si>
  <si>
    <t>Net Debt / EBITDA</t>
  </si>
  <si>
    <t>8.32</t>
  </si>
  <si>
    <t>8.88</t>
  </si>
  <si>
    <t>9.84</t>
  </si>
  <si>
    <t>9.96</t>
  </si>
  <si>
    <t>10.32</t>
  </si>
  <si>
    <t>8.59</t>
  </si>
  <si>
    <t>9.22</t>
  </si>
  <si>
    <t>9.5</t>
  </si>
  <si>
    <t>14.96</t>
  </si>
  <si>
    <t>Total Debt / (EBITDA - Capex)</t>
  </si>
  <si>
    <t>11.66</t>
  </si>
  <si>
    <t>14.94</t>
  </si>
  <si>
    <t>12.91</t>
  </si>
  <si>
    <t>13.32</t>
  </si>
  <si>
    <t>10.51</t>
  </si>
  <si>
    <t>10.3</t>
  </si>
  <si>
    <t>11.26</t>
  </si>
  <si>
    <t>22.64</t>
  </si>
  <si>
    <t>24.36</t>
  </si>
  <si>
    <t>Net Debt / (EBITDA - Capex)</t>
  </si>
  <si>
    <t>11.62</t>
  </si>
  <si>
    <t>12.06</t>
  </si>
  <si>
    <t>14.89</t>
  </si>
  <si>
    <t>12.87</t>
  </si>
  <si>
    <t>13.27</t>
  </si>
  <si>
    <t>10.47</t>
  </si>
  <si>
    <t>10.21</t>
  </si>
  <si>
    <t>11.2</t>
  </si>
  <si>
    <t>22.27</t>
  </si>
  <si>
    <t>23.64</t>
  </si>
  <si>
    <t>Growth Over Prior Year</t>
  </si>
  <si>
    <t>Total Revenues, 1 Yr. Growth %</t>
  </si>
  <si>
    <t>13.35</t>
  </si>
  <si>
    <t>6.45</t>
  </si>
  <si>
    <t>5.08</t>
  </si>
  <si>
    <t>8.05</t>
  </si>
  <si>
    <t>6.5</t>
  </si>
  <si>
    <t>11.9</t>
  </si>
  <si>
    <t>-6.22</t>
  </si>
  <si>
    <t>65.22</t>
  </si>
  <si>
    <t>-6.24</t>
  </si>
  <si>
    <t>-9.36</t>
  </si>
  <si>
    <t>Gross Profit, 1 Yr. Growth %</t>
  </si>
  <si>
    <t>13.6</t>
  </si>
  <si>
    <t>6.92</t>
  </si>
  <si>
    <t>5.87</t>
  </si>
  <si>
    <t>7.75</t>
  </si>
  <si>
    <t>6.15</t>
  </si>
  <si>
    <t>-7.44</t>
  </si>
  <si>
    <t>38.99</t>
  </si>
  <si>
    <t>-15.3</t>
  </si>
  <si>
    <t>-5.26</t>
  </si>
  <si>
    <t>EBITDA, 1 Yr. Growth %</t>
  </si>
  <si>
    <t>17.15</t>
  </si>
  <si>
    <t>9.61</t>
  </si>
  <si>
    <t>6.51</t>
  </si>
  <si>
    <t>4.44</t>
  </si>
  <si>
    <t>6.04</t>
  </si>
  <si>
    <t>-11.61</t>
  </si>
  <si>
    <t>44.96</t>
  </si>
  <si>
    <t>-44.6</t>
  </si>
  <si>
    <t>-0.41</t>
  </si>
  <si>
    <t>EBITA, 1 Yr. Growth %</t>
  </si>
  <si>
    <t>17.66</t>
  </si>
  <si>
    <t>0.46</t>
  </si>
  <si>
    <t>4.94</t>
  </si>
  <si>
    <t>-15.76</t>
  </si>
  <si>
    <t>53.87</t>
  </si>
  <si>
    <t>-50.65</t>
  </si>
  <si>
    <t>2.12</t>
  </si>
  <si>
    <t>EBIT, 1 Yr. Growth %</t>
  </si>
  <si>
    <t>53.29</t>
  </si>
  <si>
    <t>-51.36</t>
  </si>
  <si>
    <t>1.11</t>
  </si>
  <si>
    <t>Earnings From Cont. Operations, 1 Yr. Growth %</t>
  </si>
  <si>
    <t>21.27</t>
  </si>
  <si>
    <t>4.36</t>
  </si>
  <si>
    <t>0.57</t>
  </si>
  <si>
    <t>5.92</t>
  </si>
  <si>
    <t>26.85</t>
  </si>
  <si>
    <t>5.46</t>
  </si>
  <si>
    <t>-15.93</t>
  </si>
  <si>
    <t>54.14</t>
  </si>
  <si>
    <t>-57.89</t>
  </si>
  <si>
    <t>-1.15</t>
  </si>
  <si>
    <t>Net Income, 1 Yr. Growth %</t>
  </si>
  <si>
    <t>Normalized Net Income, 1 Yr. Growth %</t>
  </si>
  <si>
    <t>18.95</t>
  </si>
  <si>
    <t>7.36</t>
  </si>
  <si>
    <t>-1.16</t>
  </si>
  <si>
    <t>5.68</t>
  </si>
  <si>
    <t>-16.86</t>
  </si>
  <si>
    <t>58.82</t>
  </si>
  <si>
    <t>-56.65</t>
  </si>
  <si>
    <t>0.75</t>
  </si>
  <si>
    <t>Diluted EPS Before Extra, 1 Yr. Growth %</t>
  </si>
  <si>
    <t>26.39</t>
  </si>
  <si>
    <t>10.99</t>
  </si>
  <si>
    <t>7.59</t>
  </si>
  <si>
    <t>10.43</t>
  </si>
  <si>
    <t>33.06</t>
  </si>
  <si>
    <t>11.27</t>
  </si>
  <si>
    <t>-15.2</t>
  </si>
  <si>
    <t>54.2</t>
  </si>
  <si>
    <t>-56.53</t>
  </si>
  <si>
    <t>-0.33</t>
  </si>
  <si>
    <t>Accounts Receivable, 1 Yr. Growth %</t>
  </si>
  <si>
    <t>72.28</t>
  </si>
  <si>
    <t>-4.01</t>
  </si>
  <si>
    <t>-12.51</t>
  </si>
  <si>
    <t>36.64</t>
  </si>
  <si>
    <t>25.11</t>
  </si>
  <si>
    <t>134.65</t>
  </si>
  <si>
    <t>-46.74</t>
  </si>
  <si>
    <t>-25.98</t>
  </si>
  <si>
    <t>Inventory, 1 Yr. Growth %</t>
  </si>
  <si>
    <t>27.14</t>
  </si>
  <si>
    <t>-7.42</t>
  </si>
  <si>
    <t>5.76</t>
  </si>
  <si>
    <t>12.98</t>
  </si>
  <si>
    <t>10.92</t>
  </si>
  <si>
    <t>62.32</t>
  </si>
  <si>
    <t>-27.29</t>
  </si>
  <si>
    <t>-1.29</t>
  </si>
  <si>
    <t>Net Property, Plant and Equip., 1 Yr. Growth %</t>
  </si>
  <si>
    <t>12.68</t>
  </si>
  <si>
    <t>16.06</t>
  </si>
  <si>
    <t>16.5</t>
  </si>
  <si>
    <t>5.9</t>
  </si>
  <si>
    <t>24.4</t>
  </si>
  <si>
    <t>-0.88</t>
  </si>
  <si>
    <t>7.43</t>
  </si>
  <si>
    <t>6.14</t>
  </si>
  <si>
    <t>Total Assets, 1 Yr. Growth %</t>
  </si>
  <si>
    <t>12.74</t>
  </si>
  <si>
    <t>9.72</t>
  </si>
  <si>
    <t>12.58</t>
  </si>
  <si>
    <t>7.04</t>
  </si>
  <si>
    <t>-0.59</t>
  </si>
  <si>
    <t>3.87</t>
  </si>
  <si>
    <t>Tangible Book Value, 1 Yr. Growth %</t>
  </si>
  <si>
    <t>-4.84</t>
  </si>
  <si>
    <t>-7.98</t>
  </si>
  <si>
    <t>7.02</t>
  </si>
  <si>
    <t>6.7</t>
  </si>
  <si>
    <t>1.21</t>
  </si>
  <si>
    <t>12.27</t>
  </si>
  <si>
    <t>15.81</t>
  </si>
  <si>
    <t>16.73</t>
  </si>
  <si>
    <t>8.42</t>
  </si>
  <si>
    <t>Common Equity, 1 Yr. Growth %</t>
  </si>
  <si>
    <t>-4.83</t>
  </si>
  <si>
    <t>19.95</t>
  </si>
  <si>
    <t>7.21</t>
  </si>
  <si>
    <t>8.21</t>
  </si>
  <si>
    <t>Cash From Operations, 1 Yr. Growth %</t>
  </si>
  <si>
    <t>57.89</t>
  </si>
  <si>
    <t>-84.62</t>
  </si>
  <si>
    <t>214.41</t>
  </si>
  <si>
    <t>-82.31</t>
  </si>
  <si>
    <t>-302.32</t>
  </si>
  <si>
    <t>-245.18</t>
  </si>
  <si>
    <t>-382.22</t>
  </si>
  <si>
    <t>-481.79</t>
  </si>
  <si>
    <t>-150.34</t>
  </si>
  <si>
    <t>-64.26</t>
  </si>
  <si>
    <t>Capital Expenditures, 1 Yr. Growth %</t>
  </si>
  <si>
    <t>-0.16</t>
  </si>
  <si>
    <t>1.86</t>
  </si>
  <si>
    <t>32.5</t>
  </si>
  <si>
    <t>-29.02</t>
  </si>
  <si>
    <t>2.63</t>
  </si>
  <si>
    <t>-50.43</t>
  </si>
  <si>
    <t>87.52</t>
  </si>
  <si>
    <t>37.01</t>
  </si>
  <si>
    <t>10.08</t>
  </si>
  <si>
    <t>Levered Free Cash Flow, 1 Yr. Growth %</t>
  </si>
  <si>
    <t>-99.18</t>
  </si>
  <si>
    <t>-76.8</t>
  </si>
  <si>
    <t>227.87</t>
  </si>
  <si>
    <t>27.35</t>
  </si>
  <si>
    <t>-29.38</t>
  </si>
  <si>
    <t>31.04</t>
  </si>
  <si>
    <t>-329.12</t>
  </si>
  <si>
    <t>-252.13</t>
  </si>
  <si>
    <t>-71.31</t>
  </si>
  <si>
    <t>Unlevered Free Cash Flow, 1 Yr. Growth %</t>
  </si>
  <si>
    <t>-95.09</t>
  </si>
  <si>
    <t>-72.15</t>
  </si>
  <si>
    <t>188.22</t>
  </si>
  <si>
    <t>25.63</t>
  </si>
  <si>
    <t>-26.56</t>
  </si>
  <si>
    <t>28.1</t>
  </si>
  <si>
    <t>-298.24</t>
  </si>
  <si>
    <t>-266.22</t>
  </si>
  <si>
    <t>-68.41</t>
  </si>
  <si>
    <t>Compound Annual Growth Rate Over Two Years</t>
  </si>
  <si>
    <t>Total Revenues, 2 Yr. CAGR %</t>
  </si>
  <si>
    <t>13.93</t>
  </si>
  <si>
    <t>7.28</t>
  </si>
  <si>
    <t>9.17</t>
  </si>
  <si>
    <t>2.44</t>
  </si>
  <si>
    <t>24.48</t>
  </si>
  <si>
    <t>24.47</t>
  </si>
  <si>
    <t>-7.81</t>
  </si>
  <si>
    <t>Gross Profit, 2 Yr. CAGR %</t>
  </si>
  <si>
    <t>13.07</t>
  </si>
  <si>
    <t>6.8</t>
  </si>
  <si>
    <t>6.95</t>
  </si>
  <si>
    <t>7.51</t>
  </si>
  <si>
    <t>13.42</t>
  </si>
  <si>
    <t>8.5</t>
  </si>
  <si>
    <t>-10.42</t>
  </si>
  <si>
    <t>EBITDA, 2 Yr. CAGR %</t>
  </si>
  <si>
    <t>14.82</t>
  </si>
  <si>
    <t>6.28</t>
  </si>
  <si>
    <t>4.76</t>
  </si>
  <si>
    <t>5.47</t>
  </si>
  <si>
    <t>5.24</t>
  </si>
  <si>
    <t>-3.18</t>
  </si>
  <si>
    <t>11.41</t>
  </si>
  <si>
    <t>-11.8</t>
  </si>
  <si>
    <t>-26.14</t>
  </si>
  <si>
    <t>EBITA, 2 Yr. CAGR %</t>
  </si>
  <si>
    <t>15.43</t>
  </si>
  <si>
    <t>12.97</t>
  </si>
  <si>
    <t>4.39</t>
  </si>
  <si>
    <t>3.44</t>
  </si>
  <si>
    <t>5.72</t>
  </si>
  <si>
    <t>4.54</t>
  </si>
  <si>
    <t>-6.33</t>
  </si>
  <si>
    <t>-14.56</t>
  </si>
  <si>
    <t>-29.21</t>
  </si>
  <si>
    <t>EBIT, 2 Yr. CAGR %</t>
  </si>
  <si>
    <t>11.42</t>
  </si>
  <si>
    <t>-15.33</t>
  </si>
  <si>
    <t>-30.2</t>
  </si>
  <si>
    <t>Earnings From Cont. Operations, 2 Yr. CAGR %</t>
  </si>
  <si>
    <t>17.28</t>
  </si>
  <si>
    <t>12.5</t>
  </si>
  <si>
    <t>15.91</t>
  </si>
  <si>
    <t>15.66</t>
  </si>
  <si>
    <t>-5.84</t>
  </si>
  <si>
    <t>13.84</t>
  </si>
  <si>
    <t>-19.44</t>
  </si>
  <si>
    <t>-35.48</t>
  </si>
  <si>
    <t>Net Income, 2 Yr. CAGR %</t>
  </si>
  <si>
    <t>Normalized Net Income, 2 Yr. CAGR %</t>
  </si>
  <si>
    <t>16.29</t>
  </si>
  <si>
    <t>13.01</t>
  </si>
  <si>
    <t>3.01</t>
  </si>
  <si>
    <t>2.2</t>
  </si>
  <si>
    <t>5.15</t>
  </si>
  <si>
    <t>4.48</t>
  </si>
  <si>
    <t>-6.87</t>
  </si>
  <si>
    <t>12.49</t>
  </si>
  <si>
    <t>-18.78</t>
  </si>
  <si>
    <t>-34.43</t>
  </si>
  <si>
    <t>Diluted EPS Before Extra, 2 Yr. CAGR %</t>
  </si>
  <si>
    <t>20.83</t>
  </si>
  <si>
    <t>18.44</t>
  </si>
  <si>
    <t>9.28</t>
  </si>
  <si>
    <t>21.22</t>
  </si>
  <si>
    <t>21.68</t>
  </si>
  <si>
    <t>-2.86</t>
  </si>
  <si>
    <t>14.35</t>
  </si>
  <si>
    <t>-18.12</t>
  </si>
  <si>
    <t>-34.18</t>
  </si>
  <si>
    <t>Accounts Receivable, 2 Yr. CAGR %</t>
  </si>
  <si>
    <t>22.36</t>
  </si>
  <si>
    <t>28.6</t>
  </si>
  <si>
    <t>5.2</t>
  </si>
  <si>
    <t>0.43</t>
  </si>
  <si>
    <t>-4.2</t>
  </si>
  <si>
    <t>19.72</t>
  </si>
  <si>
    <t>30.75</t>
  </si>
  <si>
    <t>71.34</t>
  </si>
  <si>
    <t>11.79</t>
  </si>
  <si>
    <t>-37.21</t>
  </si>
  <si>
    <t>Inventory, 2 Yr. CAGR %</t>
  </si>
  <si>
    <t>17.26</t>
  </si>
  <si>
    <t>8.49</t>
  </si>
  <si>
    <t>4.08</t>
  </si>
  <si>
    <t>11.24</t>
  </si>
  <si>
    <t>5.57</t>
  </si>
  <si>
    <t>9.12</t>
  </si>
  <si>
    <t>11.94</t>
  </si>
  <si>
    <t>34.18</t>
  </si>
  <si>
    <t>8.64</t>
  </si>
  <si>
    <t>-15.28</t>
  </si>
  <si>
    <t>Net Property, Plant and Equip., 2 Yr. CAGR %</t>
  </si>
  <si>
    <t>14.33</t>
  </si>
  <si>
    <t>14.39</t>
  </si>
  <si>
    <t>16.28</t>
  </si>
  <si>
    <t>11.08</t>
  </si>
  <si>
    <t>5.97</t>
  </si>
  <si>
    <t>14.85</t>
  </si>
  <si>
    <t>11.04</t>
  </si>
  <si>
    <t>3.19</t>
  </si>
  <si>
    <t>5.71</t>
  </si>
  <si>
    <t>Total Assets, 2 Yr. CAGR %</t>
  </si>
  <si>
    <t>15.53</t>
  </si>
  <si>
    <t>11.22</t>
  </si>
  <si>
    <t>11.06</t>
  </si>
  <si>
    <t>9.97</t>
  </si>
  <si>
    <t>7.23</t>
  </si>
  <si>
    <t>9.8</t>
  </si>
  <si>
    <t>11.77</t>
  </si>
  <si>
    <t>10.25</t>
  </si>
  <si>
    <t>1.62</t>
  </si>
  <si>
    <t>Tangible Book Value, 2 Yr. CAGR %</t>
  </si>
  <si>
    <t>-6.28</t>
  </si>
  <si>
    <t>-0.77</t>
  </si>
  <si>
    <t>6.86</t>
  </si>
  <si>
    <t>3.92</t>
  </si>
  <si>
    <t>6.6</t>
  </si>
  <si>
    <t>14.02</t>
  </si>
  <si>
    <t>16.26</t>
  </si>
  <si>
    <t>11.98</t>
  </si>
  <si>
    <t>7.91</t>
  </si>
  <si>
    <t>Common Equity, 2 Yr. CAGR %</t>
  </si>
  <si>
    <t>2.25</t>
  </si>
  <si>
    <t>-6.42</t>
  </si>
  <si>
    <t>17.86</t>
  </si>
  <si>
    <t>13.4</t>
  </si>
  <si>
    <t>7.71</t>
  </si>
  <si>
    <t>Cash From Operations, 2 Yr. CAGR %</t>
  </si>
  <si>
    <t>11.52</t>
  </si>
  <si>
    <t>-50.72</t>
  </si>
  <si>
    <t>-30.46</t>
  </si>
  <si>
    <t>-16.94</t>
  </si>
  <si>
    <t>-40.17</t>
  </si>
  <si>
    <t>71.39</t>
  </si>
  <si>
    <t>102.42</t>
  </si>
  <si>
    <t>228.25</t>
  </si>
  <si>
    <t>38.63</t>
  </si>
  <si>
    <t>-57.59</t>
  </si>
  <si>
    <t>Capital Expenditures, 2 Yr. CAGR %</t>
  </si>
  <si>
    <t>14.65</t>
  </si>
  <si>
    <t>0.84</t>
  </si>
  <si>
    <t>16.17</t>
  </si>
  <si>
    <t>-3.02</t>
  </si>
  <si>
    <t>-14.65</t>
  </si>
  <si>
    <t>-26.51</t>
  </si>
  <si>
    <t>-3.58</t>
  </si>
  <si>
    <t>60.28</t>
  </si>
  <si>
    <t>22.81</t>
  </si>
  <si>
    <t>Levered Free Cash Flow, 2 Yr. CAGR %</t>
  </si>
  <si>
    <t>-78.25</t>
  </si>
  <si>
    <t>33.42</t>
  </si>
  <si>
    <t>385.47</t>
  </si>
  <si>
    <t>-12.82</t>
  </si>
  <si>
    <t>104.34</t>
  </si>
  <si>
    <t>-5.01</t>
  </si>
  <si>
    <t>-3.8</t>
  </si>
  <si>
    <t>69.34</t>
  </si>
  <si>
    <t>82.46</t>
  </si>
  <si>
    <t>-33.68</t>
  </si>
  <si>
    <t>Unlevered Free Cash Flow, 2 Yr. CAGR %</t>
  </si>
  <si>
    <t>-32.97</t>
  </si>
  <si>
    <t>32.25</t>
  </si>
  <si>
    <t>189.69</t>
  </si>
  <si>
    <t>-10.46</t>
  </si>
  <si>
    <t>90.28</t>
  </si>
  <si>
    <t>-3.01</t>
  </si>
  <si>
    <t>56.06</t>
  </si>
  <si>
    <t>77.77</t>
  </si>
  <si>
    <t>-27.25</t>
  </si>
  <si>
    <t>Compound Annual Growth Rate Over Three Years</t>
  </si>
  <si>
    <t>Total Revenues, 3 Yr. CAGR %</t>
  </si>
  <si>
    <t>12.48</t>
  </si>
  <si>
    <t>11.38</t>
  </si>
  <si>
    <t>8.23</t>
  </si>
  <si>
    <t>6.52</t>
  </si>
  <si>
    <t>6.54</t>
  </si>
  <si>
    <t>8.79</t>
  </si>
  <si>
    <t>20.14</t>
  </si>
  <si>
    <t>13.26</t>
  </si>
  <si>
    <t>Gross Profit, 3 Yr. CAGR %</t>
  </si>
  <si>
    <t>11.17</t>
  </si>
  <si>
    <t>10.98</t>
  </si>
  <si>
    <t>8.74</t>
  </si>
  <si>
    <t>6.84</t>
  </si>
  <si>
    <t>6.59</t>
  </si>
  <si>
    <t>2.27</t>
  </si>
  <si>
    <t>11.89</t>
  </si>
  <si>
    <t>2.91</t>
  </si>
  <si>
    <t>3.71</t>
  </si>
  <si>
    <t>EBITDA, 3 Yr. CAGR %</t>
  </si>
  <si>
    <t>11.71</t>
  </si>
  <si>
    <t>13.05</t>
  </si>
  <si>
    <t>9.78</t>
  </si>
  <si>
    <t>6.35</t>
  </si>
  <si>
    <t>4.66</t>
  </si>
  <si>
    <t>5.66</t>
  </si>
  <si>
    <t>-0.71</t>
  </si>
  <si>
    <t>9.59</t>
  </si>
  <si>
    <t>-11.74</t>
  </si>
  <si>
    <t>-8.16</t>
  </si>
  <si>
    <t>EBITA, 3 Yr. CAGR %</t>
  </si>
  <si>
    <t>11.72</t>
  </si>
  <si>
    <t>13.06</t>
  </si>
  <si>
    <t>5.09</t>
  </si>
  <si>
    <t>-2.72</t>
  </si>
  <si>
    <t>9.08</t>
  </si>
  <si>
    <t>-14.96</t>
  </si>
  <si>
    <t>-9.33</t>
  </si>
  <si>
    <t>EBIT, 3 Yr. CAGR %</t>
  </si>
  <si>
    <t>-15.47</t>
  </si>
  <si>
    <t>-10.17</t>
  </si>
  <si>
    <t>Earnings From Cont. Operations, 3 Yr. CAGR %</t>
  </si>
  <si>
    <t>13.02</t>
  </si>
  <si>
    <t>12.81</t>
  </si>
  <si>
    <t>8.37</t>
  </si>
  <si>
    <t>10.56</t>
  </si>
  <si>
    <t>10.97</t>
  </si>
  <si>
    <t>-18.29</t>
  </si>
  <si>
    <t>-13.75</t>
  </si>
  <si>
    <t>Net Income, 3 Yr. CAGR %</t>
  </si>
  <si>
    <t>Normalized Net Income, 3 Yr. CAGR %</t>
  </si>
  <si>
    <t>12.46</t>
  </si>
  <si>
    <t>13.23</t>
  </si>
  <si>
    <t>8.07</t>
  </si>
  <si>
    <t>4.88</t>
  </si>
  <si>
    <t>9.7</t>
  </si>
  <si>
    <t>-18.14</t>
  </si>
  <si>
    <t>-12.73</t>
  </si>
  <si>
    <t>Diluted EPS Before Extra, 3 Yr. CAGR %</t>
  </si>
  <si>
    <t>17.45</t>
  </si>
  <si>
    <t>14.71</t>
  </si>
  <si>
    <t>9.66</t>
  </si>
  <si>
    <t>16.49</t>
  </si>
  <si>
    <t>17.81</t>
  </si>
  <si>
    <t>7.88</t>
  </si>
  <si>
    <t>-17.16</t>
  </si>
  <si>
    <t>-12.58</t>
  </si>
  <si>
    <t>Accounts Receivable, 3 Yr. CAGR %</t>
  </si>
  <si>
    <t>16.79</t>
  </si>
  <si>
    <t>12.85</t>
  </si>
  <si>
    <t>-1.07</t>
  </si>
  <si>
    <t>7.84</t>
  </si>
  <si>
    <t>21.49</t>
  </si>
  <si>
    <t>58.89</t>
  </si>
  <si>
    <t>16.07</t>
  </si>
  <si>
    <t>-2.56</t>
  </si>
  <si>
    <t>Inventory, 3 Yr. CAGR %</t>
  </si>
  <si>
    <t>24.07</t>
  </si>
  <si>
    <t>8.38</t>
  </si>
  <si>
    <t>9.25</t>
  </si>
  <si>
    <t>7.98</t>
  </si>
  <si>
    <t>9.71</t>
  </si>
  <si>
    <t>26.7</t>
  </si>
  <si>
    <t>9.39</t>
  </si>
  <si>
    <t>5.22</t>
  </si>
  <si>
    <t>Net Property, Plant and Equip., 3 Yr. CAGR %</t>
  </si>
  <si>
    <t>14.93</t>
  </si>
  <si>
    <t>12.71</t>
  </si>
  <si>
    <t>9.37</t>
  </si>
  <si>
    <t>9.35</t>
  </si>
  <si>
    <t>9.83</t>
  </si>
  <si>
    <t>4.17</t>
  </si>
  <si>
    <t>Total Assets, 3 Yr. CAGR %</t>
  </si>
  <si>
    <t>16.57</t>
  </si>
  <si>
    <t>13.56</t>
  </si>
  <si>
    <t>8.98</t>
  </si>
  <si>
    <t>7.2</t>
  </si>
  <si>
    <t>7.49</t>
  </si>
  <si>
    <t>8.08</t>
  </si>
  <si>
    <t>Tangible Book Value, 3 Yr. CAGR %</t>
  </si>
  <si>
    <t>-1.17</t>
  </si>
  <si>
    <t>-2.04</t>
  </si>
  <si>
    <t>1.66</t>
  </si>
  <si>
    <t>6.63</t>
  </si>
  <si>
    <t>9.58</t>
  </si>
  <si>
    <t>14.91</t>
  </si>
  <si>
    <t>10.78</t>
  </si>
  <si>
    <t>Common Equity, 3 Yr. CAGR %</t>
  </si>
  <si>
    <t>5.7</t>
  </si>
  <si>
    <t>-1.28</t>
  </si>
  <si>
    <t>-2.14</t>
  </si>
  <si>
    <t>15.97</t>
  </si>
  <si>
    <t>14.2</t>
  </si>
  <si>
    <t>11.64</t>
  </si>
  <si>
    <t>Cash From Operations, 3 Yr. CAGR %</t>
  </si>
  <si>
    <t>149.73</t>
  </si>
  <si>
    <t>-42.38</t>
  </si>
  <si>
    <t>-8.6</t>
  </si>
  <si>
    <t>-56.34</t>
  </si>
  <si>
    <t>11.76</t>
  </si>
  <si>
    <t>-19.6</t>
  </si>
  <si>
    <t>102.39</t>
  </si>
  <si>
    <t>150.1</t>
  </si>
  <si>
    <t>75.7</t>
  </si>
  <si>
    <t>-11.77</t>
  </si>
  <si>
    <t>Capital Expenditures, 3 Yr. CAGR %</t>
  </si>
  <si>
    <t>21.53</t>
  </si>
  <si>
    <t>10.22</t>
  </si>
  <si>
    <t>10.45</t>
  </si>
  <si>
    <t>-1.42</t>
  </si>
  <si>
    <t>-7.41</t>
  </si>
  <si>
    <t>-17.85</t>
  </si>
  <si>
    <t>0.42</t>
  </si>
  <si>
    <t>8.4</t>
  </si>
  <si>
    <t>41.41</t>
  </si>
  <si>
    <t>Levered Free Cash Flow, 3 Yr. CAGR %</t>
  </si>
  <si>
    <t>-80.98</t>
  </si>
  <si>
    <t>117.57</t>
  </si>
  <si>
    <t>-25.58</t>
  </si>
  <si>
    <t>326.13</t>
  </si>
  <si>
    <t>-1.08</t>
  </si>
  <si>
    <t>43.56</t>
  </si>
  <si>
    <t>26.52</t>
  </si>
  <si>
    <t>63.4</t>
  </si>
  <si>
    <t>-1.51</t>
  </si>
  <si>
    <t>Unlevered Free Cash Flow, 3 Yr. CAGR %</t>
  </si>
  <si>
    <t>-65.38</t>
  </si>
  <si>
    <t>152.05</t>
  </si>
  <si>
    <t>-21.38</t>
  </si>
  <si>
    <t>189.31</t>
  </si>
  <si>
    <t>0.24</t>
  </si>
  <si>
    <t>38.68</t>
  </si>
  <si>
    <t>5.84</t>
  </si>
  <si>
    <t>21.39</t>
  </si>
  <si>
    <t>59.37</t>
  </si>
  <si>
    <t>-0.05</t>
  </si>
  <si>
    <t>Compound Annual Growth Rate Over Five Years</t>
  </si>
  <si>
    <t>Total Revenues, 5 Yr. CAGR %</t>
  </si>
  <si>
    <t>14.77</t>
  </si>
  <si>
    <t>9.74</t>
  </si>
  <si>
    <t>9.43</t>
  </si>
  <si>
    <t>7.85</t>
  </si>
  <si>
    <t>7.57</t>
  </si>
  <si>
    <t>11.6</t>
  </si>
  <si>
    <t>Gross Profit, 5 Yr. CAGR %</t>
  </si>
  <si>
    <t>12.09</t>
  </si>
  <si>
    <t>9.65</t>
  </si>
  <si>
    <t>9.24</t>
  </si>
  <si>
    <t>8.02</t>
  </si>
  <si>
    <t>4.06</t>
  </si>
  <si>
    <t>9.89</t>
  </si>
  <si>
    <t>4.72</t>
  </si>
  <si>
    <t>2.37</t>
  </si>
  <si>
    <t>EBITDA, 5 Yr. CAGR %</t>
  </si>
  <si>
    <t>10.73</t>
  </si>
  <si>
    <t>8.04</t>
  </si>
  <si>
    <t>5.91</t>
  </si>
  <si>
    <t>1.45</t>
  </si>
  <si>
    <t>7.92</t>
  </si>
  <si>
    <t>-5.3</t>
  </si>
  <si>
    <t>-6.2</t>
  </si>
  <si>
    <t>EBITA, 5 Yr. CAGR %</t>
  </si>
  <si>
    <t>8.73</t>
  </si>
  <si>
    <t>9.11</t>
  </si>
  <si>
    <t>7.46</t>
  </si>
  <si>
    <t>4.87</t>
  </si>
  <si>
    <t>-0.3</t>
  </si>
  <si>
    <t>7.72</t>
  </si>
  <si>
    <t>-7.64</t>
  </si>
  <si>
    <t>-8.14</t>
  </si>
  <si>
    <t>EBIT, 5 Yr. CAGR %</t>
  </si>
  <si>
    <t>7.64</t>
  </si>
  <si>
    <t>-7.97</t>
  </si>
  <si>
    <t>-8.66</t>
  </si>
  <si>
    <t>Earnings From Cont. Operations, 5 Yr. CAGR %</t>
  </si>
  <si>
    <t>16.54</t>
  </si>
  <si>
    <t>10.55</t>
  </si>
  <si>
    <t>8.67</t>
  </si>
  <si>
    <t>8.87</t>
  </si>
  <si>
    <t>11.33</t>
  </si>
  <si>
    <t>8.26</t>
  </si>
  <si>
    <t>3.68</t>
  </si>
  <si>
    <t>12.92</t>
  </si>
  <si>
    <t>-6.1</t>
  </si>
  <si>
    <t>-10.67</t>
  </si>
  <si>
    <t>Net Income, 5 Yr. CAGR %</t>
  </si>
  <si>
    <t>Normalized Net Income, 5 Yr. CAGR %</t>
  </si>
  <si>
    <t>10.86</t>
  </si>
  <si>
    <t>8.58</t>
  </si>
  <si>
    <t>8.68</t>
  </si>
  <si>
    <t>6.89</t>
  </si>
  <si>
    <t>4.13</t>
  </si>
  <si>
    <t>-1.06</t>
  </si>
  <si>
    <t>7.86</t>
  </si>
  <si>
    <t>-9.75</t>
  </si>
  <si>
    <t>-10.43</t>
  </si>
  <si>
    <t>Diluted EPS Before Extra, 5 Yr. CAGR %</t>
  </si>
  <si>
    <t>17.1</t>
  </si>
  <si>
    <t>12.9</t>
  </si>
  <si>
    <t>17.27</t>
  </si>
  <si>
    <t>14.32</t>
  </si>
  <si>
    <t>8.33</t>
  </si>
  <si>
    <t>16.41</t>
  </si>
  <si>
    <t>-3.39</t>
  </si>
  <si>
    <t>-8.81</t>
  </si>
  <si>
    <t>Accounts Receivable, 5 Yr. CAGR %</t>
  </si>
  <si>
    <t>6.73</t>
  </si>
  <si>
    <t>2.02</t>
  </si>
  <si>
    <t>12.01</t>
  </si>
  <si>
    <t>11.84</t>
  </si>
  <si>
    <t>6.77</t>
  </si>
  <si>
    <t>29.78</t>
  </si>
  <si>
    <t>17.51</t>
  </si>
  <si>
    <t>9.6</t>
  </si>
  <si>
    <t>Inventory, 5 Yr. CAGR %</t>
  </si>
  <si>
    <t>19.87</t>
  </si>
  <si>
    <t>15.65</t>
  </si>
  <si>
    <t>9.51</t>
  </si>
  <si>
    <t>17.78</t>
  </si>
  <si>
    <t>Net Property, Plant and Equip., 5 Yr. CAGR %</t>
  </si>
  <si>
    <t>16.12</t>
  </si>
  <si>
    <t>13.13</t>
  </si>
  <si>
    <t>14.67</t>
  </si>
  <si>
    <t>13.37</t>
  </si>
  <si>
    <t>11.35</t>
  </si>
  <si>
    <t>10.04</t>
  </si>
  <si>
    <t>8.27</t>
  </si>
  <si>
    <t>8.16</t>
  </si>
  <si>
    <t>Total Assets, 5 Yr. CAGR %</t>
  </si>
  <si>
    <t>38.86</t>
  </si>
  <si>
    <t>15.24</t>
  </si>
  <si>
    <t>14.34</t>
  </si>
  <si>
    <t>12.08</t>
  </si>
  <si>
    <t>9.82</t>
  </si>
  <si>
    <t>8.3</t>
  </si>
  <si>
    <t>10.1</t>
  </si>
  <si>
    <t>8.41</t>
  </si>
  <si>
    <t>7.76</t>
  </si>
  <si>
    <t>Tangible Book Value, 5 Yr. CAGR %</t>
  </si>
  <si>
    <t>10.35</t>
  </si>
  <si>
    <t>3.14</t>
  </si>
  <si>
    <t>1.97</t>
  </si>
  <si>
    <t>0.3</t>
  </si>
  <si>
    <t>3.61</t>
  </si>
  <si>
    <t>8.48</t>
  </si>
  <si>
    <t>10.38</t>
  </si>
  <si>
    <t>10.53</t>
  </si>
  <si>
    <t>Common Equity, 5 Yr. CAGR %</t>
  </si>
  <si>
    <t>5.34</t>
  </si>
  <si>
    <t>11.1</t>
  </si>
  <si>
    <t>12.59</t>
  </si>
  <si>
    <t>Cash From Operations, 5 Yr. CAGR %</t>
  </si>
  <si>
    <t>74.68</t>
  </si>
  <si>
    <t>85.61</t>
  </si>
  <si>
    <t>49.75</t>
  </si>
  <si>
    <t>-36.47</t>
  </si>
  <si>
    <t>-23.28</t>
  </si>
  <si>
    <t>-24.56</t>
  </si>
  <si>
    <t>41.73</t>
  </si>
  <si>
    <t>41.13</t>
  </si>
  <si>
    <t>73.96</t>
  </si>
  <si>
    <t>22.99</t>
  </si>
  <si>
    <t>Capital Expenditures, 5 Yr. CAGR %</t>
  </si>
  <si>
    <t>69.06</t>
  </si>
  <si>
    <t>32.74</t>
  </si>
  <si>
    <t>19.36</t>
  </si>
  <si>
    <t>-0.37</t>
  </si>
  <si>
    <t>-12.21</t>
  </si>
  <si>
    <t>-5.9</t>
  </si>
  <si>
    <t>7.33</t>
  </si>
  <si>
    <t>8.84</t>
  </si>
  <si>
    <t>Levered Free Cash Flow, 5 Yr. CAGR %</t>
  </si>
  <si>
    <t>-0.91</t>
  </si>
  <si>
    <t>0.45</t>
  </si>
  <si>
    <t>-19.08</t>
  </si>
  <si>
    <t>50.91</t>
  </si>
  <si>
    <t>11.5</t>
  </si>
  <si>
    <t>133.78</t>
  </si>
  <si>
    <t>-2.11</t>
  </si>
  <si>
    <t>53.36</t>
  </si>
  <si>
    <t>31.53</t>
  </si>
  <si>
    <t>-2.43</t>
  </si>
  <si>
    <t>Unlevered Free Cash Flow, 5 Yr. CAGR %</t>
  </si>
  <si>
    <t>-6.56</t>
  </si>
  <si>
    <t>0.47</t>
  </si>
  <si>
    <t>-16.3</t>
  </si>
  <si>
    <t>66.61</t>
  </si>
  <si>
    <t>11.99</t>
  </si>
  <si>
    <t>86.25</t>
  </si>
  <si>
    <t>-1.01</t>
  </si>
  <si>
    <t>45.39</t>
  </si>
  <si>
    <t>30.23</t>
  </si>
  <si>
    <t>-1.24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</si>
  <si>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</si>
  <si>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</si>
  <si>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</si>
  <si>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</si>
  <si>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</si>
  <si>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</si>
  <si>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</si>
  <si>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</si>
  <si>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</si>
  <si>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14,265</t>
  </si>
  <si>
    <t>19,425</t>
  </si>
  <si>
    <t>17,676</t>
  </si>
  <si>
    <t>10,910</t>
  </si>
  <si>
    <t>12,476</t>
  </si>
  <si>
    <t>12,049</t>
  </si>
  <si>
    <t>-</t>
  </si>
  <si>
    <t>Change</t>
  </si>
  <si>
    <t>36.17%</t>
  </si>
  <si>
    <t>-9%</t>
  </si>
  <si>
    <t>-38.28%</t>
  </si>
  <si>
    <t>14.35%</t>
  </si>
  <si>
    <t>-3.42%</t>
  </si>
  <si>
    <t>Enterprise Value (EV)
                                    1</t>
  </si>
  <si>
    <t>15,986</t>
  </si>
  <si>
    <t>20,615</t>
  </si>
  <si>
    <t>21,406</t>
  </si>
  <si>
    <t>13,137</t>
  </si>
  <si>
    <t>14,359</t>
  </si>
  <si>
    <t>14,117</t>
  </si>
  <si>
    <t>13,794</t>
  </si>
  <si>
    <t>13,401</t>
  </si>
  <si>
    <t>28.96%</t>
  </si>
  <si>
    <t>3.83%</t>
  </si>
  <si>
    <t>-38.63%</t>
  </si>
  <si>
    <t>9.3%</t>
  </si>
  <si>
    <t>-1.68%</t>
  </si>
  <si>
    <t>-2.29%</t>
  </si>
  <si>
    <t>-2.85%</t>
  </si>
  <si>
    <t>P/E ratio</t>
  </si>
  <si>
    <t>16.4x</t>
  </si>
  <si>
    <t>26.4x</t>
  </si>
  <si>
    <t>15.7x</t>
  </si>
  <si>
    <t>22.8x</t>
  </si>
  <si>
    <t>26.2x</t>
  </si>
  <si>
    <t>24.1x</t>
  </si>
  <si>
    <t>20.1x</t>
  </si>
  <si>
    <t>17.1x</t>
  </si>
  <si>
    <t>PBR</t>
  </si>
  <si>
    <t>3.78x</t>
  </si>
  <si>
    <t>4.47x</t>
  </si>
  <si>
    <t>3.36x</t>
  </si>
  <si>
    <t>1.94x</t>
  </si>
  <si>
    <t>2.05x</t>
  </si>
  <si>
    <t>1.88x</t>
  </si>
  <si>
    <t>2.02x</t>
  </si>
  <si>
    <t>1.83x</t>
  </si>
  <si>
    <t>PEG</t>
  </si>
  <si>
    <t>-1.7x</t>
  </si>
  <si>
    <t>0.3x</t>
  </si>
  <si>
    <t>-0.4x</t>
  </si>
  <si>
    <t>-79.39x</t>
  </si>
  <si>
    <t>3.09x</t>
  </si>
  <si>
    <t>1x</t>
  </si>
  <si>
    <t>0.9x</t>
  </si>
  <si>
    <t>Capitalization / Revenue</t>
  </si>
  <si>
    <t>0.7x</t>
  </si>
  <si>
    <t>1.03x</t>
  </si>
  <si>
    <t>0.55x</t>
  </si>
  <si>
    <t>0.37x</t>
  </si>
  <si>
    <t>0.47x</t>
  </si>
  <si>
    <t>0.46x</t>
  </si>
  <si>
    <t>0.44x</t>
  </si>
  <si>
    <t>0.42x</t>
  </si>
  <si>
    <t>EV / Revenue</t>
  </si>
  <si>
    <t>0.79x</t>
  </si>
  <si>
    <t>1.09x</t>
  </si>
  <si>
    <t>0.67x</t>
  </si>
  <si>
    <t>0.54x</t>
  </si>
  <si>
    <t>0.51x</t>
  </si>
  <si>
    <t>EV / EBITDA</t>
  </si>
  <si>
    <t>11x</t>
  </si>
  <si>
    <t>16x</t>
  </si>
  <si>
    <t>12.1x</t>
  </si>
  <si>
    <t>13x</t>
  </si>
  <si>
    <t>14.1x</t>
  </si>
  <si>
    <t>13.2x</t>
  </si>
  <si>
    <t>9.72x</t>
  </si>
  <si>
    <t>EV / EBIT</t>
  </si>
  <si>
    <t>12.9x</t>
  </si>
  <si>
    <t>19.8x</t>
  </si>
  <si>
    <t>13.8x</t>
  </si>
  <si>
    <t>17.6x</t>
  </si>
  <si>
    <t>19x</t>
  </si>
  <si>
    <t>18.1x</t>
  </si>
  <si>
    <t>15.3x</t>
  </si>
  <si>
    <t>12.6x</t>
  </si>
  <si>
    <t>EV / FCF</t>
  </si>
  <si>
    <t>21.6x</t>
  </si>
  <si>
    <t>25.6x</t>
  </si>
  <si>
    <t>-23.4x</t>
  </si>
  <si>
    <t>5.89x</t>
  </si>
  <si>
    <t>14.7x</t>
  </si>
  <si>
    <t>128x</t>
  </si>
  <si>
    <t>80.2x</t>
  </si>
  <si>
    <t>37.8x</t>
  </si>
  <si>
    <t>FCF Yield</t>
  </si>
  <si>
    <t>4.63%</t>
  </si>
  <si>
    <t>3.9%</t>
  </si>
  <si>
    <t>-4.28%</t>
  </si>
  <si>
    <t>17%</t>
  </si>
  <si>
    <t>6.78%</t>
  </si>
  <si>
    <t>0.78%</t>
  </si>
  <si>
    <t>1.25%</t>
  </si>
  <si>
    <t>2.64%</t>
  </si>
  <si>
    <t>Dividend per Share
                                    2</t>
  </si>
  <si>
    <t>Rate of return</t>
  </si>
  <si>
    <t>EPS
                                    2</t>
  </si>
  <si>
    <t>3.255</t>
  </si>
  <si>
    <t>3.889</t>
  </si>
  <si>
    <t>4.59</t>
  </si>
  <si>
    <t>Distribution rate</t>
  </si>
  <si>
    <t>Net sales
                                    1</t>
  </si>
  <si>
    <t>20,320</t>
  </si>
  <si>
    <t>18,950</t>
  </si>
  <si>
    <t>31,900</t>
  </si>
  <si>
    <t>29,685</t>
  </si>
  <si>
    <t>26,536</t>
  </si>
  <si>
    <t>26,220</t>
  </si>
  <si>
    <t>27,148</t>
  </si>
  <si>
    <t>28,663</t>
  </si>
  <si>
    <t>EBITDA
                                    1</t>
  </si>
  <si>
    <t>1,454</t>
  </si>
  <si>
    <t>1,285</t>
  </si>
  <si>
    <t>1,764</t>
  </si>
  <si>
    <t>1,013</t>
  </si>
  <si>
    <t>1,016</t>
  </si>
  <si>
    <t>1,071</t>
  </si>
  <si>
    <t>1,144</t>
  </si>
  <si>
    <t>1,378</t>
  </si>
  <si>
    <t>EBIT
                                    1</t>
  </si>
  <si>
    <t>1,238</t>
  </si>
  <si>
    <t>1,043</t>
  </si>
  <si>
    <t>1,552</t>
  </si>
  <si>
    <t>747.8</t>
  </si>
  <si>
    <t>756.1</t>
  </si>
  <si>
    <t>780.7</t>
  </si>
  <si>
    <t>901.2</t>
  </si>
  <si>
    <t>1,062</t>
  </si>
  <si>
    <t>Net income
                                    1</t>
  </si>
  <si>
    <t>888.4</t>
  </si>
  <si>
    <t>746.9</t>
  </si>
  <si>
    <t>1,151</t>
  </si>
  <si>
    <t>484.8</t>
  </si>
  <si>
    <t>479.2</t>
  </si>
  <si>
    <t>510.4</t>
  </si>
  <si>
    <t>593.9</t>
  </si>
  <si>
    <t>671.6</t>
  </si>
  <si>
    <t>Net Debt
                                    1</t>
  </si>
  <si>
    <t>1,720</t>
  </si>
  <si>
    <t>1,190</t>
  </si>
  <si>
    <t>3,729</t>
  </si>
  <si>
    <t>2,227</t>
  </si>
  <si>
    <t>1,883</t>
  </si>
  <si>
    <t>2,068</t>
  </si>
  <si>
    <t>1,745</t>
  </si>
  <si>
    <t>1,352</t>
  </si>
  <si>
    <t>Reference price
                                    2</t>
  </si>
  <si>
    <t>87.31</t>
  </si>
  <si>
    <t>119.51</t>
  </si>
  <si>
    <t>109.33</t>
  </si>
  <si>
    <t>69.04</t>
  </si>
  <si>
    <t>79.00</t>
  </si>
  <si>
    <t>78.34</t>
  </si>
  <si>
    <t>Nbr of stocks (in thousands)</t>
  </si>
  <si>
    <t>163,385</t>
  </si>
  <si>
    <t>162,541</t>
  </si>
  <si>
    <t>161,680</t>
  </si>
  <si>
    <t>158,023</t>
  </si>
  <si>
    <t>157,921</t>
  </si>
  <si>
    <t>153,800</t>
  </si>
  <si>
    <t>Announcement Date</t>
  </si>
  <si>
    <t>4/2/20</t>
  </si>
  <si>
    <t>4/1/21</t>
  </si>
  <si>
    <t>4/12/22</t>
  </si>
  <si>
    <t>4/11/23</t>
  </si>
  <si>
    <t>4/11/24</t>
  </si>
  <si>
    <t>address1</t>
  </si>
  <si>
    <t>12800 Tuckahoe Creek Parkway</t>
  </si>
  <si>
    <t>city</t>
  </si>
  <si>
    <t>Richmond</t>
  </si>
  <si>
    <t>state</t>
  </si>
  <si>
    <t>VA</t>
  </si>
  <si>
    <t>zip</t>
  </si>
  <si>
    <t>23238</t>
  </si>
  <si>
    <t>country</t>
  </si>
  <si>
    <t>phone</t>
  </si>
  <si>
    <t>804 747 0422</t>
  </si>
  <si>
    <t>website</t>
  </si>
  <si>
    <t>https://www.carmax.com</t>
  </si>
  <si>
    <t>industry</t>
  </si>
  <si>
    <t>Auto &amp; Truck Dealerships</t>
  </si>
  <si>
    <t>industryKey</t>
  </si>
  <si>
    <t>auto-truck-dealerships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</si>
  <si>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</si>
  <si>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</si>
  <si>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</si>
  <si>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</si>
  <si>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</si>
  <si>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</si>
  <si>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</si>
  <si>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CarMax, Inc., through its subsidiaries, operates as a retailer of used vehicles and related products in the United States. It operates in two segments: CarMax Sales Operations and CarMax Auto Finance. The CarMax Sales Operations segment offers customers a range of makes and models of used vehicles, including domestic, imported, and luxury vehicles, as well as hybrid and electric vehicles; used vehicle auctions; extended protection plans to customers at the time of sale; and reconditioning and vehicle repair services. The CarMax Auto Finance segment provides financing alternatives for retail customers across a range of credit spectrum and arrangements with various financial institutions. The company was founded in 1993 and is based in Richmond, Virginia.</t>
  </si>
  <si>
    <t>fullTimeEmployees</t>
  </si>
  <si>
    <t>companyOfficers</t>
  </si>
  <si>
    <t>[{'maxAge': 1, 'name': 'Mr. William D. Nash CPA', 'age': 54, 'title': 'President, CEO &amp; Director', 'yearBorn': 1969, 'fiscalYear': 2024, 'totalPay': 2929447, 'exercisedValue': 6080832, 'unexercisedValue': 5312320}, {'maxAge': 1, 'name': 'Mr. Enrique N. Mayor-Mora', 'age': 54, 'title': 'Executive VP &amp; CFO', 'yearBorn': 1969, 'fiscalYear': 2024, 'totalPay': 1247981, 'exercisedValue': 0, 'unexercisedValue': 501238}, {'maxAge': 1, 'name': 'Mr. Charles Joseph Wilson', 'age': 50, 'title': 'Executive VP &amp; COO', 'yearBorn': 1973, 'fiscalYear': 2024, 'totalPay': 1070136, 'exercisedValue': 0, 'unexercisedValue': 382882}, {'maxAge': 1, 'name': 'Mr. James R. Lyski', 'age': 60, 'title': 'Executive VP, Chief Growth &amp; Strategy Officer', 'yearBorn': 1963, 'fiscalYear': 2024, 'totalPay': 1128641, 'exercisedValue': 1738848, 'unexercisedValue': 1230004}, {'maxAge': 1, 'name': 'Ms. Jill A. Livesay', 'age': 54, 'title': 'VP, Chief Accounting Officer &amp; Controller', 'yearBorn': 1969, 'fiscalYear': 2024, 'exercisedValue': 0, 'unexercisedValue': 0}, {'maxAge': 1, 'name': 'Mr. David L. Lowenstein', 'title': 'Vice President of Investor Relations', 'fiscalYear': 2024, 'exercisedValue': 0, 'unexercisedValue': 0}, {'maxAge': 1, 'name': 'Mr. John M. Stuckey III', 'age': 49, 'title': 'Senior VP, General Counsel &amp; Corporate Secretary', 'yearBorn': 1974, 'fiscalYear': 2024, 'exercisedValue': 0, 'unexercisedValue': 0}, {'maxAge': 1, 'name': 'Ms. Diane Long Cafritz J.D.', 'age': 52, 'title': 'Executive VP, Chief Innovation &amp; People Officer', 'yearBorn': 1971, 'fiscalYear': 2024, 'totalPay': 914921, 'exercisedValue': 1099685, 'unexercisedValue': 240516}, {'maxAge': 1, 'name': 'Ms. Trina Hoppin Lee', 'title': 'Assistant Vice President of Public Affairs &amp; Communications', 'fiscalYear': 2024, 'exercisedValue': 0, 'unexercisedValue': 0}, {'maxAge': 1, 'name': 'Mr. Jon G. Daniels', 'age': 51, 'title': 'Senior Vice President of CarMax Auto Finance', 'yearBorn': 1972,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</si>
  <si>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</si>
  <si>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</si>
  <si>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</si>
  <si>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</si>
  <si>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</si>
  <si>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</si>
  <si>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</si>
  <si>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</si>
  <si>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http://phx.corporate-ir.net/phoenix.zhtml?c=125417&amp;p=irol-irhome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</si>
  <si>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</si>
  <si>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</si>
  <si>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</si>
  <si>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</si>
  <si>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</si>
  <si>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</si>
  <si>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</si>
  <si>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</si>
  <si>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</si>
  <si>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</si>
  <si>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</si>
  <si>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</si>
  <si>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</si>
  <si>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</si>
  <si>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</si>
  <si>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</si>
  <si>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</si>
  <si>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</si>
  <si>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</si>
  <si>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</si>
  <si>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</si>
  <si>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</si>
  <si>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</si>
  <si>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</si>
  <si>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</si>
  <si>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</si>
  <si>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</si>
  <si>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</si>
  <si>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</si>
  <si>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</si>
  <si>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</si>
  <si>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</si>
  <si>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</si>
  <si>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</si>
  <si>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</si>
  <si>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</si>
  <si>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</si>
  <si>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</si>
  <si>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</si>
  <si>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</si>
  <si>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</si>
  <si>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</si>
  <si>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</si>
  <si>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</si>
  <si>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</si>
  <si>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</si>
  <si>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</si>
  <si>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</si>
  <si>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</si>
  <si>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</si>
  <si>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</si>
  <si>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</si>
  <si>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</si>
  <si>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</si>
  <si>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</si>
  <si>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</si>
  <si>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</si>
  <si>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</si>
  <si>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</si>
  <si>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</si>
  <si>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</si>
  <si>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</si>
  <si>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</si>
  <si>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</si>
  <si>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</si>
  <si>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CarMax Inc</t>
  </si>
  <si>
    <t>longName</t>
  </si>
  <si>
    <t>CarMax, Inc.</t>
  </si>
  <si>
    <t>firstTradeDateEpochUtc</t>
  </si>
  <si>
    <t>timeZoneFullName</t>
  </si>
  <si>
    <t>America/New_York</t>
  </si>
  <si>
    <t>timeZoneShortName</t>
  </si>
  <si>
    <t>EST</t>
  </si>
  <si>
    <t>uuid</t>
  </si>
  <si>
    <t>fd69c52a-0f1b-3128-820f-fb03f8ccac66</t>
  </si>
  <si>
    <t>messageBoardId</t>
  </si>
  <si>
    <t>finmb_356805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</si>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</sst>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armax.com/" TargetMode="External"/><Relationship Id="rId2" Type="http://schemas.openxmlformats.org/officeDocument/2006/relationships/hyperlink" Target="http://phx.corporate-ir.net/phoenix.zhtml?c=125417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80.54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16.01152679108931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1.20486912E10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38.536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20.265831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597.0</v>
      </c>
      <c r="C2" s="1">
        <v>623.0</v>
      </c>
      <c r="D2" s="1">
        <v>627.0</v>
      </c>
      <c r="E2" s="1">
        <v>664.0</v>
      </c>
      <c r="F2" s="1">
        <v>842.0</v>
      </c>
      <c r="G2" s="1">
        <v>888.0</v>
      </c>
      <c r="H2" s="1">
        <v>747.0</v>
      </c>
      <c r="I2" s="1">
        <v>1150.0</v>
      </c>
      <c r="J2" s="1">
        <v>485.0</v>
      </c>
      <c r="K2" s="1">
        <v>479.0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115.0</v>
      </c>
      <c r="C3" s="1">
        <v>137.0</v>
      </c>
      <c r="D3" s="1">
        <v>169.0</v>
      </c>
      <c r="E3" s="1">
        <v>180.0</v>
      </c>
      <c r="F3" s="1">
        <v>182.0</v>
      </c>
      <c r="G3" s="1">
        <v>216.0</v>
      </c>
      <c r="H3" s="1">
        <v>242.0</v>
      </c>
      <c r="I3" s="1">
        <v>262.0</v>
      </c>
      <c r="J3" s="1">
        <v>238.0</v>
      </c>
      <c r="K3" s="1">
        <v>218.0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5.0</v>
      </c>
      <c r="J4" s="1">
        <v>13.0</v>
      </c>
      <c r="K4" s="1">
        <v>21.0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115.0</v>
      </c>
      <c r="C5" s="1">
        <v>137.0</v>
      </c>
      <c r="D5" s="1">
        <v>169.0</v>
      </c>
      <c r="E5" s="1">
        <v>180.0</v>
      </c>
      <c r="F5" s="1">
        <v>182.0</v>
      </c>
      <c r="G5" s="1">
        <v>216.0</v>
      </c>
      <c r="H5" s="1">
        <v>242.0</v>
      </c>
      <c r="I5" s="1">
        <v>268.0</v>
      </c>
      <c r="J5" s="1">
        <v>252.0</v>
      </c>
      <c r="K5" s="1">
        <v>240.0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5.0</v>
      </c>
      <c r="J6" s="1">
        <v>13.0</v>
      </c>
      <c r="K6" s="1">
        <v>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3.0</v>
      </c>
      <c r="C7" s="1">
        <v>13.0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82.0</v>
      </c>
      <c r="C8" s="1">
        <v>101.0</v>
      </c>
      <c r="D8" s="1">
        <v>151.0</v>
      </c>
      <c r="E8" s="1">
        <v>138.0</v>
      </c>
      <c r="F8" s="1">
        <v>154.0</v>
      </c>
      <c r="G8" s="1">
        <v>186.0</v>
      </c>
      <c r="H8" s="1">
        <v>161.0</v>
      </c>
      <c r="I8" s="1">
        <v>142.0</v>
      </c>
      <c r="J8" s="1">
        <v>317.0</v>
      </c>
      <c r="K8" s="1">
        <v>311.0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81.0</v>
      </c>
      <c r="C9" s="1">
        <v>51.0</v>
      </c>
      <c r="D9" s="1">
        <v>91.0</v>
      </c>
      <c r="E9" s="1">
        <v>61.0</v>
      </c>
      <c r="F9" s="1">
        <v>75.0</v>
      </c>
      <c r="G9" s="1">
        <v>109.0</v>
      </c>
      <c r="H9" s="1">
        <v>122.0</v>
      </c>
      <c r="I9" s="1">
        <v>109.0</v>
      </c>
      <c r="J9" s="1">
        <v>85.0</v>
      </c>
      <c r="K9" s="1">
        <v>120.0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66.0</v>
      </c>
      <c r="C10" s="1">
        <v>94.0</v>
      </c>
      <c r="D10" s="1">
        <v>70.0</v>
      </c>
      <c r="E10" s="1">
        <v>145.0</v>
      </c>
      <c r="F10" s="1">
        <v>69.0</v>
      </c>
      <c r="G10" s="1">
        <v>91.0</v>
      </c>
      <c r="H10" s="1">
        <v>35.0</v>
      </c>
      <c r="I10" s="1">
        <v>111.0</v>
      </c>
      <c r="J10" s="1">
        <v>96.0</v>
      </c>
      <c r="K10" s="1">
        <v>84.0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-57.0</v>
      </c>
      <c r="C11" s="1">
        <v>5.0</v>
      </c>
      <c r="D11" s="1">
        <v>-20.0</v>
      </c>
      <c r="E11" s="1">
        <v>19.0</v>
      </c>
      <c r="F11" s="1">
        <v>-6.0</v>
      </c>
      <c r="G11" s="1">
        <v>-51.0</v>
      </c>
      <c r="H11" s="1">
        <v>-43.0</v>
      </c>
      <c r="I11" s="1">
        <v>-288.0</v>
      </c>
      <c r="J11" s="1">
        <v>262.0</v>
      </c>
      <c r="K11" s="1">
        <v>77.0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-445.0</v>
      </c>
      <c r="C12" s="1">
        <v>155.0</v>
      </c>
      <c r="D12" s="1">
        <v>-329.0</v>
      </c>
      <c r="E12" s="1">
        <v>-130.0</v>
      </c>
      <c r="F12" s="1">
        <v>-129.0</v>
      </c>
      <c r="G12" s="1">
        <v>-327.0</v>
      </c>
      <c r="H12" s="1">
        <v>-323.0</v>
      </c>
      <c r="I12" s="1">
        <v>-1970.0</v>
      </c>
      <c r="J12" s="1">
        <v>1400.0</v>
      </c>
      <c r="K12" s="1">
        <v>48.0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51.0</v>
      </c>
      <c r="C13" s="1">
        <v>-55.0</v>
      </c>
      <c r="D13" s="1">
        <v>61.0</v>
      </c>
      <c r="E13" s="1">
        <v>38.0</v>
      </c>
      <c r="F13" s="1">
        <v>86.0</v>
      </c>
      <c r="G13" s="1">
        <v>85.0</v>
      </c>
      <c r="H13" s="1">
        <v>107.0</v>
      </c>
      <c r="I13" s="1">
        <v>175.0</v>
      </c>
      <c r="J13" s="1">
        <v>-198.0</v>
      </c>
      <c r="K13" s="1">
        <v>119.0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-1460.0</v>
      </c>
      <c r="C14" s="1">
        <v>-1270.0</v>
      </c>
      <c r="D14" s="1">
        <v>-1290.0</v>
      </c>
      <c r="E14" s="1">
        <v>-1200.0</v>
      </c>
      <c r="F14" s="1">
        <v>-1110.0</v>
      </c>
      <c r="G14" s="1">
        <v>-1430.0</v>
      </c>
      <c r="H14" s="1">
        <v>-379.0</v>
      </c>
      <c r="I14" s="1">
        <v>-2260.0</v>
      </c>
      <c r="J14" s="1">
        <v>-1430.0</v>
      </c>
      <c r="K14" s="1">
        <v>-1040.0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-968.0</v>
      </c>
      <c r="C15" s="1">
        <v>-149.0</v>
      </c>
      <c r="D15" s="1">
        <v>-468.0</v>
      </c>
      <c r="E15" s="1">
        <v>-80.0</v>
      </c>
      <c r="F15" s="1">
        <v>163.0</v>
      </c>
      <c r="G15" s="1">
        <v>-237.0</v>
      </c>
      <c r="H15" s="1">
        <v>668.0</v>
      </c>
      <c r="I15" s="1">
        <v>-2550.0</v>
      </c>
      <c r="J15" s="1">
        <v>1280.0</v>
      </c>
      <c r="K15" s="1">
        <v>459.0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-310.0</v>
      </c>
      <c r="C16" s="1">
        <v>-316.0</v>
      </c>
      <c r="D16" s="1">
        <v>-418.0</v>
      </c>
      <c r="E16" s="1">
        <v>-297.0</v>
      </c>
      <c r="F16" s="1">
        <v>-305.0</v>
      </c>
      <c r="G16" s="1">
        <v>-332.0</v>
      </c>
      <c r="H16" s="1">
        <v>-165.0</v>
      </c>
      <c r="I16" s="1">
        <v>-309.0</v>
      </c>
      <c r="J16" s="1">
        <v>-423.0</v>
      </c>
      <c r="K16" s="1">
        <v>-465.0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5.0</v>
      </c>
      <c r="C17" s="1">
        <v>1.0</v>
      </c>
      <c r="D17" s="1">
        <v>1.0</v>
      </c>
      <c r="E17" s="1">
        <v>9.0</v>
      </c>
      <c r="F17" s="1">
        <v>69.0</v>
      </c>
      <c r="G17" s="1">
        <v>0.0</v>
      </c>
      <c r="H17" s="1">
        <v>1.0</v>
      </c>
      <c r="I17" s="1">
        <v>26.0</v>
      </c>
      <c r="J17" s="1">
        <v>5.0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-242.0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29.0</v>
      </c>
      <c r="I19" s="1">
        <v>12.0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-6.0</v>
      </c>
      <c r="F20" s="1">
        <v>-4.0</v>
      </c>
      <c r="G20" s="1">
        <v>-57.0</v>
      </c>
      <c r="H20" s="1">
        <v>4.0</v>
      </c>
      <c r="I20" s="1">
        <v>13.0</v>
      </c>
      <c r="J20" s="1">
        <v>-8.0</v>
      </c>
      <c r="K20" s="1">
        <v>-3.0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-56.0</v>
      </c>
      <c r="C21" s="1">
        <v>-64.0</v>
      </c>
      <c r="D21" s="1">
        <v>-48.0</v>
      </c>
      <c r="E21" s="1">
        <v>-23.0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-361.0</v>
      </c>
      <c r="C22" s="1">
        <v>-379.0</v>
      </c>
      <c r="D22" s="1">
        <v>-466.0</v>
      </c>
      <c r="E22" s="1">
        <v>-327.0</v>
      </c>
      <c r="F22" s="1">
        <v>-309.0</v>
      </c>
      <c r="G22" s="1">
        <v>-389.0</v>
      </c>
      <c r="H22" s="1">
        <v>-128.0</v>
      </c>
      <c r="I22" s="1">
        <v>-524.0</v>
      </c>
      <c r="J22" s="1">
        <v>-426.0</v>
      </c>
      <c r="K22" s="1">
        <v>-467.0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20.0</v>
      </c>
      <c r="C23" s="1">
        <v>0.0</v>
      </c>
      <c r="D23" s="1">
        <v>0.0</v>
      </c>
      <c r="E23" s="1">
        <v>6.0</v>
      </c>
      <c r="F23" s="1">
        <v>1.0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8770.0</v>
      </c>
      <c r="C24" s="1">
        <v>11610.0</v>
      </c>
      <c r="D24" s="1">
        <v>12580.0</v>
      </c>
      <c r="E24" s="1">
        <v>14400.0</v>
      </c>
      <c r="F24" s="1">
        <v>15210.0</v>
      </c>
      <c r="G24" s="1">
        <v>18060.0</v>
      </c>
      <c r="H24" s="1">
        <v>12560.0</v>
      </c>
      <c r="I24" s="1">
        <v>22010.0</v>
      </c>
      <c r="J24" s="1">
        <v>17350.0</v>
      </c>
      <c r="K24" s="1">
        <v>12510.0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8770.0</v>
      </c>
      <c r="C25" s="1">
        <v>11610.0</v>
      </c>
      <c r="D25" s="1">
        <v>12580.0</v>
      </c>
      <c r="E25" s="1">
        <v>14400.0</v>
      </c>
      <c r="F25" s="1">
        <v>15210.0</v>
      </c>
      <c r="G25" s="1">
        <v>18060.0</v>
      </c>
      <c r="H25" s="1">
        <v>12560.0</v>
      </c>
      <c r="I25" s="1">
        <v>22010.0</v>
      </c>
      <c r="J25" s="1">
        <v>17350.0</v>
      </c>
      <c r="K25" s="1">
        <v>12510.0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-35.0</v>
      </c>
      <c r="D26" s="1">
        <v>-36.0</v>
      </c>
      <c r="E26" s="1">
        <v>0.0</v>
      </c>
      <c r="F26" s="1">
        <v>0.0</v>
      </c>
      <c r="G26" s="1">
        <v>-1.0</v>
      </c>
      <c r="H26" s="1">
        <v>-4.0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-7250.0</v>
      </c>
      <c r="C27" s="1">
        <v>-10170.0</v>
      </c>
      <c r="D27" s="1">
        <v>-11140.0</v>
      </c>
      <c r="E27" s="1">
        <v>-13470.0</v>
      </c>
      <c r="F27" s="1">
        <v>-14160.0</v>
      </c>
      <c r="G27" s="1">
        <v>-16910.0</v>
      </c>
      <c r="H27" s="1">
        <v>-12880.0</v>
      </c>
      <c r="I27" s="1">
        <v>-18390.0</v>
      </c>
      <c r="J27" s="1">
        <v>-17730.0</v>
      </c>
      <c r="K27" s="1">
        <v>-12140.0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-7250.0</v>
      </c>
      <c r="C28" s="1">
        <v>-10170.0</v>
      </c>
      <c r="D28" s="1">
        <v>-11140.0</v>
      </c>
      <c r="E28" s="1">
        <v>-13470.0</v>
      </c>
      <c r="F28" s="1">
        <v>-14160.0</v>
      </c>
      <c r="G28" s="1">
        <v>-16910.0</v>
      </c>
      <c r="H28" s="1">
        <v>-12880.0</v>
      </c>
      <c r="I28" s="1">
        <v>-18390.0</v>
      </c>
      <c r="J28" s="1">
        <v>-17730.0</v>
      </c>
      <c r="K28" s="1">
        <v>-12140.0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82.0</v>
      </c>
      <c r="C29" s="1">
        <v>47.0</v>
      </c>
      <c r="D29" s="1">
        <v>59.0</v>
      </c>
      <c r="E29" s="1">
        <v>73.0</v>
      </c>
      <c r="F29" s="1">
        <v>58.0</v>
      </c>
      <c r="G29" s="1">
        <v>124.0</v>
      </c>
      <c r="H29" s="1">
        <v>143.0</v>
      </c>
      <c r="I29" s="1">
        <v>79.0</v>
      </c>
      <c r="J29" s="1">
        <v>17.0</v>
      </c>
      <c r="K29" s="1">
        <v>44.0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-917.0</v>
      </c>
      <c r="C30" s="1">
        <v>-984.0</v>
      </c>
      <c r="D30" s="1">
        <v>-564.0</v>
      </c>
      <c r="E30" s="1">
        <v>-580.0</v>
      </c>
      <c r="F30" s="1">
        <v>-905.0</v>
      </c>
      <c r="G30" s="1">
        <v>-568.0</v>
      </c>
      <c r="H30" s="1">
        <v>-230.0</v>
      </c>
      <c r="I30" s="1">
        <v>-576.0</v>
      </c>
      <c r="J30" s="1">
        <v>-334.0</v>
      </c>
      <c r="K30" s="1">
        <v>-94.0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48.0</v>
      </c>
      <c r="C31" s="1">
        <v>29.0</v>
      </c>
      <c r="D31" s="1">
        <v>-4.0</v>
      </c>
      <c r="E31" s="1">
        <v>-16.0</v>
      </c>
      <c r="F31" s="1">
        <v>-17.0</v>
      </c>
      <c r="G31" s="1">
        <v>-20.0</v>
      </c>
      <c r="H31" s="1">
        <v>-18.0</v>
      </c>
      <c r="I31" s="1">
        <v>-20.0</v>
      </c>
      <c r="J31" s="1">
        <v>-19.0</v>
      </c>
      <c r="K31" s="1">
        <v>-21.0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729.0</v>
      </c>
      <c r="C32" s="1">
        <v>537.0</v>
      </c>
      <c r="D32" s="1">
        <v>935.0</v>
      </c>
      <c r="E32" s="1">
        <v>413.0</v>
      </c>
      <c r="F32" s="1">
        <v>186.0</v>
      </c>
      <c r="G32" s="1">
        <v>687.0</v>
      </c>
      <c r="H32" s="1">
        <v>-424.0</v>
      </c>
      <c r="I32" s="1">
        <v>3100.0</v>
      </c>
      <c r="J32" s="1">
        <v>-710.0</v>
      </c>
      <c r="K32" s="1">
        <v>308.0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-600.0</v>
      </c>
      <c r="C33" s="1">
        <v>9.0</v>
      </c>
      <c r="D33" s="1">
        <v>1.0</v>
      </c>
      <c r="E33" s="1">
        <v>6.0</v>
      </c>
      <c r="F33" s="1">
        <v>40.0</v>
      </c>
      <c r="G33" s="1">
        <v>61.0</v>
      </c>
      <c r="H33" s="1">
        <v>116.0</v>
      </c>
      <c r="I33" s="1">
        <v>31.0</v>
      </c>
      <c r="J33" s="1">
        <v>147.0</v>
      </c>
      <c r="K33" s="1">
        <v>299.0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33.0</v>
      </c>
      <c r="C35" s="1">
        <v>43.0</v>
      </c>
      <c r="D35" s="1">
        <v>55.0</v>
      </c>
      <c r="E35" s="1">
        <v>69.0</v>
      </c>
      <c r="F35" s="1">
        <v>74.0</v>
      </c>
      <c r="G35" s="1">
        <v>85.0</v>
      </c>
      <c r="H35" s="1">
        <v>86.0</v>
      </c>
      <c r="I35" s="1">
        <v>91.0</v>
      </c>
      <c r="J35" s="1">
        <v>122.0</v>
      </c>
      <c r="K35" s="1">
        <v>124.0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347.0</v>
      </c>
      <c r="C36" s="1">
        <v>320.0</v>
      </c>
      <c r="D36" s="1">
        <v>371.0</v>
      </c>
      <c r="E36" s="1">
        <v>354.0</v>
      </c>
      <c r="F36" s="1">
        <v>221.0</v>
      </c>
      <c r="G36" s="1">
        <v>286.0</v>
      </c>
      <c r="H36" s="1">
        <v>248.0</v>
      </c>
      <c r="I36" s="1">
        <v>373.0</v>
      </c>
      <c r="J36" s="1">
        <v>153.0</v>
      </c>
      <c r="K36" s="1">
        <v>165.0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2.0</v>
      </c>
      <c r="C37" s="1">
        <v>625.0</v>
      </c>
      <c r="D37" s="1">
        <v>145.0</v>
      </c>
      <c r="E37" s="1">
        <v>475.0</v>
      </c>
      <c r="F37" s="1">
        <v>605.0</v>
      </c>
      <c r="G37" s="1">
        <v>428.0</v>
      </c>
      <c r="H37" s="1">
        <v>561.0</v>
      </c>
      <c r="I37" s="1">
        <v>-1230.0</v>
      </c>
      <c r="J37" s="1">
        <v>1870.0</v>
      </c>
      <c r="K37" s="1">
        <v>536.0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18.0</v>
      </c>
      <c r="C38" s="1">
        <v>647.0</v>
      </c>
      <c r="D38" s="1">
        <v>180.0</v>
      </c>
      <c r="E38" s="1">
        <v>519.0</v>
      </c>
      <c r="F38" s="1">
        <v>652.0</v>
      </c>
      <c r="G38" s="1">
        <v>480.0</v>
      </c>
      <c r="H38" s="1">
        <v>615.0</v>
      </c>
      <c r="I38" s="1">
        <v>-1170.0</v>
      </c>
      <c r="J38" s="1">
        <v>1940.0</v>
      </c>
      <c r="K38" s="1">
        <v>614.0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480.0</v>
      </c>
      <c r="C39" s="1">
        <v>-111.0</v>
      </c>
      <c r="D39" s="1">
        <v>326.0</v>
      </c>
      <c r="E39" s="1">
        <v>136.0</v>
      </c>
      <c r="F39" s="1">
        <v>45.0</v>
      </c>
      <c r="G39" s="1">
        <v>288.0</v>
      </c>
      <c r="H39" s="1">
        <v>239.0</v>
      </c>
      <c r="I39" s="1">
        <v>2210.0</v>
      </c>
      <c r="J39" s="1">
        <v>-1550.0</v>
      </c>
      <c r="K39" s="1">
        <v>-224.0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1510.0</v>
      </c>
      <c r="C40" s="1">
        <v>1450.0</v>
      </c>
      <c r="D40" s="1">
        <v>1440.0</v>
      </c>
      <c r="E40" s="1">
        <v>936.0</v>
      </c>
      <c r="F40" s="1">
        <v>1050.0</v>
      </c>
      <c r="G40" s="1">
        <v>1150.0</v>
      </c>
      <c r="H40" s="1">
        <v>-319.0</v>
      </c>
      <c r="I40" s="1">
        <v>3620.0</v>
      </c>
      <c r="J40" s="1">
        <v>-374.0</v>
      </c>
      <c r="K40" s="1">
        <v>379.0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27.0</v>
      </c>
      <c r="C3" s="1">
        <v>37.0</v>
      </c>
      <c r="D3" s="1">
        <v>38.0</v>
      </c>
      <c r="E3" s="1">
        <v>44.0</v>
      </c>
      <c r="F3" s="1">
        <v>46.0</v>
      </c>
      <c r="G3" s="1">
        <v>58.0</v>
      </c>
      <c r="H3" s="1">
        <v>132.0</v>
      </c>
      <c r="I3" s="1">
        <v>103.0</v>
      </c>
      <c r="J3" s="1">
        <v>315.0</v>
      </c>
      <c r="K3" s="1">
        <v>574.0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1.0</v>
      </c>
      <c r="C4" s="1">
        <v>58.0</v>
      </c>
      <c r="D4" s="1">
        <v>3.0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28.0</v>
      </c>
      <c r="C5" s="1">
        <v>37.0</v>
      </c>
      <c r="D5" s="1">
        <v>41.0</v>
      </c>
      <c r="E5" s="1">
        <v>44.0</v>
      </c>
      <c r="F5" s="1">
        <v>46.0</v>
      </c>
      <c r="G5" s="1">
        <v>58.0</v>
      </c>
      <c r="H5" s="1">
        <v>132.0</v>
      </c>
      <c r="I5" s="1">
        <v>103.0</v>
      </c>
      <c r="J5" s="1">
        <v>315.0</v>
      </c>
      <c r="K5" s="1">
        <v>574.0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138.0</v>
      </c>
      <c r="C6" s="1">
        <v>132.0</v>
      </c>
      <c r="D6" s="1">
        <v>152.0</v>
      </c>
      <c r="E6" s="1">
        <v>133.0</v>
      </c>
      <c r="F6" s="1">
        <v>140.0</v>
      </c>
      <c r="G6" s="1">
        <v>191.0</v>
      </c>
      <c r="H6" s="1">
        <v>239.0</v>
      </c>
      <c r="I6" s="1">
        <v>561.0</v>
      </c>
      <c r="J6" s="1">
        <v>299.0</v>
      </c>
      <c r="K6" s="1">
        <v>221.0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138.0</v>
      </c>
      <c r="C7" s="1">
        <v>132.0</v>
      </c>
      <c r="D7" s="1">
        <v>152.0</v>
      </c>
      <c r="E7" s="1">
        <v>133.0</v>
      </c>
      <c r="F7" s="1">
        <v>140.0</v>
      </c>
      <c r="G7" s="1">
        <v>191.0</v>
      </c>
      <c r="H7" s="1">
        <v>239.0</v>
      </c>
      <c r="I7" s="1">
        <v>561.0</v>
      </c>
      <c r="J7" s="1">
        <v>299.0</v>
      </c>
      <c r="K7" s="1">
        <v>221.0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2090.0</v>
      </c>
      <c r="C8" s="1">
        <v>1930.0</v>
      </c>
      <c r="D8" s="1">
        <v>2260.0</v>
      </c>
      <c r="E8" s="1">
        <v>2390.0</v>
      </c>
      <c r="F8" s="1">
        <v>2520.0</v>
      </c>
      <c r="G8" s="1">
        <v>2850.0</v>
      </c>
      <c r="H8" s="1">
        <v>3160.0</v>
      </c>
      <c r="I8" s="1">
        <v>5120.0</v>
      </c>
      <c r="J8" s="1">
        <v>3730.0</v>
      </c>
      <c r="K8" s="1">
        <v>3680.0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8.0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294.0</v>
      </c>
      <c r="C10" s="1">
        <v>344.0</v>
      </c>
      <c r="D10" s="1">
        <v>380.0</v>
      </c>
      <c r="E10" s="1">
        <v>399.0</v>
      </c>
      <c r="F10" s="1">
        <v>441.0</v>
      </c>
      <c r="G10" s="1">
        <v>481.0</v>
      </c>
      <c r="H10" s="1">
        <v>496.0</v>
      </c>
      <c r="I10" s="1">
        <v>548.0</v>
      </c>
      <c r="J10" s="1">
        <v>471.0</v>
      </c>
      <c r="K10" s="1">
        <v>507.0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43.0</v>
      </c>
      <c r="C11" s="1">
        <v>25.0</v>
      </c>
      <c r="D11" s="1">
        <v>38.0</v>
      </c>
      <c r="E11" s="1">
        <v>93.0</v>
      </c>
      <c r="F11" s="1">
        <v>67.0</v>
      </c>
      <c r="G11" s="1">
        <v>86.0</v>
      </c>
      <c r="H11" s="1">
        <v>91.0</v>
      </c>
      <c r="I11" s="1">
        <v>213.0</v>
      </c>
      <c r="J11" s="1">
        <v>231.0</v>
      </c>
      <c r="K11" s="1">
        <v>247.0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2600.0</v>
      </c>
      <c r="C12" s="1">
        <v>2470.0</v>
      </c>
      <c r="D12" s="1">
        <v>2870.0</v>
      </c>
      <c r="E12" s="1">
        <v>3060.0</v>
      </c>
      <c r="F12" s="1">
        <v>3210.0</v>
      </c>
      <c r="G12" s="1">
        <v>3660.0</v>
      </c>
      <c r="H12" s="1">
        <v>4120.0</v>
      </c>
      <c r="I12" s="1">
        <v>6550.0</v>
      </c>
      <c r="J12" s="1">
        <v>5040.0</v>
      </c>
      <c r="K12" s="1">
        <v>5230.0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2680.0</v>
      </c>
      <c r="C13" s="1">
        <v>3090.0</v>
      </c>
      <c r="D13" s="1">
        <v>3560.0</v>
      </c>
      <c r="E13" s="1">
        <v>3830.0</v>
      </c>
      <c r="F13" s="1">
        <v>4130.0</v>
      </c>
      <c r="G13" s="1">
        <v>4790.0</v>
      </c>
      <c r="H13" s="1">
        <v>4900.0</v>
      </c>
      <c r="I13" s="1">
        <v>5180.0</v>
      </c>
      <c r="J13" s="1">
        <v>5590.0</v>
      </c>
      <c r="K13" s="1">
        <v>6000.0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-823.0</v>
      </c>
      <c r="C14" s="1">
        <v>-925.0</v>
      </c>
      <c r="D14" s="1">
        <v>-1040.0</v>
      </c>
      <c r="E14" s="1">
        <v>-1160.0</v>
      </c>
      <c r="F14" s="1">
        <v>-1300.0</v>
      </c>
      <c r="G14" s="1">
        <v>-1270.0</v>
      </c>
      <c r="H14" s="1">
        <v>-1410.0</v>
      </c>
      <c r="I14" s="1">
        <v>-1440.0</v>
      </c>
      <c r="J14" s="1">
        <v>-1610.0</v>
      </c>
      <c r="K14" s="1">
        <v>-1810.0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1860.0</v>
      </c>
      <c r="C15" s="1">
        <v>2160.0</v>
      </c>
      <c r="D15" s="1">
        <v>2520.0</v>
      </c>
      <c r="E15" s="1">
        <v>2670.0</v>
      </c>
      <c r="F15" s="1">
        <v>2830.0</v>
      </c>
      <c r="G15" s="1">
        <v>3520.0</v>
      </c>
      <c r="H15" s="1">
        <v>3490.0</v>
      </c>
      <c r="I15" s="1">
        <v>3750.0</v>
      </c>
      <c r="J15" s="1">
        <v>3980.0</v>
      </c>
      <c r="K15" s="1">
        <v>4190.0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0.0</v>
      </c>
      <c r="C16" s="1">
        <v>0.0</v>
      </c>
      <c r="D16" s="1">
        <v>0.0</v>
      </c>
      <c r="E16" s="1">
        <v>80.0</v>
      </c>
      <c r="F16" s="1">
        <v>83.0</v>
      </c>
      <c r="G16" s="1">
        <v>157.0</v>
      </c>
      <c r="H16" s="1">
        <v>153.0</v>
      </c>
      <c r="I16" s="1">
        <v>108.0</v>
      </c>
      <c r="J16" s="1">
        <v>133.0</v>
      </c>
      <c r="K16" s="1">
        <v>137.0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141.0</v>
      </c>
      <c r="J17" s="1">
        <v>141.0</v>
      </c>
      <c r="K17" s="1">
        <v>141.0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10.0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8440.0</v>
      </c>
      <c r="C19" s="1">
        <v>9540.0</v>
      </c>
      <c r="D19" s="1">
        <v>10600.0</v>
      </c>
      <c r="E19" s="1">
        <v>11540.0</v>
      </c>
      <c r="F19" s="1">
        <v>12430.0</v>
      </c>
      <c r="G19" s="1">
        <v>13550.0</v>
      </c>
      <c r="H19" s="1">
        <v>13490.0</v>
      </c>
      <c r="I19" s="1">
        <v>15290.0</v>
      </c>
      <c r="J19" s="1">
        <v>16340.0</v>
      </c>
      <c r="K19" s="1">
        <v>17010.0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0.0</v>
      </c>
      <c r="C20" s="1">
        <v>0.0</v>
      </c>
      <c r="D20" s="1">
        <v>0.0</v>
      </c>
      <c r="E20" s="1">
        <v>0.0</v>
      </c>
      <c r="F20" s="1">
        <v>25.0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168.0</v>
      </c>
      <c r="C21" s="1">
        <v>162.0</v>
      </c>
      <c r="D21" s="1">
        <v>151.0</v>
      </c>
      <c r="E21" s="1">
        <v>63.0</v>
      </c>
      <c r="F21" s="1">
        <v>61.0</v>
      </c>
      <c r="G21" s="1">
        <v>89.0</v>
      </c>
      <c r="H21" s="1">
        <v>164.0</v>
      </c>
      <c r="I21" s="1">
        <v>121.0</v>
      </c>
      <c r="J21" s="1">
        <v>80.0</v>
      </c>
      <c r="K21" s="1">
        <v>98.0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125.0</v>
      </c>
      <c r="C22" s="1">
        <v>149.0</v>
      </c>
      <c r="D22" s="1">
        <v>140.0</v>
      </c>
      <c r="E22" s="1">
        <v>77.0</v>
      </c>
      <c r="F22" s="1">
        <v>76.0</v>
      </c>
      <c r="G22" s="1">
        <v>102.0</v>
      </c>
      <c r="H22" s="1">
        <v>131.0</v>
      </c>
      <c r="I22" s="1">
        <v>382.0</v>
      </c>
      <c r="J22" s="1">
        <v>468.0</v>
      </c>
      <c r="K22" s="1">
        <v>395.0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13200.0</v>
      </c>
      <c r="C23" s="1">
        <v>14480.0</v>
      </c>
      <c r="D23" s="1">
        <v>16280.0</v>
      </c>
      <c r="E23" s="1">
        <v>17490.0</v>
      </c>
      <c r="F23" s="1">
        <v>18720.0</v>
      </c>
      <c r="G23" s="1">
        <v>21080.0</v>
      </c>
      <c r="H23" s="1">
        <v>21540.0</v>
      </c>
      <c r="I23" s="1">
        <v>26340.0</v>
      </c>
      <c r="J23" s="1">
        <v>26180.0</v>
      </c>
      <c r="K23" s="1">
        <v>27200.0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454.0</v>
      </c>
      <c r="C25" s="1">
        <v>442.0</v>
      </c>
      <c r="D25" s="1">
        <v>495.0</v>
      </c>
      <c r="E25" s="1">
        <v>530.0</v>
      </c>
      <c r="F25" s="1">
        <v>593.0</v>
      </c>
      <c r="G25" s="1">
        <v>737.0</v>
      </c>
      <c r="H25" s="1">
        <v>799.0</v>
      </c>
      <c r="I25" s="1">
        <v>938.0</v>
      </c>
      <c r="J25" s="1">
        <v>827.0</v>
      </c>
      <c r="K25" s="1">
        <v>934.0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207.0</v>
      </c>
      <c r="C26" s="1">
        <v>146.0</v>
      </c>
      <c r="D26" s="1">
        <v>168.0</v>
      </c>
      <c r="E26" s="1">
        <v>180.0</v>
      </c>
      <c r="F26" s="1">
        <v>215.0</v>
      </c>
      <c r="G26" s="1">
        <v>212.0</v>
      </c>
      <c r="H26" s="1">
        <v>289.0</v>
      </c>
      <c r="I26" s="1">
        <v>302.0</v>
      </c>
      <c r="J26" s="1">
        <v>214.0</v>
      </c>
      <c r="K26" s="1">
        <v>253.0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78.0</v>
      </c>
      <c r="C27" s="1">
        <v>42.0</v>
      </c>
      <c r="D27" s="1">
        <v>6.0</v>
      </c>
      <c r="E27" s="1">
        <v>12.0</v>
      </c>
      <c r="F27" s="1">
        <v>1.0</v>
      </c>
      <c r="G27" s="1">
        <v>4.0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269.0</v>
      </c>
      <c r="C28" s="1">
        <v>301.0</v>
      </c>
      <c r="D28" s="1">
        <v>334.0</v>
      </c>
      <c r="E28" s="1">
        <v>355.0</v>
      </c>
      <c r="F28" s="1">
        <v>385.0</v>
      </c>
      <c r="G28" s="1">
        <v>381.0</v>
      </c>
      <c r="H28" s="1">
        <v>399.0</v>
      </c>
      <c r="I28" s="1">
        <v>478.0</v>
      </c>
      <c r="J28" s="1">
        <v>525.0</v>
      </c>
      <c r="K28" s="1">
        <v>742.0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21.0</v>
      </c>
      <c r="C29" s="1">
        <v>14.0</v>
      </c>
      <c r="D29" s="1">
        <v>9.0</v>
      </c>
      <c r="E29" s="1">
        <v>9.0</v>
      </c>
      <c r="F29" s="1">
        <v>12.0</v>
      </c>
      <c r="G29" s="1">
        <v>88.0</v>
      </c>
      <c r="H29" s="1">
        <v>93.0</v>
      </c>
      <c r="I29" s="1">
        <v>108.0</v>
      </c>
      <c r="J29" s="1">
        <v>126.0</v>
      </c>
      <c r="K29" s="1">
        <v>133.0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1.0</v>
      </c>
      <c r="C30" s="1">
        <v>2.0</v>
      </c>
      <c r="D30" s="1">
        <v>1.0</v>
      </c>
      <c r="E30" s="1">
        <v>0.0</v>
      </c>
      <c r="F30" s="1">
        <v>3.0</v>
      </c>
      <c r="G30" s="1">
        <v>1.0</v>
      </c>
      <c r="H30" s="1">
        <v>21.0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42.0</v>
      </c>
      <c r="C31" s="1">
        <v>100.0</v>
      </c>
      <c r="D31" s="1">
        <v>97.0</v>
      </c>
      <c r="E31" s="1">
        <v>98.0</v>
      </c>
      <c r="F31" s="1">
        <v>101.0</v>
      </c>
      <c r="G31" s="1">
        <v>115.0</v>
      </c>
      <c r="H31" s="1">
        <v>117.0</v>
      </c>
      <c r="I31" s="1">
        <v>221.0</v>
      </c>
      <c r="J31" s="1">
        <v>247.0</v>
      </c>
      <c r="K31" s="1">
        <v>250.0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997.0</v>
      </c>
      <c r="C32" s="1">
        <v>1010.0</v>
      </c>
      <c r="D32" s="1">
        <v>1110.0</v>
      </c>
      <c r="E32" s="1">
        <v>1170.0</v>
      </c>
      <c r="F32" s="1">
        <v>1310.0</v>
      </c>
      <c r="G32" s="1">
        <v>1530.0</v>
      </c>
      <c r="H32" s="1">
        <v>1700.0</v>
      </c>
      <c r="I32" s="1">
        <v>2050.0</v>
      </c>
      <c r="J32" s="1">
        <v>1940.0</v>
      </c>
      <c r="K32" s="1">
        <v>2310.0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8510.0</v>
      </c>
      <c r="C33" s="1">
        <v>9940.0</v>
      </c>
      <c r="D33" s="1">
        <v>11340.0</v>
      </c>
      <c r="E33" s="1">
        <v>12260.0</v>
      </c>
      <c r="F33" s="1">
        <v>13290.0</v>
      </c>
      <c r="G33" s="1">
        <v>14460.0</v>
      </c>
      <c r="H33" s="1">
        <v>14140.0</v>
      </c>
      <c r="I33" s="1">
        <v>17700.0</v>
      </c>
      <c r="J33" s="1">
        <v>17310.0</v>
      </c>
      <c r="K33" s="1">
        <v>17500.0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306.0</v>
      </c>
      <c r="C34" s="1">
        <v>400.0</v>
      </c>
      <c r="D34" s="1">
        <v>487.0</v>
      </c>
      <c r="E34" s="1">
        <v>490.0</v>
      </c>
      <c r="F34" s="1">
        <v>515.0</v>
      </c>
      <c r="G34" s="1">
        <v>1000.0</v>
      </c>
      <c r="H34" s="1">
        <v>1020.0</v>
      </c>
      <c r="I34" s="1">
        <v>1140.0</v>
      </c>
      <c r="J34" s="1">
        <v>1160.0</v>
      </c>
      <c r="K34" s="1">
        <v>1160.0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93.0</v>
      </c>
      <c r="C35" s="1">
        <v>163.0</v>
      </c>
      <c r="D35" s="1">
        <v>89.0</v>
      </c>
      <c r="E35" s="1">
        <v>84.0</v>
      </c>
      <c r="F35" s="1">
        <v>76.0</v>
      </c>
      <c r="G35" s="1">
        <v>141.0</v>
      </c>
      <c r="H35" s="1">
        <v>97.0</v>
      </c>
      <c r="I35" s="1">
        <v>68.0</v>
      </c>
      <c r="J35" s="1">
        <v>27.0</v>
      </c>
      <c r="K35" s="1">
        <v>13.0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132.0</v>
      </c>
      <c r="C36" s="1">
        <v>66.0</v>
      </c>
      <c r="D36" s="1">
        <v>149.0</v>
      </c>
      <c r="E36" s="1">
        <v>158.0</v>
      </c>
      <c r="F36" s="1">
        <v>167.0</v>
      </c>
      <c r="G36" s="1">
        <v>173.0</v>
      </c>
      <c r="H36" s="1">
        <v>217.0</v>
      </c>
      <c r="I36" s="1">
        <v>143.0</v>
      </c>
      <c r="J36" s="1">
        <v>140.0</v>
      </c>
      <c r="K36" s="1">
        <v>142.0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10040.0</v>
      </c>
      <c r="C37" s="1">
        <v>11580.0</v>
      </c>
      <c r="D37" s="1">
        <v>13170.0</v>
      </c>
      <c r="E37" s="1">
        <v>14170.0</v>
      </c>
      <c r="F37" s="1">
        <v>15360.0</v>
      </c>
      <c r="G37" s="1">
        <v>17310.0</v>
      </c>
      <c r="H37" s="1">
        <v>17180.0</v>
      </c>
      <c r="I37" s="1">
        <v>21100.0</v>
      </c>
      <c r="J37" s="1">
        <v>20570.0</v>
      </c>
      <c r="K37" s="1">
        <v>21120.0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104.0</v>
      </c>
      <c r="C38" s="1">
        <v>97.0</v>
      </c>
      <c r="D38" s="1">
        <v>93.0</v>
      </c>
      <c r="E38" s="1">
        <v>89.0</v>
      </c>
      <c r="F38" s="1">
        <v>83.0</v>
      </c>
      <c r="G38" s="1">
        <v>81.0</v>
      </c>
      <c r="H38" s="1">
        <v>81.0</v>
      </c>
      <c r="I38" s="1">
        <v>80.0</v>
      </c>
      <c r="J38" s="1">
        <v>79.0</v>
      </c>
      <c r="K38" s="1">
        <v>78.0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1120.0</v>
      </c>
      <c r="C39" s="1">
        <v>1130.0</v>
      </c>
      <c r="D39" s="1">
        <v>1190.0</v>
      </c>
      <c r="E39" s="1">
        <v>1230.0</v>
      </c>
      <c r="F39" s="1">
        <v>1240.0</v>
      </c>
      <c r="G39" s="1">
        <v>1350.0</v>
      </c>
      <c r="H39" s="1">
        <v>1510.0</v>
      </c>
      <c r="I39" s="1">
        <v>1680.0</v>
      </c>
      <c r="J39" s="1">
        <v>1710.0</v>
      </c>
      <c r="K39" s="1">
        <v>1810.0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1990.0</v>
      </c>
      <c r="C40" s="1">
        <v>1750.0</v>
      </c>
      <c r="D40" s="1">
        <v>1880.0</v>
      </c>
      <c r="E40" s="1">
        <v>2050.0</v>
      </c>
      <c r="F40" s="1">
        <v>2100.0</v>
      </c>
      <c r="G40" s="1">
        <v>2490.0</v>
      </c>
      <c r="H40" s="1">
        <v>2890.0</v>
      </c>
      <c r="I40" s="1">
        <v>3520.0</v>
      </c>
      <c r="J40" s="1">
        <v>3720.0</v>
      </c>
      <c r="K40" s="1">
        <v>4130.0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-65.0</v>
      </c>
      <c r="C41" s="1">
        <v>-70.0</v>
      </c>
      <c r="D41" s="1">
        <v>-56.0</v>
      </c>
      <c r="E41" s="1">
        <v>-54.0</v>
      </c>
      <c r="F41" s="1">
        <v>-68.0</v>
      </c>
      <c r="G41" s="1">
        <v>-150.0</v>
      </c>
      <c r="H41" s="1">
        <v>-119.0</v>
      </c>
      <c r="I41" s="1">
        <v>-46.0</v>
      </c>
      <c r="J41" s="1">
        <v>97.0</v>
      </c>
      <c r="K41" s="1">
        <v>59.0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3160.0</v>
      </c>
      <c r="C42" s="1">
        <v>2900.0</v>
      </c>
      <c r="D42" s="1">
        <v>3110.0</v>
      </c>
      <c r="E42" s="1">
        <v>3320.0</v>
      </c>
      <c r="F42" s="1">
        <v>3360.0</v>
      </c>
      <c r="G42" s="1">
        <v>3770.0</v>
      </c>
      <c r="H42" s="1">
        <v>4360.0</v>
      </c>
      <c r="I42" s="1">
        <v>5240.0</v>
      </c>
      <c r="J42" s="1">
        <v>5610.0</v>
      </c>
      <c r="K42" s="1">
        <v>6070.0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3160.0</v>
      </c>
      <c r="C43" s="1">
        <v>2900.0</v>
      </c>
      <c r="D43" s="1">
        <v>3110.0</v>
      </c>
      <c r="E43" s="1">
        <v>3320.0</v>
      </c>
      <c r="F43" s="1">
        <v>3360.0</v>
      </c>
      <c r="G43" s="1">
        <v>3770.0</v>
      </c>
      <c r="H43" s="1">
        <v>4360.0</v>
      </c>
      <c r="I43" s="1">
        <v>5240.0</v>
      </c>
      <c r="J43" s="1">
        <v>5610.0</v>
      </c>
      <c r="K43" s="1">
        <v>6070.0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13200.0</v>
      </c>
      <c r="C44" s="1">
        <v>14480.0</v>
      </c>
      <c r="D44" s="1">
        <v>16280.0</v>
      </c>
      <c r="E44" s="1">
        <v>17490.0</v>
      </c>
      <c r="F44" s="1">
        <v>18720.0</v>
      </c>
      <c r="G44" s="1">
        <v>21080.0</v>
      </c>
      <c r="H44" s="1">
        <v>21540.0</v>
      </c>
      <c r="I44" s="1">
        <v>26340.0</v>
      </c>
      <c r="J44" s="1">
        <v>26180.0</v>
      </c>
      <c r="K44" s="1">
        <v>27200.0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208.0</v>
      </c>
      <c r="C46" s="1">
        <v>194.0</v>
      </c>
      <c r="D46" s="1">
        <v>186.0</v>
      </c>
      <c r="E46" s="1">
        <v>179.0</v>
      </c>
      <c r="F46" s="1">
        <v>166.0</v>
      </c>
      <c r="G46" s="1">
        <v>163.0</v>
      </c>
      <c r="H46" s="1">
        <v>163.0</v>
      </c>
      <c r="I46" s="1">
        <v>161.0</v>
      </c>
      <c r="J46" s="1">
        <v>158.0</v>
      </c>
      <c r="K46" s="1">
        <v>157.0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209.0</v>
      </c>
      <c r="C47" s="1">
        <v>195.0</v>
      </c>
      <c r="D47" s="1">
        <v>187.0</v>
      </c>
      <c r="E47" s="1">
        <v>180.0</v>
      </c>
      <c r="F47" s="1">
        <v>167.0</v>
      </c>
      <c r="G47" s="1">
        <v>163.0</v>
      </c>
      <c r="H47" s="1">
        <v>163.0</v>
      </c>
      <c r="I47" s="1">
        <v>161.0</v>
      </c>
      <c r="J47" s="1">
        <v>158.0</v>
      </c>
      <c r="K47" s="1">
        <v>158.0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 t="s">
        <v>111</v>
      </c>
      <c r="C48" s="1" t="s">
        <v>112</v>
      </c>
      <c r="D48" s="1" t="s">
        <v>113</v>
      </c>
      <c r="E48" s="1" t="s">
        <v>114</v>
      </c>
      <c r="F48" s="1" t="s">
        <v>115</v>
      </c>
      <c r="G48" s="1" t="s">
        <v>116</v>
      </c>
      <c r="H48" s="1" t="s">
        <v>117</v>
      </c>
      <c r="I48" s="1" t="s">
        <v>118</v>
      </c>
      <c r="J48" s="1" t="s">
        <v>119</v>
      </c>
      <c r="K48" s="1" t="s">
        <v>120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121</v>
      </c>
      <c r="B49" s="1">
        <v>3150.0</v>
      </c>
      <c r="C49" s="1">
        <v>2900.0</v>
      </c>
      <c r="D49" s="1">
        <v>3110.0</v>
      </c>
      <c r="E49" s="1">
        <v>3320.0</v>
      </c>
      <c r="F49" s="1">
        <v>3360.0</v>
      </c>
      <c r="G49" s="1">
        <v>3770.0</v>
      </c>
      <c r="H49" s="1">
        <v>4360.0</v>
      </c>
      <c r="I49" s="1">
        <v>5090.0</v>
      </c>
      <c r="J49" s="1">
        <v>5470.0</v>
      </c>
      <c r="K49" s="1">
        <v>5930.0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122</v>
      </c>
      <c r="B50" s="1" t="s">
        <v>123</v>
      </c>
      <c r="C50" s="1" t="s">
        <v>112</v>
      </c>
      <c r="D50" s="1" t="s">
        <v>113</v>
      </c>
      <c r="E50" s="1" t="s">
        <v>114</v>
      </c>
      <c r="F50" s="1" t="s">
        <v>115</v>
      </c>
      <c r="G50" s="1" t="s">
        <v>116</v>
      </c>
      <c r="H50" s="1" t="s">
        <v>117</v>
      </c>
      <c r="I50" s="1" t="s">
        <v>124</v>
      </c>
      <c r="J50" s="1" t="s">
        <v>125</v>
      </c>
      <c r="K50" s="1" t="s">
        <v>126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127</v>
      </c>
      <c r="B51" s="1">
        <v>9110.0</v>
      </c>
      <c r="C51" s="1">
        <v>10660.0</v>
      </c>
      <c r="D51" s="1">
        <v>12170.0</v>
      </c>
      <c r="E51" s="1">
        <v>13120.0</v>
      </c>
      <c r="F51" s="1">
        <v>14200.0</v>
      </c>
      <c r="G51" s="1">
        <v>15930.0</v>
      </c>
      <c r="H51" s="1">
        <v>15660.0</v>
      </c>
      <c r="I51" s="1">
        <v>19430.0</v>
      </c>
      <c r="J51" s="1">
        <v>19120.0</v>
      </c>
      <c r="K51" s="1">
        <v>19530.0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>
        <v>9080.0</v>
      </c>
      <c r="C52" s="1">
        <v>10620.0</v>
      </c>
      <c r="D52" s="1">
        <v>12130.0</v>
      </c>
      <c r="E52" s="1">
        <v>13070.0</v>
      </c>
      <c r="F52" s="1">
        <v>14160.0</v>
      </c>
      <c r="G52" s="1">
        <v>15880.0</v>
      </c>
      <c r="H52" s="1">
        <v>15520.0</v>
      </c>
      <c r="I52" s="1">
        <v>19330.0</v>
      </c>
      <c r="J52" s="1">
        <v>18800.0</v>
      </c>
      <c r="K52" s="1">
        <v>18960.0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129</v>
      </c>
      <c r="B53" s="1">
        <v>93.0</v>
      </c>
      <c r="C53" s="1">
        <v>90.0</v>
      </c>
      <c r="D53" s="1">
        <v>89.0</v>
      </c>
      <c r="E53" s="1">
        <v>85.0</v>
      </c>
      <c r="F53" s="1">
        <v>76.0</v>
      </c>
      <c r="G53" s="1">
        <v>142.0</v>
      </c>
      <c r="H53" s="1">
        <v>98.0</v>
      </c>
      <c r="I53" s="1">
        <v>69.0</v>
      </c>
      <c r="J53" s="1">
        <v>28.0</v>
      </c>
      <c r="K53" s="1">
        <v>14.0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130</v>
      </c>
      <c r="B54" s="1">
        <v>1950.0</v>
      </c>
      <c r="C54" s="1">
        <v>2200.0</v>
      </c>
      <c r="D54" s="1">
        <v>2410.0</v>
      </c>
      <c r="E54" s="1">
        <v>2700.0</v>
      </c>
      <c r="F54" s="1">
        <v>2870.0</v>
      </c>
      <c r="G54" s="1">
        <v>3150.0</v>
      </c>
      <c r="H54" s="1">
        <v>3190.0</v>
      </c>
      <c r="I54" s="1">
        <v>1840.0</v>
      </c>
      <c r="J54" s="1">
        <v>2140.0</v>
      </c>
      <c r="K54" s="1">
        <v>2170.0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131</v>
      </c>
      <c r="B55" s="1">
        <v>8.0</v>
      </c>
      <c r="C55" s="1">
        <v>8.0</v>
      </c>
      <c r="D55" s="1">
        <v>8.0</v>
      </c>
      <c r="E55" s="1">
        <v>8.0</v>
      </c>
      <c r="F55" s="1">
        <v>8.0</v>
      </c>
      <c r="G55" s="1">
        <v>8.0</v>
      </c>
      <c r="H55" s="1">
        <v>8.0</v>
      </c>
      <c r="I55" s="1">
        <v>8.0</v>
      </c>
      <c r="J55" s="1">
        <v>8.0</v>
      </c>
      <c r="K55" s="1">
        <v>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132</v>
      </c>
      <c r="B56" s="1">
        <v>548.0</v>
      </c>
      <c r="C56" s="1">
        <v>595.0</v>
      </c>
      <c r="D56" s="1">
        <v>726.0</v>
      </c>
      <c r="E56" s="1">
        <v>799.0</v>
      </c>
      <c r="F56" s="1">
        <v>870.0</v>
      </c>
      <c r="G56" s="1">
        <v>948.0</v>
      </c>
      <c r="H56" s="1">
        <v>947.0</v>
      </c>
      <c r="I56" s="1">
        <v>987.0</v>
      </c>
      <c r="J56" s="1">
        <v>1010.0</v>
      </c>
      <c r="K56" s="1">
        <v>1180.0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133</v>
      </c>
      <c r="B57" s="1">
        <v>1390.0</v>
      </c>
      <c r="C57" s="1">
        <v>1650.0</v>
      </c>
      <c r="D57" s="1">
        <v>1930.0</v>
      </c>
      <c r="E57" s="1">
        <v>2080.0</v>
      </c>
      <c r="F57" s="1">
        <v>2210.0</v>
      </c>
      <c r="G57" s="1">
        <v>2190.0</v>
      </c>
      <c r="H57" s="1">
        <v>2200.0</v>
      </c>
      <c r="I57" s="1">
        <v>2290.0</v>
      </c>
      <c r="J57" s="1">
        <v>2450.0</v>
      </c>
      <c r="K57" s="1">
        <v>2610.0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134</v>
      </c>
      <c r="B58" s="1">
        <v>390.0</v>
      </c>
      <c r="C58" s="1">
        <v>443.0</v>
      </c>
      <c r="D58" s="1">
        <v>525.0</v>
      </c>
      <c r="E58" s="1">
        <v>601.0</v>
      </c>
      <c r="F58" s="1">
        <v>671.0</v>
      </c>
      <c r="G58" s="1">
        <v>751.0</v>
      </c>
      <c r="H58" s="1">
        <v>750.0</v>
      </c>
      <c r="I58" s="1">
        <v>520.0</v>
      </c>
      <c r="J58" s="1">
        <v>560.0</v>
      </c>
      <c r="K58" s="1">
        <v>587.0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135</v>
      </c>
      <c r="B59" s="1">
        <v>2.0</v>
      </c>
      <c r="C59" s="1">
        <v>2.0</v>
      </c>
      <c r="D59" s="1">
        <v>2.0</v>
      </c>
      <c r="E59" s="1">
        <v>2.0</v>
      </c>
      <c r="F59" s="1">
        <v>2.0</v>
      </c>
      <c r="G59" s="1">
        <v>2.0</v>
      </c>
      <c r="H59" s="1">
        <v>2.0</v>
      </c>
      <c r="I59" s="1">
        <v>3.0</v>
      </c>
      <c r="J59" s="1">
        <v>3.0</v>
      </c>
      <c r="K59" s="1">
        <v>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136</v>
      </c>
      <c r="B60" s="1">
        <v>1.0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137</v>
      </c>
      <c r="B61" s="1">
        <v>-40.0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1">
        <v>14270.0</v>
      </c>
      <c r="C2" s="1">
        <v>15150.0</v>
      </c>
      <c r="D2" s="1">
        <v>15880.0</v>
      </c>
      <c r="E2" s="1">
        <v>17120.0</v>
      </c>
      <c r="F2" s="1">
        <v>18170.0</v>
      </c>
      <c r="G2" s="1">
        <v>20320.0</v>
      </c>
      <c r="H2" s="1">
        <v>18950.0</v>
      </c>
      <c r="I2" s="1">
        <v>31900.0</v>
      </c>
      <c r="J2" s="1">
        <v>29680.0</v>
      </c>
      <c r="K2" s="1">
        <v>26540.0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605.0</v>
      </c>
      <c r="C3" s="1">
        <v>683.0</v>
      </c>
      <c r="D3" s="1">
        <v>762.0</v>
      </c>
      <c r="E3" s="1">
        <v>857.0</v>
      </c>
      <c r="F3" s="1">
        <v>973.0</v>
      </c>
      <c r="G3" s="1">
        <v>1100.0</v>
      </c>
      <c r="H3" s="1">
        <v>1140.0</v>
      </c>
      <c r="I3" s="1">
        <v>1300.0</v>
      </c>
      <c r="J3" s="1">
        <v>1440.0</v>
      </c>
      <c r="K3" s="1">
        <v>1680.0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</v>
      </c>
      <c r="B4" s="1">
        <v>14870.0</v>
      </c>
      <c r="C4" s="1">
        <v>15830.0</v>
      </c>
      <c r="D4" s="1">
        <v>16640.0</v>
      </c>
      <c r="E4" s="1">
        <v>17980.0</v>
      </c>
      <c r="F4" s="1">
        <v>19150.0</v>
      </c>
      <c r="G4" s="1">
        <v>21420.0</v>
      </c>
      <c r="H4" s="1">
        <v>20090.0</v>
      </c>
      <c r="I4" s="1">
        <v>33200.0</v>
      </c>
      <c r="J4" s="1">
        <v>31130.0</v>
      </c>
      <c r="K4" s="1">
        <v>28210.0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</v>
      </c>
      <c r="B5" s="1">
        <v>12380.0</v>
      </c>
      <c r="C5" s="1">
        <v>13130.0</v>
      </c>
      <c r="D5" s="1">
        <v>13690.0</v>
      </c>
      <c r="E5" s="1">
        <v>14790.0</v>
      </c>
      <c r="F5" s="1">
        <v>15690.0</v>
      </c>
      <c r="G5" s="1">
        <v>17600.0</v>
      </c>
      <c r="H5" s="1">
        <v>16570.0</v>
      </c>
      <c r="I5" s="1">
        <v>28610.0</v>
      </c>
      <c r="J5" s="1">
        <v>26880.0</v>
      </c>
      <c r="K5" s="1">
        <v>23820.0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141.0</v>
      </c>
      <c r="C6" s="1">
        <v>163.0</v>
      </c>
      <c r="D6" s="1">
        <v>222.0</v>
      </c>
      <c r="E6" s="1">
        <v>220.0</v>
      </c>
      <c r="F6" s="1">
        <v>245.0</v>
      </c>
      <c r="G6" s="1">
        <v>290.0</v>
      </c>
      <c r="H6" s="1">
        <v>265.0</v>
      </c>
      <c r="I6" s="1">
        <v>266.0</v>
      </c>
      <c r="J6" s="1">
        <v>468.0</v>
      </c>
      <c r="K6" s="1">
        <v>470.0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</v>
      </c>
      <c r="B7" s="1">
        <v>96.0</v>
      </c>
      <c r="C7" s="1">
        <v>128.0</v>
      </c>
      <c r="D7" s="1">
        <v>171.0</v>
      </c>
      <c r="E7" s="1">
        <v>215.0</v>
      </c>
      <c r="F7" s="1">
        <v>289.0</v>
      </c>
      <c r="G7" s="1">
        <v>358.0</v>
      </c>
      <c r="H7" s="1">
        <v>314.0</v>
      </c>
      <c r="I7" s="1">
        <v>229.0</v>
      </c>
      <c r="J7" s="1">
        <v>310.0</v>
      </c>
      <c r="K7" s="1">
        <v>639.0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</v>
      </c>
      <c r="B8" s="1">
        <v>2250.0</v>
      </c>
      <c r="C8" s="1">
        <v>2410.0</v>
      </c>
      <c r="D8" s="1">
        <v>2550.0</v>
      </c>
      <c r="E8" s="1">
        <v>2750.0</v>
      </c>
      <c r="F8" s="1">
        <v>2920.0</v>
      </c>
      <c r="G8" s="1">
        <v>3180.0</v>
      </c>
      <c r="H8" s="1">
        <v>2940.0</v>
      </c>
      <c r="I8" s="1">
        <v>4090.0</v>
      </c>
      <c r="J8" s="1">
        <v>3460.0</v>
      </c>
      <c r="K8" s="1">
        <v>3280.0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</v>
      </c>
      <c r="B9" s="1">
        <v>1280.0</v>
      </c>
      <c r="C9" s="1">
        <v>1350.0</v>
      </c>
      <c r="D9" s="1">
        <v>1490.0</v>
      </c>
      <c r="E9" s="1">
        <v>1620.0</v>
      </c>
      <c r="F9" s="1">
        <v>1730.0</v>
      </c>
      <c r="G9" s="1">
        <v>1940.0</v>
      </c>
      <c r="H9" s="1">
        <v>1900.0</v>
      </c>
      <c r="I9" s="1">
        <v>2340.0</v>
      </c>
      <c r="J9" s="1">
        <v>2490.0</v>
      </c>
      <c r="K9" s="1">
        <v>2290.0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212.0</v>
      </c>
      <c r="J10" s="1">
        <v>228.0</v>
      </c>
      <c r="K10" s="1">
        <v>239.0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</v>
      </c>
      <c r="B11" s="1">
        <v>0.0</v>
      </c>
      <c r="C11" s="1">
        <v>0.0</v>
      </c>
      <c r="D11" s="1">
        <v>0.0</v>
      </c>
      <c r="E11" s="1">
        <v>-4.0</v>
      </c>
      <c r="F11" s="1">
        <v>-2.0</v>
      </c>
      <c r="G11" s="1">
        <v>-6.0</v>
      </c>
      <c r="H11" s="1">
        <v>-7.0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</v>
      </c>
      <c r="B12" s="1">
        <v>1280.0</v>
      </c>
      <c r="C12" s="1">
        <v>1350.0</v>
      </c>
      <c r="D12" s="1">
        <v>1490.0</v>
      </c>
      <c r="E12" s="1">
        <v>1620.0</v>
      </c>
      <c r="F12" s="1">
        <v>1730.0</v>
      </c>
      <c r="G12" s="1">
        <v>1940.0</v>
      </c>
      <c r="H12" s="1">
        <v>1900.0</v>
      </c>
      <c r="I12" s="1">
        <v>2550.0</v>
      </c>
      <c r="J12" s="1">
        <v>2720.0</v>
      </c>
      <c r="K12" s="1">
        <v>2530.0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</v>
      </c>
      <c r="B13" s="1">
        <v>976.0</v>
      </c>
      <c r="C13" s="1">
        <v>1060.0</v>
      </c>
      <c r="D13" s="1">
        <v>1060.0</v>
      </c>
      <c r="E13" s="1">
        <v>1130.0</v>
      </c>
      <c r="F13" s="1">
        <v>1190.0</v>
      </c>
      <c r="G13" s="1">
        <v>1240.0</v>
      </c>
      <c r="H13" s="1">
        <v>1040.0</v>
      </c>
      <c r="I13" s="1">
        <v>1540.0</v>
      </c>
      <c r="J13" s="1">
        <v>748.0</v>
      </c>
      <c r="K13" s="1">
        <v>756.0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</v>
      </c>
      <c r="B14" s="1">
        <v>-24.0</v>
      </c>
      <c r="C14" s="1">
        <v>-36.0</v>
      </c>
      <c r="D14" s="1">
        <v>-56.0</v>
      </c>
      <c r="E14" s="1">
        <v>-70.0</v>
      </c>
      <c r="F14" s="1">
        <v>-75.0</v>
      </c>
      <c r="G14" s="1">
        <v>-83.0</v>
      </c>
      <c r="H14" s="1">
        <v>-86.0</v>
      </c>
      <c r="I14" s="1">
        <v>-94.0</v>
      </c>
      <c r="J14" s="1">
        <v>-120.0</v>
      </c>
      <c r="K14" s="1">
        <v>-125.0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</v>
      </c>
      <c r="B15" s="1">
        <v>-24.0</v>
      </c>
      <c r="C15" s="1">
        <v>-36.0</v>
      </c>
      <c r="D15" s="1">
        <v>-56.0</v>
      </c>
      <c r="E15" s="1">
        <v>-70.0</v>
      </c>
      <c r="F15" s="1">
        <v>-75.0</v>
      </c>
      <c r="G15" s="1">
        <v>-83.0</v>
      </c>
      <c r="H15" s="1">
        <v>-86.0</v>
      </c>
      <c r="I15" s="1">
        <v>-94.0</v>
      </c>
      <c r="J15" s="1">
        <v>-120.0</v>
      </c>
      <c r="K15" s="1">
        <v>-125.0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</v>
      </c>
      <c r="B16" s="1">
        <v>-3.0</v>
      </c>
      <c r="C16" s="1">
        <v>-4.0</v>
      </c>
      <c r="D16" s="1">
        <v>-95.0</v>
      </c>
      <c r="E16" s="1">
        <v>1.0</v>
      </c>
      <c r="F16" s="1">
        <v>-40.0</v>
      </c>
      <c r="G16" s="1">
        <v>5.0</v>
      </c>
      <c r="H16" s="1">
        <v>8.0</v>
      </c>
      <c r="I16" s="1">
        <v>25.0</v>
      </c>
      <c r="J16" s="1">
        <v>9.0</v>
      </c>
      <c r="K16" s="1">
        <v>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</v>
      </c>
      <c r="B17" s="1">
        <v>948.0</v>
      </c>
      <c r="C17" s="1">
        <v>1020.0</v>
      </c>
      <c r="D17" s="1">
        <v>1010.0</v>
      </c>
      <c r="E17" s="1">
        <v>1060.0</v>
      </c>
      <c r="F17" s="1">
        <v>1110.0</v>
      </c>
      <c r="G17" s="1">
        <v>1160.0</v>
      </c>
      <c r="H17" s="1">
        <v>965.0</v>
      </c>
      <c r="I17" s="1">
        <v>1470.0</v>
      </c>
      <c r="J17" s="1">
        <v>637.0</v>
      </c>
      <c r="K17" s="1">
        <v>642.0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-8.0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8.0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>
        <v>20.0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22.0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157</v>
      </c>
      <c r="B21" s="1">
        <v>0.0</v>
      </c>
      <c r="C21" s="1">
        <v>-8.0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158</v>
      </c>
      <c r="B22" s="1">
        <v>969.0</v>
      </c>
      <c r="C22" s="1">
        <v>1010.0</v>
      </c>
      <c r="D22" s="1">
        <v>1010.0</v>
      </c>
      <c r="E22" s="1">
        <v>1060.0</v>
      </c>
      <c r="F22" s="1">
        <v>1110.0</v>
      </c>
      <c r="G22" s="1">
        <v>1160.0</v>
      </c>
      <c r="H22" s="1">
        <v>965.0</v>
      </c>
      <c r="I22" s="1">
        <v>1490.0</v>
      </c>
      <c r="J22" s="1">
        <v>637.0</v>
      </c>
      <c r="K22" s="1">
        <v>642.0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159</v>
      </c>
      <c r="B23" s="1">
        <v>372.0</v>
      </c>
      <c r="C23" s="1">
        <v>387.0</v>
      </c>
      <c r="D23" s="1">
        <v>379.0</v>
      </c>
      <c r="E23" s="1">
        <v>399.0</v>
      </c>
      <c r="F23" s="1">
        <v>270.0</v>
      </c>
      <c r="G23" s="1">
        <v>273.0</v>
      </c>
      <c r="H23" s="1">
        <v>218.0</v>
      </c>
      <c r="I23" s="1">
        <v>341.0</v>
      </c>
      <c r="J23" s="1">
        <v>152.0</v>
      </c>
      <c r="K23" s="1">
        <v>162.0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160</v>
      </c>
      <c r="B24" s="1">
        <v>597.0</v>
      </c>
      <c r="C24" s="1">
        <v>623.0</v>
      </c>
      <c r="D24" s="1">
        <v>627.0</v>
      </c>
      <c r="E24" s="1">
        <v>664.0</v>
      </c>
      <c r="F24" s="1">
        <v>842.0</v>
      </c>
      <c r="G24" s="1">
        <v>888.0</v>
      </c>
      <c r="H24" s="1">
        <v>747.0</v>
      </c>
      <c r="I24" s="1">
        <v>1150.0</v>
      </c>
      <c r="J24" s="1">
        <v>485.0</v>
      </c>
      <c r="K24" s="1">
        <v>479.0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1">
        <v>597.0</v>
      </c>
      <c r="C25" s="1">
        <v>623.0</v>
      </c>
      <c r="D25" s="1">
        <v>627.0</v>
      </c>
      <c r="E25" s="1">
        <v>664.0</v>
      </c>
      <c r="F25" s="1">
        <v>842.0</v>
      </c>
      <c r="G25" s="1">
        <v>888.0</v>
      </c>
      <c r="H25" s="1">
        <v>747.0</v>
      </c>
      <c r="I25" s="1">
        <v>1150.0</v>
      </c>
      <c r="J25" s="1">
        <v>485.0</v>
      </c>
      <c r="K25" s="1">
        <v>479.0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>
        <v>597.0</v>
      </c>
      <c r="C26" s="1">
        <v>623.0</v>
      </c>
      <c r="D26" s="1">
        <v>627.0</v>
      </c>
      <c r="E26" s="1">
        <v>664.0</v>
      </c>
      <c r="F26" s="1">
        <v>842.0</v>
      </c>
      <c r="G26" s="1">
        <v>888.0</v>
      </c>
      <c r="H26" s="1">
        <v>747.0</v>
      </c>
      <c r="I26" s="1">
        <v>1150.0</v>
      </c>
      <c r="J26" s="1">
        <v>485.0</v>
      </c>
      <c r="K26" s="1">
        <v>479.0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163</v>
      </c>
      <c r="B27" s="1">
        <v>597.0</v>
      </c>
      <c r="C27" s="1">
        <v>623.0</v>
      </c>
      <c r="D27" s="1">
        <v>627.0</v>
      </c>
      <c r="E27" s="1">
        <v>664.0</v>
      </c>
      <c r="F27" s="1">
        <v>842.0</v>
      </c>
      <c r="G27" s="1">
        <v>888.0</v>
      </c>
      <c r="H27" s="1">
        <v>747.0</v>
      </c>
      <c r="I27" s="1">
        <v>1150.0</v>
      </c>
      <c r="J27" s="1">
        <v>485.0</v>
      </c>
      <c r="K27" s="1">
        <v>479.0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164</v>
      </c>
      <c r="B28" s="1">
        <v>597.0</v>
      </c>
      <c r="C28" s="1">
        <v>623.0</v>
      </c>
      <c r="D28" s="1">
        <v>627.0</v>
      </c>
      <c r="E28" s="1">
        <v>664.0</v>
      </c>
      <c r="F28" s="1">
        <v>842.0</v>
      </c>
      <c r="G28" s="1">
        <v>888.0</v>
      </c>
      <c r="H28" s="1">
        <v>747.0</v>
      </c>
      <c r="I28" s="1">
        <v>1150.0</v>
      </c>
      <c r="J28" s="1">
        <v>485.0</v>
      </c>
      <c r="K28" s="1">
        <v>479.0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166</v>
      </c>
      <c r="B30" s="1" t="s">
        <v>167</v>
      </c>
      <c r="C30" s="1" t="s">
        <v>168</v>
      </c>
      <c r="D30" s="1" t="s">
        <v>169</v>
      </c>
      <c r="E30" s="1" t="s">
        <v>170</v>
      </c>
      <c r="F30" s="1" t="s">
        <v>171</v>
      </c>
      <c r="G30" s="1" t="s">
        <v>172</v>
      </c>
      <c r="H30" s="1" t="s">
        <v>173</v>
      </c>
      <c r="I30" s="1" t="s">
        <v>174</v>
      </c>
      <c r="J30" s="1" t="s">
        <v>175</v>
      </c>
      <c r="K30" s="1" t="s">
        <v>176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177</v>
      </c>
      <c r="B31" s="1" t="s">
        <v>167</v>
      </c>
      <c r="C31" s="1" t="s">
        <v>168</v>
      </c>
      <c r="D31" s="1" t="s">
        <v>169</v>
      </c>
      <c r="E31" s="1" t="s">
        <v>170</v>
      </c>
      <c r="F31" s="1" t="s">
        <v>171</v>
      </c>
      <c r="G31" s="1" t="s">
        <v>172</v>
      </c>
      <c r="H31" s="1" t="s">
        <v>173</v>
      </c>
      <c r="I31" s="1" t="s">
        <v>174</v>
      </c>
      <c r="J31" s="1" t="s">
        <v>175</v>
      </c>
      <c r="K31" s="1" t="s">
        <v>176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1">
        <v>216.0</v>
      </c>
      <c r="C32" s="1">
        <v>203.0</v>
      </c>
      <c r="D32" s="1">
        <v>190.0</v>
      </c>
      <c r="E32" s="1">
        <v>183.0</v>
      </c>
      <c r="F32" s="1">
        <v>174.0</v>
      </c>
      <c r="G32" s="1">
        <v>165.0</v>
      </c>
      <c r="H32" s="1">
        <v>163.0</v>
      </c>
      <c r="I32" s="1">
        <v>162.0</v>
      </c>
      <c r="J32" s="1">
        <v>159.0</v>
      </c>
      <c r="K32" s="1">
        <v>158.0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 t="s">
        <v>180</v>
      </c>
      <c r="C33" s="1" t="s">
        <v>176</v>
      </c>
      <c r="D33" s="1" t="s">
        <v>181</v>
      </c>
      <c r="E33" s="1" t="s">
        <v>182</v>
      </c>
      <c r="F33" s="1" t="s">
        <v>183</v>
      </c>
      <c r="G33" s="1" t="s">
        <v>184</v>
      </c>
      <c r="H33" s="1" t="s">
        <v>185</v>
      </c>
      <c r="I33" s="1" t="s">
        <v>186</v>
      </c>
      <c r="J33" s="1" t="s">
        <v>176</v>
      </c>
      <c r="K33" s="1" t="s">
        <v>187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188</v>
      </c>
      <c r="B34" s="1" t="s">
        <v>180</v>
      </c>
      <c r="C34" s="1" t="s">
        <v>176</v>
      </c>
      <c r="D34" s="1" t="s">
        <v>181</v>
      </c>
      <c r="E34" s="1" t="s">
        <v>182</v>
      </c>
      <c r="F34" s="1" t="s">
        <v>183</v>
      </c>
      <c r="G34" s="1" t="s">
        <v>184</v>
      </c>
      <c r="H34" s="1" t="s">
        <v>185</v>
      </c>
      <c r="I34" s="1" t="s">
        <v>186</v>
      </c>
      <c r="J34" s="1" t="s">
        <v>176</v>
      </c>
      <c r="K34" s="1" t="s">
        <v>187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189</v>
      </c>
      <c r="B35" s="1">
        <v>219.0</v>
      </c>
      <c r="C35" s="1">
        <v>206.0</v>
      </c>
      <c r="D35" s="1">
        <v>192.0</v>
      </c>
      <c r="E35" s="1">
        <v>184.0</v>
      </c>
      <c r="F35" s="1">
        <v>176.0</v>
      </c>
      <c r="G35" s="1">
        <v>167.0</v>
      </c>
      <c r="H35" s="1">
        <v>165.0</v>
      </c>
      <c r="I35" s="1">
        <v>165.0</v>
      </c>
      <c r="J35" s="1">
        <v>160.0</v>
      </c>
      <c r="K35" s="1">
        <v>159.0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190</v>
      </c>
      <c r="B36" s="1" t="s">
        <v>191</v>
      </c>
      <c r="C36" s="1" t="s">
        <v>192</v>
      </c>
      <c r="D36" s="1" t="s">
        <v>193</v>
      </c>
      <c r="E36" s="1" t="s">
        <v>170</v>
      </c>
      <c r="F36" s="1" t="s">
        <v>194</v>
      </c>
      <c r="G36" s="1" t="s">
        <v>195</v>
      </c>
      <c r="H36" s="1" t="s">
        <v>196</v>
      </c>
      <c r="I36" s="1" t="s">
        <v>197</v>
      </c>
      <c r="J36" s="1" t="s">
        <v>198</v>
      </c>
      <c r="K36" s="1" t="s">
        <v>199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200</v>
      </c>
      <c r="B37" s="1" t="s">
        <v>201</v>
      </c>
      <c r="C37" s="1" t="s">
        <v>202</v>
      </c>
      <c r="D37" s="1" t="s">
        <v>203</v>
      </c>
      <c r="E37" s="1" t="s">
        <v>182</v>
      </c>
      <c r="F37" s="1" t="s">
        <v>204</v>
      </c>
      <c r="G37" s="1" t="s">
        <v>205</v>
      </c>
      <c r="H37" s="1" t="s">
        <v>206</v>
      </c>
      <c r="I37" s="1" t="s">
        <v>207</v>
      </c>
      <c r="J37" s="1" t="s">
        <v>208</v>
      </c>
      <c r="K37" s="1" t="s">
        <v>199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209</v>
      </c>
      <c r="B39" s="1">
        <v>1090.0</v>
      </c>
      <c r="C39" s="1">
        <v>1200.0</v>
      </c>
      <c r="D39" s="1">
        <v>1230.0</v>
      </c>
      <c r="E39" s="1">
        <v>1310.0</v>
      </c>
      <c r="F39" s="1">
        <v>1370.0</v>
      </c>
      <c r="G39" s="1">
        <v>1450.0</v>
      </c>
      <c r="H39" s="1">
        <v>1290.0</v>
      </c>
      <c r="I39" s="1">
        <v>1800.0</v>
      </c>
      <c r="J39" s="1">
        <v>1000.0</v>
      </c>
      <c r="K39" s="1">
        <v>996.0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210</v>
      </c>
      <c r="B40" s="1">
        <v>976.0</v>
      </c>
      <c r="C40" s="1">
        <v>1060.0</v>
      </c>
      <c r="D40" s="1">
        <v>1060.0</v>
      </c>
      <c r="E40" s="1">
        <v>1130.0</v>
      </c>
      <c r="F40" s="1">
        <v>1190.0</v>
      </c>
      <c r="G40" s="1">
        <v>1240.0</v>
      </c>
      <c r="H40" s="1">
        <v>1040.0</v>
      </c>
      <c r="I40" s="1">
        <v>1540.0</v>
      </c>
      <c r="J40" s="1">
        <v>762.0</v>
      </c>
      <c r="K40" s="1">
        <v>778.0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211</v>
      </c>
      <c r="B41" s="1">
        <v>976.0</v>
      </c>
      <c r="C41" s="1">
        <v>1060.0</v>
      </c>
      <c r="D41" s="1">
        <v>1060.0</v>
      </c>
      <c r="E41" s="1">
        <v>1130.0</v>
      </c>
      <c r="F41" s="1">
        <v>1190.0</v>
      </c>
      <c r="G41" s="1">
        <v>1240.0</v>
      </c>
      <c r="H41" s="1">
        <v>1040.0</v>
      </c>
      <c r="I41" s="1">
        <v>1540.0</v>
      </c>
      <c r="J41" s="1">
        <v>748.0</v>
      </c>
      <c r="K41" s="1">
        <v>756.0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212</v>
      </c>
      <c r="B42" s="1">
        <v>1330.0</v>
      </c>
      <c r="C42" s="1">
        <v>1470.0</v>
      </c>
      <c r="D42" s="1">
        <v>1530.0</v>
      </c>
      <c r="E42" s="1">
        <v>1650.0</v>
      </c>
      <c r="F42" s="1">
        <v>1730.0</v>
      </c>
      <c r="G42" s="1">
        <v>1850.0</v>
      </c>
      <c r="H42" s="1">
        <v>1680.0</v>
      </c>
      <c r="I42" s="1">
        <v>2029.0</v>
      </c>
      <c r="J42" s="1">
        <v>1270.0</v>
      </c>
      <c r="K42" s="1">
        <v>1270.0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213</v>
      </c>
      <c r="B43" s="1" t="s">
        <v>214</v>
      </c>
      <c r="C43" s="1" t="s">
        <v>215</v>
      </c>
      <c r="D43" s="1" t="s">
        <v>216</v>
      </c>
      <c r="E43" s="1" t="s">
        <v>217</v>
      </c>
      <c r="F43" s="1" t="s">
        <v>218</v>
      </c>
      <c r="G43" s="1" t="s">
        <v>219</v>
      </c>
      <c r="H43" s="1" t="s">
        <v>220</v>
      </c>
      <c r="I43" s="1" t="s">
        <v>221</v>
      </c>
      <c r="J43" s="1" t="s">
        <v>222</v>
      </c>
      <c r="K43" s="1" t="s">
        <v>223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224</v>
      </c>
      <c r="B44" s="1">
        <v>376.0</v>
      </c>
      <c r="C44" s="1">
        <v>369.0</v>
      </c>
      <c r="D44" s="1">
        <v>377.0</v>
      </c>
      <c r="E44" s="1">
        <v>318.0</v>
      </c>
      <c r="F44" s="1">
        <v>268.0</v>
      </c>
      <c r="G44" s="1">
        <v>274.0</v>
      </c>
      <c r="H44" s="1">
        <v>254.0</v>
      </c>
      <c r="I44" s="1">
        <v>326.0</v>
      </c>
      <c r="J44" s="1">
        <v>159.0</v>
      </c>
      <c r="K44" s="1">
        <v>167.0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225</v>
      </c>
      <c r="B45" s="1">
        <v>376.0</v>
      </c>
      <c r="C45" s="1">
        <v>369.0</v>
      </c>
      <c r="D45" s="1">
        <v>377.0</v>
      </c>
      <c r="E45" s="1">
        <v>318.0</v>
      </c>
      <c r="F45" s="1">
        <v>268.0</v>
      </c>
      <c r="G45" s="1">
        <v>274.0</v>
      </c>
      <c r="H45" s="1">
        <v>254.0</v>
      </c>
      <c r="I45" s="1">
        <v>326.0</v>
      </c>
      <c r="J45" s="1">
        <v>159.0</v>
      </c>
      <c r="K45" s="1">
        <v>167.0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226</v>
      </c>
      <c r="B46" s="1">
        <v>-4.0</v>
      </c>
      <c r="C46" s="1">
        <v>17.0</v>
      </c>
      <c r="D46" s="1">
        <v>2.0</v>
      </c>
      <c r="E46" s="1">
        <v>81.0</v>
      </c>
      <c r="F46" s="1">
        <v>2.0</v>
      </c>
      <c r="G46" s="1">
        <v>-1.0</v>
      </c>
      <c r="H46" s="1">
        <v>-35.0</v>
      </c>
      <c r="I46" s="1">
        <v>15.0</v>
      </c>
      <c r="J46" s="1">
        <v>-6.0</v>
      </c>
      <c r="K46" s="1">
        <v>-4.0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227</v>
      </c>
      <c r="B47" s="1">
        <v>-4.0</v>
      </c>
      <c r="C47" s="1">
        <v>17.0</v>
      </c>
      <c r="D47" s="1">
        <v>2.0</v>
      </c>
      <c r="E47" s="1">
        <v>81.0</v>
      </c>
      <c r="F47" s="1">
        <v>2.0</v>
      </c>
      <c r="G47" s="1">
        <v>-1.0</v>
      </c>
      <c r="H47" s="1">
        <v>-35.0</v>
      </c>
      <c r="I47" s="1">
        <v>15.0</v>
      </c>
      <c r="J47" s="1">
        <v>-6.0</v>
      </c>
      <c r="K47" s="1">
        <v>-4.0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228</v>
      </c>
      <c r="B48" s="1">
        <v>593.0</v>
      </c>
      <c r="C48" s="1">
        <v>636.0</v>
      </c>
      <c r="D48" s="1">
        <v>629.0</v>
      </c>
      <c r="E48" s="1">
        <v>665.0</v>
      </c>
      <c r="F48" s="1">
        <v>696.0</v>
      </c>
      <c r="G48" s="1">
        <v>726.0</v>
      </c>
      <c r="H48" s="1">
        <v>603.0</v>
      </c>
      <c r="I48" s="1">
        <v>918.0</v>
      </c>
      <c r="J48" s="1">
        <v>398.0</v>
      </c>
      <c r="K48" s="1">
        <v>401.0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229</v>
      </c>
      <c r="B49" s="1">
        <v>8.0</v>
      </c>
      <c r="C49" s="1">
        <v>9.0</v>
      </c>
      <c r="D49" s="1">
        <v>11.0</v>
      </c>
      <c r="E49" s="1">
        <v>6.0</v>
      </c>
      <c r="F49" s="1">
        <v>6.0</v>
      </c>
      <c r="G49" s="1">
        <v>7.0</v>
      </c>
      <c r="H49" s="1">
        <v>3.0</v>
      </c>
      <c r="I49" s="1">
        <v>5.0</v>
      </c>
      <c r="J49" s="1">
        <v>5.0</v>
      </c>
      <c r="K49" s="1">
        <v>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230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14.0</v>
      </c>
      <c r="H50" s="1">
        <v>14.0</v>
      </c>
      <c r="I50" s="1">
        <v>22.0</v>
      </c>
      <c r="J50" s="1">
        <v>27.0</v>
      </c>
      <c r="K50" s="1">
        <v>31.0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231</v>
      </c>
      <c r="B51" s="1">
        <v>81.0</v>
      </c>
      <c r="C51" s="1">
        <v>1.0</v>
      </c>
      <c r="D51" s="1">
        <v>81.0</v>
      </c>
      <c r="E51" s="1">
        <v>67.0</v>
      </c>
      <c r="F51" s="1">
        <v>-20.0</v>
      </c>
      <c r="G51" s="1">
        <v>-1.0</v>
      </c>
      <c r="H51" s="1">
        <v>-94.0</v>
      </c>
      <c r="I51" s="1">
        <v>-2.0</v>
      </c>
      <c r="J51" s="1">
        <v>-3.0</v>
      </c>
      <c r="K51" s="1">
        <v>-3.0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233</v>
      </c>
      <c r="B53" s="1">
        <v>124.0</v>
      </c>
      <c r="C53" s="1">
        <v>142.0</v>
      </c>
      <c r="D53" s="1">
        <v>146.0</v>
      </c>
      <c r="E53" s="1">
        <v>159.0</v>
      </c>
      <c r="F53" s="1">
        <v>167.0</v>
      </c>
      <c r="G53" s="1">
        <v>192.0</v>
      </c>
      <c r="H53" s="1">
        <v>219.0</v>
      </c>
      <c r="I53" s="1">
        <v>332.0</v>
      </c>
      <c r="J53" s="1">
        <v>296.0</v>
      </c>
      <c r="K53" s="1">
        <v>266.0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234</v>
      </c>
      <c r="B54" s="1">
        <v>123.0</v>
      </c>
      <c r="C54" s="1">
        <v>141.0</v>
      </c>
      <c r="D54" s="1">
        <v>144.0</v>
      </c>
      <c r="E54" s="1">
        <v>158.0</v>
      </c>
      <c r="F54" s="1">
        <v>166.0</v>
      </c>
      <c r="G54" s="1">
        <v>191.0</v>
      </c>
      <c r="H54" s="1">
        <v>218.0</v>
      </c>
      <c r="I54" s="1">
        <v>326.0</v>
      </c>
      <c r="J54" s="1">
        <v>288.0</v>
      </c>
      <c r="K54" s="1">
        <v>264.0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235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5.0</v>
      </c>
      <c r="J55" s="1">
        <v>13.0</v>
      </c>
      <c r="K55" s="1">
        <v>-52.0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236</v>
      </c>
      <c r="B56" s="1">
        <v>244.0</v>
      </c>
      <c r="C56" s="1">
        <v>276.0</v>
      </c>
      <c r="D56" s="1">
        <v>301.0</v>
      </c>
      <c r="E56" s="1">
        <v>337.0</v>
      </c>
      <c r="F56" s="1">
        <v>359.0</v>
      </c>
      <c r="G56" s="1">
        <v>393.0</v>
      </c>
      <c r="H56" s="1">
        <v>399.0</v>
      </c>
      <c r="I56" s="1">
        <v>230.0</v>
      </c>
      <c r="J56" s="1">
        <v>267.0</v>
      </c>
      <c r="K56" s="1">
        <v>271.0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237</v>
      </c>
      <c r="B57" s="1">
        <v>7.0</v>
      </c>
      <c r="C57" s="1">
        <v>10.0</v>
      </c>
      <c r="D57" s="1">
        <v>14.0</v>
      </c>
      <c r="E57" s="1">
        <v>16.0</v>
      </c>
      <c r="F57" s="1">
        <v>17.0</v>
      </c>
      <c r="G57" s="1">
        <v>18.0</v>
      </c>
      <c r="H57" s="1">
        <v>18.0</v>
      </c>
      <c r="I57" s="1">
        <v>10.0</v>
      </c>
      <c r="J57" s="1">
        <v>13.0</v>
      </c>
      <c r="K57" s="1">
        <v>14.0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238</v>
      </c>
      <c r="B58" s="1">
        <v>236.0</v>
      </c>
      <c r="C58" s="1">
        <v>265.0</v>
      </c>
      <c r="D58" s="1">
        <v>287.0</v>
      </c>
      <c r="E58" s="1">
        <v>321.0</v>
      </c>
      <c r="F58" s="1">
        <v>342.0</v>
      </c>
      <c r="G58" s="1">
        <v>375.0</v>
      </c>
      <c r="H58" s="1">
        <v>381.0</v>
      </c>
      <c r="I58" s="1">
        <v>219.0</v>
      </c>
      <c r="J58" s="1">
        <v>253.0</v>
      </c>
      <c r="K58" s="1">
        <v>257.0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239</v>
      </c>
      <c r="B59" s="1">
        <v>4.0</v>
      </c>
      <c r="C59" s="1">
        <v>1.0</v>
      </c>
      <c r="D59" s="1">
        <v>4.0</v>
      </c>
      <c r="E59" s="1">
        <v>2.0</v>
      </c>
      <c r="F59" s="1">
        <v>2.0</v>
      </c>
      <c r="G59" s="1">
        <v>6.0</v>
      </c>
      <c r="H59" s="1">
        <v>6.0</v>
      </c>
      <c r="I59" s="1">
        <v>4.0</v>
      </c>
      <c r="J59" s="1">
        <v>2.0</v>
      </c>
      <c r="K59" s="1">
        <v>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240</v>
      </c>
      <c r="B60" s="1">
        <v>73.0</v>
      </c>
      <c r="C60" s="1">
        <v>49.0</v>
      </c>
      <c r="D60" s="1">
        <v>85.0</v>
      </c>
      <c r="E60" s="1">
        <v>57.0</v>
      </c>
      <c r="F60" s="1">
        <v>69.0</v>
      </c>
      <c r="G60" s="1">
        <v>99.0</v>
      </c>
      <c r="H60" s="1">
        <v>112.0</v>
      </c>
      <c r="I60" s="1">
        <v>102.0</v>
      </c>
      <c r="J60" s="1">
        <v>83.0</v>
      </c>
      <c r="K60" s="1">
        <v>114.0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241</v>
      </c>
      <c r="B61" s="1">
        <v>5.0</v>
      </c>
      <c r="C61" s="1">
        <v>1.0</v>
      </c>
      <c r="D61" s="1">
        <v>0.0</v>
      </c>
      <c r="E61" s="1">
        <v>3.0</v>
      </c>
      <c r="F61" s="1">
        <v>3.0</v>
      </c>
      <c r="G61" s="1">
        <v>4.0</v>
      </c>
      <c r="H61" s="1">
        <v>5.0</v>
      </c>
      <c r="I61" s="1">
        <v>5.0</v>
      </c>
      <c r="J61" s="1">
        <v>2.0</v>
      </c>
      <c r="K61" s="1">
        <v>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242</v>
      </c>
      <c r="B62" s="1">
        <v>83.0</v>
      </c>
      <c r="C62" s="1">
        <v>52.0</v>
      </c>
      <c r="D62" s="1">
        <v>89.0</v>
      </c>
      <c r="E62" s="1">
        <v>63.0</v>
      </c>
      <c r="F62" s="1">
        <v>76.0</v>
      </c>
      <c r="G62" s="1">
        <v>111.0</v>
      </c>
      <c r="H62" s="1">
        <v>124.0</v>
      </c>
      <c r="I62" s="1">
        <v>112.0</v>
      </c>
      <c r="J62" s="1">
        <v>88.0</v>
      </c>
      <c r="K62" s="1">
        <v>122.0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244</v>
      </c>
      <c r="B3" s="1" t="s">
        <v>245</v>
      </c>
      <c r="C3" s="1" t="s">
        <v>246</v>
      </c>
      <c r="D3" s="1" t="s">
        <v>247</v>
      </c>
      <c r="E3" s="1" t="s">
        <v>248</v>
      </c>
      <c r="F3" s="1" t="s">
        <v>249</v>
      </c>
      <c r="G3" s="1" t="s">
        <v>250</v>
      </c>
      <c r="H3" s="1" t="s">
        <v>251</v>
      </c>
      <c r="I3" s="1" t="s">
        <v>252</v>
      </c>
      <c r="J3" s="1" t="s">
        <v>253</v>
      </c>
      <c r="K3" s="1" t="s">
        <v>254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255</v>
      </c>
      <c r="B4" s="1" t="s">
        <v>256</v>
      </c>
      <c r="C4" s="1" t="s">
        <v>257</v>
      </c>
      <c r="D4" s="1" t="s">
        <v>258</v>
      </c>
      <c r="E4" s="1" t="s">
        <v>259</v>
      </c>
      <c r="F4" s="1" t="s">
        <v>260</v>
      </c>
      <c r="G4" s="1" t="s">
        <v>261</v>
      </c>
      <c r="H4" s="1" t="s">
        <v>262</v>
      </c>
      <c r="I4" s="1" t="s">
        <v>263</v>
      </c>
      <c r="J4" s="1" t="s">
        <v>264</v>
      </c>
      <c r="K4" s="1" t="s">
        <v>265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266</v>
      </c>
      <c r="B5" s="1" t="s">
        <v>114</v>
      </c>
      <c r="C5" s="1" t="s">
        <v>267</v>
      </c>
      <c r="D5" s="1" t="s">
        <v>268</v>
      </c>
      <c r="E5" s="1" t="s">
        <v>269</v>
      </c>
      <c r="F5" s="1" t="s">
        <v>270</v>
      </c>
      <c r="G5" s="1" t="s">
        <v>271</v>
      </c>
      <c r="H5" s="1" t="s">
        <v>272</v>
      </c>
      <c r="I5" s="1" t="s">
        <v>273</v>
      </c>
      <c r="J5" s="1" t="s">
        <v>274</v>
      </c>
      <c r="K5" s="1" t="s">
        <v>275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276</v>
      </c>
      <c r="B6" s="1" t="s">
        <v>114</v>
      </c>
      <c r="C6" s="1" t="s">
        <v>267</v>
      </c>
      <c r="D6" s="1" t="s">
        <v>268</v>
      </c>
      <c r="E6" s="1" t="s">
        <v>269</v>
      </c>
      <c r="F6" s="1" t="s">
        <v>270</v>
      </c>
      <c r="G6" s="1" t="s">
        <v>271</v>
      </c>
      <c r="H6" s="1" t="s">
        <v>272</v>
      </c>
      <c r="I6" s="1" t="s">
        <v>273</v>
      </c>
      <c r="J6" s="1" t="s">
        <v>274</v>
      </c>
      <c r="K6" s="1" t="s">
        <v>275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278</v>
      </c>
      <c r="B8" s="1" t="s">
        <v>279</v>
      </c>
      <c r="C8" s="1" t="s">
        <v>280</v>
      </c>
      <c r="D8" s="1" t="s">
        <v>281</v>
      </c>
      <c r="E8" s="1" t="s">
        <v>282</v>
      </c>
      <c r="F8" s="1" t="s">
        <v>283</v>
      </c>
      <c r="G8" s="1" t="s">
        <v>284</v>
      </c>
      <c r="H8" s="1" t="s">
        <v>285</v>
      </c>
      <c r="I8" s="1" t="s">
        <v>286</v>
      </c>
      <c r="J8" s="1" t="s">
        <v>287</v>
      </c>
      <c r="K8" s="1" t="s">
        <v>288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289</v>
      </c>
      <c r="B9" s="1" t="s">
        <v>290</v>
      </c>
      <c r="C9" s="1" t="s">
        <v>291</v>
      </c>
      <c r="D9" s="1" t="s">
        <v>292</v>
      </c>
      <c r="E9" s="1">
        <v>9.0</v>
      </c>
      <c r="F9" s="1" t="s">
        <v>293</v>
      </c>
      <c r="G9" s="1" t="s">
        <v>294</v>
      </c>
      <c r="H9" s="1" t="s">
        <v>295</v>
      </c>
      <c r="I9" s="1" t="s">
        <v>296</v>
      </c>
      <c r="J9" s="1" t="s">
        <v>297</v>
      </c>
      <c r="K9" s="1" t="s">
        <v>298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299</v>
      </c>
      <c r="B10" s="1" t="s">
        <v>300</v>
      </c>
      <c r="C10" s="1" t="s">
        <v>301</v>
      </c>
      <c r="D10" s="1" t="s">
        <v>302</v>
      </c>
      <c r="E10" s="1" t="s">
        <v>303</v>
      </c>
      <c r="F10" s="1" t="s">
        <v>304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310</v>
      </c>
      <c r="B11" s="1" t="s">
        <v>311</v>
      </c>
      <c r="C11" s="1" t="s">
        <v>312</v>
      </c>
      <c r="D11" s="1" t="s">
        <v>313</v>
      </c>
      <c r="E11" s="1" t="s">
        <v>314</v>
      </c>
      <c r="F11" s="1" t="s">
        <v>315</v>
      </c>
      <c r="G11" s="1" t="s">
        <v>316</v>
      </c>
      <c r="H11" s="1" t="s">
        <v>317</v>
      </c>
      <c r="I11" s="1" t="s">
        <v>318</v>
      </c>
      <c r="J11" s="1" t="s">
        <v>319</v>
      </c>
      <c r="K11" s="1" t="s">
        <v>320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321</v>
      </c>
      <c r="B12" s="1" t="s">
        <v>311</v>
      </c>
      <c r="C12" s="1" t="s">
        <v>312</v>
      </c>
      <c r="D12" s="1" t="s">
        <v>313</v>
      </c>
      <c r="E12" s="1" t="s">
        <v>314</v>
      </c>
      <c r="F12" s="1" t="s">
        <v>315</v>
      </c>
      <c r="G12" s="1" t="s">
        <v>316</v>
      </c>
      <c r="H12" s="1" t="s">
        <v>317</v>
      </c>
      <c r="I12" s="1" t="s">
        <v>322</v>
      </c>
      <c r="J12" s="1" t="s">
        <v>323</v>
      </c>
      <c r="K12" s="1" t="s">
        <v>324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325</v>
      </c>
      <c r="B13" s="1" t="s">
        <v>326</v>
      </c>
      <c r="C13" s="1" t="s">
        <v>327</v>
      </c>
      <c r="D13" s="1" t="s">
        <v>328</v>
      </c>
      <c r="E13" s="1" t="s">
        <v>329</v>
      </c>
      <c r="F13" s="1" t="s">
        <v>195</v>
      </c>
      <c r="G13" s="1" t="s">
        <v>330</v>
      </c>
      <c r="H13" s="1" t="s">
        <v>331</v>
      </c>
      <c r="I13" s="1" t="s">
        <v>332</v>
      </c>
      <c r="J13" s="1" t="s">
        <v>333</v>
      </c>
      <c r="K13" s="1" t="s">
        <v>334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335</v>
      </c>
      <c r="B14" s="1" t="s">
        <v>326</v>
      </c>
      <c r="C14" s="1" t="s">
        <v>327</v>
      </c>
      <c r="D14" s="1" t="s">
        <v>328</v>
      </c>
      <c r="E14" s="1" t="s">
        <v>329</v>
      </c>
      <c r="F14" s="1" t="s">
        <v>195</v>
      </c>
      <c r="G14" s="1" t="s">
        <v>330</v>
      </c>
      <c r="H14" s="1" t="s">
        <v>331</v>
      </c>
      <c r="I14" s="1" t="s">
        <v>332</v>
      </c>
      <c r="J14" s="1" t="s">
        <v>333</v>
      </c>
      <c r="K14" s="1" t="s">
        <v>334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336</v>
      </c>
      <c r="B15" s="1" t="s">
        <v>326</v>
      </c>
      <c r="C15" s="1" t="s">
        <v>327</v>
      </c>
      <c r="D15" s="1" t="s">
        <v>328</v>
      </c>
      <c r="E15" s="1" t="s">
        <v>329</v>
      </c>
      <c r="F15" s="1" t="s">
        <v>195</v>
      </c>
      <c r="G15" s="1" t="s">
        <v>330</v>
      </c>
      <c r="H15" s="1" t="s">
        <v>331</v>
      </c>
      <c r="I15" s="1" t="s">
        <v>332</v>
      </c>
      <c r="J15" s="1" t="s">
        <v>333</v>
      </c>
      <c r="K15" s="1" t="s">
        <v>334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337</v>
      </c>
      <c r="B16" s="1" t="s">
        <v>194</v>
      </c>
      <c r="C16" s="1" t="s">
        <v>326</v>
      </c>
      <c r="D16" s="1" t="s">
        <v>338</v>
      </c>
      <c r="E16" s="1" t="s">
        <v>196</v>
      </c>
      <c r="F16" s="1" t="s">
        <v>339</v>
      </c>
      <c r="G16" s="1" t="s">
        <v>340</v>
      </c>
      <c r="H16" s="1">
        <v>3.0</v>
      </c>
      <c r="I16" s="1" t="s">
        <v>167</v>
      </c>
      <c r="J16" s="1" t="s">
        <v>341</v>
      </c>
      <c r="K16" s="1" t="s">
        <v>342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343</v>
      </c>
      <c r="B17" s="1" t="s">
        <v>344</v>
      </c>
      <c r="C17" s="1" t="s">
        <v>327</v>
      </c>
      <c r="D17" s="1" t="s">
        <v>345</v>
      </c>
      <c r="E17" s="1" t="s">
        <v>346</v>
      </c>
      <c r="F17" s="1" t="s">
        <v>347</v>
      </c>
      <c r="G17" s="1">
        <v>2.0</v>
      </c>
      <c r="H17" s="1" t="s">
        <v>348</v>
      </c>
      <c r="I17" s="1" t="s">
        <v>349</v>
      </c>
      <c r="J17" s="1">
        <v>6.0</v>
      </c>
      <c r="K17" s="1" t="s">
        <v>350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351</v>
      </c>
      <c r="B18" s="1" t="s">
        <v>352</v>
      </c>
      <c r="C18" s="1" t="s">
        <v>353</v>
      </c>
      <c r="D18" s="1" t="s">
        <v>354</v>
      </c>
      <c r="E18" s="1" t="s">
        <v>355</v>
      </c>
      <c r="F18" s="1" t="s">
        <v>356</v>
      </c>
      <c r="G18" s="1" t="s">
        <v>357</v>
      </c>
      <c r="H18" s="1" t="s">
        <v>251</v>
      </c>
      <c r="I18" s="1" t="s">
        <v>358</v>
      </c>
      <c r="J18" s="1" t="s">
        <v>359</v>
      </c>
      <c r="K18" s="1" t="s">
        <v>360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361</v>
      </c>
      <c r="B20" s="1" t="s">
        <v>362</v>
      </c>
      <c r="C20" s="1" t="s">
        <v>363</v>
      </c>
      <c r="D20" s="1" t="s">
        <v>354</v>
      </c>
      <c r="E20" s="1" t="s">
        <v>364</v>
      </c>
      <c r="F20" s="1" t="s">
        <v>364</v>
      </c>
      <c r="G20" s="1" t="s">
        <v>354</v>
      </c>
      <c r="H20" s="1" t="s">
        <v>365</v>
      </c>
      <c r="I20" s="1" t="s">
        <v>366</v>
      </c>
      <c r="J20" s="1" t="s">
        <v>362</v>
      </c>
      <c r="K20" s="1" t="s">
        <v>364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367</v>
      </c>
      <c r="B21" s="1" t="s">
        <v>368</v>
      </c>
      <c r="C21" s="1" t="s">
        <v>369</v>
      </c>
      <c r="D21" s="1" t="s">
        <v>370</v>
      </c>
      <c r="E21" s="1" t="s">
        <v>371</v>
      </c>
      <c r="F21" s="1" t="s">
        <v>186</v>
      </c>
      <c r="G21" s="1" t="s">
        <v>372</v>
      </c>
      <c r="H21" s="1" t="s">
        <v>373</v>
      </c>
      <c r="I21" s="1" t="s">
        <v>374</v>
      </c>
      <c r="J21" s="1" t="s">
        <v>375</v>
      </c>
      <c r="K21" s="1" t="s">
        <v>376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377</v>
      </c>
      <c r="B22" s="1" t="s">
        <v>378</v>
      </c>
      <c r="C22" s="1" t="s">
        <v>379</v>
      </c>
      <c r="D22" s="1" t="s">
        <v>380</v>
      </c>
      <c r="E22" s="1" t="s">
        <v>381</v>
      </c>
      <c r="F22" s="1" t="s">
        <v>382</v>
      </c>
      <c r="G22" s="1" t="s">
        <v>383</v>
      </c>
      <c r="H22" s="1" t="s">
        <v>384</v>
      </c>
      <c r="I22" s="1" t="s">
        <v>385</v>
      </c>
      <c r="J22" s="1" t="s">
        <v>386</v>
      </c>
      <c r="K22" s="1" t="s">
        <v>387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388</v>
      </c>
      <c r="B23" s="1" t="s">
        <v>389</v>
      </c>
      <c r="C23" s="1" t="s">
        <v>390</v>
      </c>
      <c r="D23" s="1" t="s">
        <v>390</v>
      </c>
      <c r="E23" s="1" t="s">
        <v>391</v>
      </c>
      <c r="F23" s="1" t="s">
        <v>313</v>
      </c>
      <c r="G23" s="1" t="s">
        <v>311</v>
      </c>
      <c r="H23" s="1" t="s">
        <v>392</v>
      </c>
      <c r="I23" s="1" t="s">
        <v>376</v>
      </c>
      <c r="J23" s="1" t="s">
        <v>393</v>
      </c>
      <c r="K23" s="1" t="s">
        <v>394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396</v>
      </c>
      <c r="B25" s="1" t="s">
        <v>397</v>
      </c>
      <c r="C25" s="1" t="s">
        <v>398</v>
      </c>
      <c r="D25" s="1" t="s">
        <v>399</v>
      </c>
      <c r="E25" s="1" t="s">
        <v>397</v>
      </c>
      <c r="F25" s="1" t="s">
        <v>319</v>
      </c>
      <c r="G25" s="1" t="s">
        <v>400</v>
      </c>
      <c r="H25" s="1" t="s">
        <v>401</v>
      </c>
      <c r="I25" s="1" t="s">
        <v>402</v>
      </c>
      <c r="J25" s="1" t="s">
        <v>399</v>
      </c>
      <c r="K25" s="1" t="s">
        <v>403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404</v>
      </c>
      <c r="B26" s="1" t="s">
        <v>405</v>
      </c>
      <c r="C26" s="1" t="s">
        <v>405</v>
      </c>
      <c r="D26" s="1" t="s">
        <v>406</v>
      </c>
      <c r="E26" s="1" t="s">
        <v>407</v>
      </c>
      <c r="F26" s="1" t="s">
        <v>408</v>
      </c>
      <c r="G26" s="1" t="s">
        <v>409</v>
      </c>
      <c r="H26" s="1" t="s">
        <v>410</v>
      </c>
      <c r="I26" s="1" t="s">
        <v>411</v>
      </c>
      <c r="J26" s="1" t="s">
        <v>411</v>
      </c>
      <c r="K26" s="1" t="s">
        <v>412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413</v>
      </c>
      <c r="B27" s="1" t="s">
        <v>414</v>
      </c>
      <c r="C27" s="1" t="s">
        <v>415</v>
      </c>
      <c r="D27" s="1" t="s">
        <v>416</v>
      </c>
      <c r="E27" s="1" t="s">
        <v>417</v>
      </c>
      <c r="F27" s="1" t="s">
        <v>352</v>
      </c>
      <c r="G27" s="1" t="s">
        <v>415</v>
      </c>
      <c r="H27" s="1" t="s">
        <v>418</v>
      </c>
      <c r="I27" s="1" t="s">
        <v>419</v>
      </c>
      <c r="J27" s="1" t="s">
        <v>420</v>
      </c>
      <c r="K27" s="1" t="s">
        <v>421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422</v>
      </c>
      <c r="B28" s="1" t="s">
        <v>423</v>
      </c>
      <c r="C28" s="1" t="s">
        <v>181</v>
      </c>
      <c r="D28" s="1" t="s">
        <v>203</v>
      </c>
      <c r="E28" s="1" t="s">
        <v>175</v>
      </c>
      <c r="F28" s="1" t="s">
        <v>424</v>
      </c>
      <c r="G28" s="1" t="s">
        <v>425</v>
      </c>
      <c r="H28" s="1" t="s">
        <v>426</v>
      </c>
      <c r="I28" s="1" t="s">
        <v>173</v>
      </c>
      <c r="J28" s="1" t="s">
        <v>427</v>
      </c>
      <c r="K28" s="1" t="s">
        <v>428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429</v>
      </c>
      <c r="B29" s="1" t="s">
        <v>430</v>
      </c>
      <c r="C29" s="1" t="s">
        <v>431</v>
      </c>
      <c r="D29" s="1" t="s">
        <v>432</v>
      </c>
      <c r="E29" s="1" t="s">
        <v>433</v>
      </c>
      <c r="F29" s="1" t="s">
        <v>434</v>
      </c>
      <c r="G29" s="1" t="s">
        <v>435</v>
      </c>
      <c r="H29" s="1" t="s">
        <v>436</v>
      </c>
      <c r="I29" s="1" t="s">
        <v>437</v>
      </c>
      <c r="J29" s="1" t="s">
        <v>438</v>
      </c>
      <c r="K29" s="1" t="s">
        <v>439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440</v>
      </c>
      <c r="B30" s="1" t="s">
        <v>441</v>
      </c>
      <c r="C30" s="1" t="s">
        <v>442</v>
      </c>
      <c r="D30" s="1" t="s">
        <v>443</v>
      </c>
      <c r="E30" s="1" t="s">
        <v>444</v>
      </c>
      <c r="F30" s="1" t="s">
        <v>445</v>
      </c>
      <c r="G30" s="1" t="s">
        <v>446</v>
      </c>
      <c r="H30" s="1" t="s">
        <v>447</v>
      </c>
      <c r="I30" s="1" t="s">
        <v>448</v>
      </c>
      <c r="J30" s="1" t="s">
        <v>449</v>
      </c>
      <c r="K30" s="1" t="s">
        <v>450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451</v>
      </c>
      <c r="B31" s="1" t="s">
        <v>452</v>
      </c>
      <c r="C31" s="1" t="s">
        <v>453</v>
      </c>
      <c r="D31" s="1" t="s">
        <v>454</v>
      </c>
      <c r="E31" s="1" t="s">
        <v>455</v>
      </c>
      <c r="F31" s="1" t="s">
        <v>456</v>
      </c>
      <c r="G31" s="1" t="s">
        <v>457</v>
      </c>
      <c r="H31" s="1" t="s">
        <v>458</v>
      </c>
      <c r="I31" s="1" t="s">
        <v>459</v>
      </c>
      <c r="J31" s="1" t="s">
        <v>460</v>
      </c>
      <c r="K31" s="1" t="s">
        <v>461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463</v>
      </c>
      <c r="B33" s="1" t="s">
        <v>464</v>
      </c>
      <c r="C33" s="1" t="s">
        <v>465</v>
      </c>
      <c r="D33" s="1" t="s">
        <v>466</v>
      </c>
      <c r="E33" s="1" t="s">
        <v>467</v>
      </c>
      <c r="F33" s="1" t="s">
        <v>468</v>
      </c>
      <c r="G33" s="1" t="s">
        <v>469</v>
      </c>
      <c r="H33" s="1" t="s">
        <v>470</v>
      </c>
      <c r="I33" s="1" t="s">
        <v>471</v>
      </c>
      <c r="J33" s="1" t="s">
        <v>472</v>
      </c>
      <c r="K33" s="1" t="s">
        <v>473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474</v>
      </c>
      <c r="B34" s="1" t="s">
        <v>475</v>
      </c>
      <c r="C34" s="1" t="s">
        <v>476</v>
      </c>
      <c r="D34" s="1" t="s">
        <v>477</v>
      </c>
      <c r="E34" s="1" t="s">
        <v>478</v>
      </c>
      <c r="F34" s="1" t="s">
        <v>479</v>
      </c>
      <c r="G34" s="1" t="s">
        <v>480</v>
      </c>
      <c r="H34" s="1" t="s">
        <v>481</v>
      </c>
      <c r="I34" s="1" t="s">
        <v>482</v>
      </c>
      <c r="J34" s="1" t="s">
        <v>483</v>
      </c>
      <c r="K34" s="1" t="s">
        <v>484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485</v>
      </c>
      <c r="B35" s="1" t="s">
        <v>486</v>
      </c>
      <c r="C35" s="1" t="s">
        <v>487</v>
      </c>
      <c r="D35" s="1" t="s">
        <v>488</v>
      </c>
      <c r="E35" s="1" t="s">
        <v>489</v>
      </c>
      <c r="F35" s="1" t="s">
        <v>490</v>
      </c>
      <c r="G35" s="1" t="s">
        <v>491</v>
      </c>
      <c r="H35" s="1" t="s">
        <v>492</v>
      </c>
      <c r="I35" s="1" t="s">
        <v>493</v>
      </c>
      <c r="J35" s="1" t="s">
        <v>494</v>
      </c>
      <c r="K35" s="1" t="s">
        <v>495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496</v>
      </c>
      <c r="B36" s="1" t="s">
        <v>497</v>
      </c>
      <c r="C36" s="1" t="s">
        <v>498</v>
      </c>
      <c r="D36" s="1" t="s">
        <v>499</v>
      </c>
      <c r="E36" s="1" t="s">
        <v>500</v>
      </c>
      <c r="F36" s="1" t="s">
        <v>501</v>
      </c>
      <c r="G36" s="1" t="s">
        <v>502</v>
      </c>
      <c r="H36" s="1" t="s">
        <v>503</v>
      </c>
      <c r="I36" s="1" t="s">
        <v>504</v>
      </c>
      <c r="J36" s="1" t="s">
        <v>505</v>
      </c>
      <c r="K36" s="1" t="s">
        <v>506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507</v>
      </c>
      <c r="B37" s="1" t="s">
        <v>508</v>
      </c>
      <c r="C37" s="1" t="s">
        <v>509</v>
      </c>
      <c r="D37" s="1" t="s">
        <v>510</v>
      </c>
      <c r="E37" s="1" t="s">
        <v>511</v>
      </c>
      <c r="F37" s="1" t="s">
        <v>512</v>
      </c>
      <c r="G37" s="1" t="s">
        <v>513</v>
      </c>
      <c r="H37" s="1" t="s">
        <v>514</v>
      </c>
      <c r="I37" s="1" t="s">
        <v>515</v>
      </c>
      <c r="J37" s="1" t="s">
        <v>516</v>
      </c>
      <c r="K37" s="1" t="s">
        <v>517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518</v>
      </c>
      <c r="B38" s="1" t="s">
        <v>519</v>
      </c>
      <c r="C38" s="1" t="s">
        <v>520</v>
      </c>
      <c r="D38" s="1" t="s">
        <v>521</v>
      </c>
      <c r="E38" s="1" t="s">
        <v>522</v>
      </c>
      <c r="F38" s="1" t="s">
        <v>523</v>
      </c>
      <c r="G38" s="1" t="s">
        <v>112</v>
      </c>
      <c r="H38" s="1" t="s">
        <v>524</v>
      </c>
      <c r="I38" s="1" t="s">
        <v>525</v>
      </c>
      <c r="J38" s="1" t="s">
        <v>315</v>
      </c>
      <c r="K38" s="1" t="s">
        <v>526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527</v>
      </c>
      <c r="B39" s="1" t="s">
        <v>528</v>
      </c>
      <c r="C39" s="1" t="s">
        <v>529</v>
      </c>
      <c r="D39" s="1" t="s">
        <v>530</v>
      </c>
      <c r="E39" s="1" t="s">
        <v>531</v>
      </c>
      <c r="F39" s="1" t="s">
        <v>532</v>
      </c>
      <c r="G39" s="1" t="s">
        <v>533</v>
      </c>
      <c r="H39" s="1" t="s">
        <v>534</v>
      </c>
      <c r="I39" s="1" t="s">
        <v>535</v>
      </c>
      <c r="J39" s="1" t="s">
        <v>536</v>
      </c>
      <c r="K39" s="1" t="s">
        <v>537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538</v>
      </c>
      <c r="B40" s="1" t="s">
        <v>539</v>
      </c>
      <c r="C40" s="1" t="s">
        <v>540</v>
      </c>
      <c r="D40" s="1" t="s">
        <v>541</v>
      </c>
      <c r="E40" s="1" t="s">
        <v>542</v>
      </c>
      <c r="F40" s="1" t="s">
        <v>543</v>
      </c>
      <c r="G40" s="1" t="s">
        <v>544</v>
      </c>
      <c r="H40" s="1" t="s">
        <v>545</v>
      </c>
      <c r="I40" s="1" t="s">
        <v>546</v>
      </c>
      <c r="J40" s="1" t="s">
        <v>547</v>
      </c>
      <c r="K40" s="1" t="s">
        <v>394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548</v>
      </c>
      <c r="B41" s="1" t="s">
        <v>549</v>
      </c>
      <c r="C41" s="1" t="s">
        <v>550</v>
      </c>
      <c r="D41" s="1" t="s">
        <v>551</v>
      </c>
      <c r="E41" s="1" t="s">
        <v>552</v>
      </c>
      <c r="F41" s="1" t="s">
        <v>553</v>
      </c>
      <c r="G41" s="1" t="s">
        <v>554</v>
      </c>
      <c r="H41" s="1" t="s">
        <v>555</v>
      </c>
      <c r="I41" s="1" t="s">
        <v>556</v>
      </c>
      <c r="J41" s="1" t="s">
        <v>557</v>
      </c>
      <c r="K41" s="1" t="s">
        <v>558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559</v>
      </c>
      <c r="B42" s="1" t="s">
        <v>560</v>
      </c>
      <c r="C42" s="1" t="s">
        <v>561</v>
      </c>
      <c r="D42" s="1" t="s">
        <v>562</v>
      </c>
      <c r="E42" s="1" t="s">
        <v>563</v>
      </c>
      <c r="F42" s="1" t="s">
        <v>564</v>
      </c>
      <c r="G42" s="1" t="s">
        <v>565</v>
      </c>
      <c r="H42" s="1" t="s">
        <v>566</v>
      </c>
      <c r="I42" s="1" t="s">
        <v>567</v>
      </c>
      <c r="J42" s="1" t="s">
        <v>284</v>
      </c>
      <c r="K42" s="1" t="s">
        <v>568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569</v>
      </c>
      <c r="B43" s="1" t="s">
        <v>570</v>
      </c>
      <c r="C43" s="1" t="s">
        <v>524</v>
      </c>
      <c r="D43" s="1" t="s">
        <v>571</v>
      </c>
      <c r="E43" s="1" t="s">
        <v>572</v>
      </c>
      <c r="F43" s="1" t="s">
        <v>573</v>
      </c>
      <c r="G43" s="1" t="s">
        <v>574</v>
      </c>
      <c r="H43" s="1" t="s">
        <v>575</v>
      </c>
      <c r="I43" s="1" t="s">
        <v>576</v>
      </c>
      <c r="J43" s="1" t="s">
        <v>577</v>
      </c>
      <c r="K43" s="1" t="s">
        <v>578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579</v>
      </c>
      <c r="B44" s="1" t="s">
        <v>580</v>
      </c>
      <c r="C44" s="1" t="s">
        <v>581</v>
      </c>
      <c r="D44" s="1" t="s">
        <v>582</v>
      </c>
      <c r="E44" s="1" t="s">
        <v>583</v>
      </c>
      <c r="F44" s="1" t="s">
        <v>584</v>
      </c>
      <c r="G44" s="1" t="s">
        <v>585</v>
      </c>
      <c r="H44" s="1" t="s">
        <v>586</v>
      </c>
      <c r="I44" s="1" t="s">
        <v>587</v>
      </c>
      <c r="J44" s="1" t="s">
        <v>588</v>
      </c>
      <c r="K44" s="1" t="s">
        <v>589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591</v>
      </c>
      <c r="B46" s="1" t="s">
        <v>592</v>
      </c>
      <c r="C46" s="1" t="s">
        <v>593</v>
      </c>
      <c r="D46" s="1" t="s">
        <v>594</v>
      </c>
      <c r="E46" s="1" t="s">
        <v>595</v>
      </c>
      <c r="F46" s="1" t="s">
        <v>596</v>
      </c>
      <c r="G46" s="1" t="s">
        <v>597</v>
      </c>
      <c r="H46" s="1" t="s">
        <v>598</v>
      </c>
      <c r="I46" s="1" t="s">
        <v>599</v>
      </c>
      <c r="J46" s="1" t="s">
        <v>600</v>
      </c>
      <c r="K46" s="1" t="s">
        <v>601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602</v>
      </c>
      <c r="B47" s="1" t="s">
        <v>603</v>
      </c>
      <c r="C47" s="1" t="s">
        <v>604</v>
      </c>
      <c r="D47" s="1" t="s">
        <v>605</v>
      </c>
      <c r="E47" s="1" t="s">
        <v>606</v>
      </c>
      <c r="F47" s="1" t="s">
        <v>607</v>
      </c>
      <c r="G47" s="1" t="s">
        <v>561</v>
      </c>
      <c r="H47" s="1" t="s">
        <v>608</v>
      </c>
      <c r="I47" s="1" t="s">
        <v>609</v>
      </c>
      <c r="J47" s="1" t="s">
        <v>610</v>
      </c>
      <c r="K47" s="1" t="s">
        <v>611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612</v>
      </c>
      <c r="B48" s="1" t="s">
        <v>613</v>
      </c>
      <c r="C48" s="1" t="s">
        <v>614</v>
      </c>
      <c r="D48" s="1" t="s">
        <v>175</v>
      </c>
      <c r="E48" s="1" t="s">
        <v>615</v>
      </c>
      <c r="F48" s="1" t="s">
        <v>616</v>
      </c>
      <c r="G48" s="1" t="s">
        <v>617</v>
      </c>
      <c r="H48" s="1" t="s">
        <v>618</v>
      </c>
      <c r="I48" s="1" t="s">
        <v>619</v>
      </c>
      <c r="J48" s="1" t="s">
        <v>620</v>
      </c>
      <c r="K48" s="1" t="s">
        <v>621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622</v>
      </c>
      <c r="B49" s="1" t="s">
        <v>623</v>
      </c>
      <c r="C49" s="1" t="s">
        <v>368</v>
      </c>
      <c r="D49" s="1" t="s">
        <v>624</v>
      </c>
      <c r="E49" s="1" t="s">
        <v>615</v>
      </c>
      <c r="F49" s="1" t="s">
        <v>625</v>
      </c>
      <c r="G49" s="1" t="s">
        <v>330</v>
      </c>
      <c r="H49" s="1" t="s">
        <v>626</v>
      </c>
      <c r="I49" s="1" t="s">
        <v>627</v>
      </c>
      <c r="J49" s="1" t="s">
        <v>628</v>
      </c>
      <c r="K49" s="1" t="s">
        <v>629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630</v>
      </c>
      <c r="B50" s="1" t="s">
        <v>623</v>
      </c>
      <c r="C50" s="1" t="s">
        <v>368</v>
      </c>
      <c r="D50" s="1" t="s">
        <v>624</v>
      </c>
      <c r="E50" s="1" t="s">
        <v>615</v>
      </c>
      <c r="F50" s="1" t="s">
        <v>625</v>
      </c>
      <c r="G50" s="1" t="s">
        <v>330</v>
      </c>
      <c r="H50" s="1" t="s">
        <v>626</v>
      </c>
      <c r="I50" s="1" t="s">
        <v>631</v>
      </c>
      <c r="J50" s="1" t="s">
        <v>632</v>
      </c>
      <c r="K50" s="1" t="s">
        <v>633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634</v>
      </c>
      <c r="B51" s="1" t="s">
        <v>635</v>
      </c>
      <c r="C51" s="1" t="s">
        <v>636</v>
      </c>
      <c r="D51" s="1" t="s">
        <v>637</v>
      </c>
      <c r="E51" s="1" t="s">
        <v>638</v>
      </c>
      <c r="F51" s="1" t="s">
        <v>639</v>
      </c>
      <c r="G51" s="1" t="s">
        <v>640</v>
      </c>
      <c r="H51" s="1" t="s">
        <v>641</v>
      </c>
      <c r="I51" s="1" t="s">
        <v>642</v>
      </c>
      <c r="J51" s="1" t="s">
        <v>643</v>
      </c>
      <c r="K51" s="1" t="s">
        <v>644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645</v>
      </c>
      <c r="B52" s="1" t="s">
        <v>635</v>
      </c>
      <c r="C52" s="1" t="s">
        <v>636</v>
      </c>
      <c r="D52" s="1" t="s">
        <v>637</v>
      </c>
      <c r="E52" s="1" t="s">
        <v>638</v>
      </c>
      <c r="F52" s="1" t="s">
        <v>639</v>
      </c>
      <c r="G52" s="1" t="s">
        <v>640</v>
      </c>
      <c r="H52" s="1" t="s">
        <v>641</v>
      </c>
      <c r="I52" s="1" t="s">
        <v>642</v>
      </c>
      <c r="J52" s="1" t="s">
        <v>643</v>
      </c>
      <c r="K52" s="1" t="s">
        <v>644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646</v>
      </c>
      <c r="B53" s="1" t="s">
        <v>647</v>
      </c>
      <c r="C53" s="1" t="s">
        <v>648</v>
      </c>
      <c r="D53" s="1" t="s">
        <v>649</v>
      </c>
      <c r="E53" s="1" t="s">
        <v>650</v>
      </c>
      <c r="F53" s="1" t="s">
        <v>322</v>
      </c>
      <c r="G53" s="1" t="s">
        <v>247</v>
      </c>
      <c r="H53" s="1" t="s">
        <v>651</v>
      </c>
      <c r="I53" s="1" t="s">
        <v>652</v>
      </c>
      <c r="J53" s="1" t="s">
        <v>653</v>
      </c>
      <c r="K53" s="1" t="s">
        <v>654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655</v>
      </c>
      <c r="B54" s="1" t="s">
        <v>656</v>
      </c>
      <c r="C54" s="1" t="s">
        <v>657</v>
      </c>
      <c r="D54" s="1" t="s">
        <v>658</v>
      </c>
      <c r="E54" s="1" t="s">
        <v>659</v>
      </c>
      <c r="F54" s="1" t="s">
        <v>660</v>
      </c>
      <c r="G54" s="1" t="s">
        <v>661</v>
      </c>
      <c r="H54" s="1" t="s">
        <v>662</v>
      </c>
      <c r="I54" s="1" t="s">
        <v>663</v>
      </c>
      <c r="J54" s="1" t="s">
        <v>664</v>
      </c>
      <c r="K54" s="1" t="s">
        <v>665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666</v>
      </c>
      <c r="B55" s="1" t="s">
        <v>667</v>
      </c>
      <c r="C55" s="1" t="s">
        <v>668</v>
      </c>
      <c r="D55" s="1" t="s">
        <v>282</v>
      </c>
      <c r="E55" s="1" t="s">
        <v>669</v>
      </c>
      <c r="F55" s="1" t="s">
        <v>245</v>
      </c>
      <c r="G55" s="1" t="s">
        <v>670</v>
      </c>
      <c r="H55" s="1" t="s">
        <v>671</v>
      </c>
      <c r="I55" s="1" t="s">
        <v>672</v>
      </c>
      <c r="J55" s="1" t="s">
        <v>673</v>
      </c>
      <c r="K55" s="1" t="s">
        <v>674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675</v>
      </c>
      <c r="B56" s="1" t="s">
        <v>676</v>
      </c>
      <c r="C56" s="1" t="s">
        <v>677</v>
      </c>
      <c r="D56" s="1">
        <v>17.0</v>
      </c>
      <c r="E56" s="1" t="s">
        <v>678</v>
      </c>
      <c r="F56" s="1" t="s">
        <v>172</v>
      </c>
      <c r="G56" s="1" t="s">
        <v>679</v>
      </c>
      <c r="H56" s="1" t="s">
        <v>680</v>
      </c>
      <c r="I56" s="1" t="s">
        <v>681</v>
      </c>
      <c r="J56" s="1" t="s">
        <v>682</v>
      </c>
      <c r="K56" s="1" t="s">
        <v>683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684</v>
      </c>
      <c r="B57" s="1" t="s">
        <v>685</v>
      </c>
      <c r="C57" s="1" t="s">
        <v>686</v>
      </c>
      <c r="D57" s="1" t="s">
        <v>687</v>
      </c>
      <c r="E57" s="1" t="s">
        <v>688</v>
      </c>
      <c r="F57" s="1" t="s">
        <v>617</v>
      </c>
      <c r="G57" s="1" t="s">
        <v>689</v>
      </c>
      <c r="H57" s="1" t="s">
        <v>690</v>
      </c>
      <c r="I57" s="1" t="s">
        <v>691</v>
      </c>
      <c r="J57" s="1" t="s">
        <v>692</v>
      </c>
      <c r="K57" s="1" t="s">
        <v>256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693</v>
      </c>
      <c r="B58" s="1" t="s">
        <v>694</v>
      </c>
      <c r="C58" s="1" t="s">
        <v>695</v>
      </c>
      <c r="D58" s="1" t="s">
        <v>696</v>
      </c>
      <c r="E58" s="1" t="s">
        <v>302</v>
      </c>
      <c r="F58" s="1" t="s">
        <v>697</v>
      </c>
      <c r="G58" s="1" t="s">
        <v>449</v>
      </c>
      <c r="H58" s="1" t="s">
        <v>360</v>
      </c>
      <c r="I58" s="1" t="s">
        <v>588</v>
      </c>
      <c r="J58" s="1" t="s">
        <v>698</v>
      </c>
      <c r="K58" s="1" t="s">
        <v>699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700</v>
      </c>
      <c r="B59" s="1" t="s">
        <v>701</v>
      </c>
      <c r="C59" s="1" t="s">
        <v>702</v>
      </c>
      <c r="D59" s="1" t="s">
        <v>703</v>
      </c>
      <c r="E59" s="1" t="s">
        <v>704</v>
      </c>
      <c r="F59" s="1" t="s">
        <v>705</v>
      </c>
      <c r="G59" s="1" t="s">
        <v>706</v>
      </c>
      <c r="H59" s="1" t="s">
        <v>707</v>
      </c>
      <c r="I59" s="1" t="s">
        <v>708</v>
      </c>
      <c r="J59" s="1" t="s">
        <v>302</v>
      </c>
      <c r="K59" s="1" t="s">
        <v>709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710</v>
      </c>
      <c r="B60" s="1" t="s">
        <v>711</v>
      </c>
      <c r="C60" s="1" t="s">
        <v>702</v>
      </c>
      <c r="D60" s="1" t="s">
        <v>703</v>
      </c>
      <c r="E60" s="1" t="s">
        <v>704</v>
      </c>
      <c r="F60" s="1" t="s">
        <v>705</v>
      </c>
      <c r="G60" s="1" t="s">
        <v>706</v>
      </c>
      <c r="H60" s="1" t="s">
        <v>707</v>
      </c>
      <c r="I60" s="1" t="s">
        <v>712</v>
      </c>
      <c r="J60" s="1" t="s">
        <v>713</v>
      </c>
      <c r="K60" s="1" t="s">
        <v>714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715</v>
      </c>
      <c r="B61" s="1" t="s">
        <v>716</v>
      </c>
      <c r="C61" s="1" t="s">
        <v>717</v>
      </c>
      <c r="D61" s="1" t="s">
        <v>718</v>
      </c>
      <c r="E61" s="1" t="s">
        <v>719</v>
      </c>
      <c r="F61" s="1" t="s">
        <v>720</v>
      </c>
      <c r="G61" s="1" t="s">
        <v>721</v>
      </c>
      <c r="H61" s="1" t="s">
        <v>722</v>
      </c>
      <c r="I61" s="1" t="s">
        <v>723</v>
      </c>
      <c r="J61" s="1" t="s">
        <v>724</v>
      </c>
      <c r="K61" s="1" t="s">
        <v>725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726</v>
      </c>
      <c r="B62" s="1" t="s">
        <v>727</v>
      </c>
      <c r="C62" s="1" t="s">
        <v>728</v>
      </c>
      <c r="D62" s="1" t="s">
        <v>729</v>
      </c>
      <c r="E62" s="1" t="s">
        <v>730</v>
      </c>
      <c r="F62" s="1" t="s">
        <v>731</v>
      </c>
      <c r="G62" s="1" t="s">
        <v>292</v>
      </c>
      <c r="H62" s="1" t="s">
        <v>732</v>
      </c>
      <c r="I62" s="1" t="s">
        <v>733</v>
      </c>
      <c r="J62" s="1" t="s">
        <v>734</v>
      </c>
      <c r="K62" s="1" t="s">
        <v>735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736</v>
      </c>
      <c r="B63" s="1" t="s">
        <v>737</v>
      </c>
      <c r="C63" s="1">
        <v>0.0</v>
      </c>
      <c r="D63" s="1" t="s">
        <v>738</v>
      </c>
      <c r="E63" s="1" t="s">
        <v>739</v>
      </c>
      <c r="F63" s="1" t="s">
        <v>740</v>
      </c>
      <c r="G63" s="1" t="s">
        <v>741</v>
      </c>
      <c r="H63" s="1" t="s">
        <v>742</v>
      </c>
      <c r="I63" s="1" t="s">
        <v>743</v>
      </c>
      <c r="J63" s="1" t="s">
        <v>744</v>
      </c>
      <c r="K63" s="1" t="s">
        <v>745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746</v>
      </c>
      <c r="B64" s="1" t="s">
        <v>747</v>
      </c>
      <c r="C64" s="1">
        <v>0.0</v>
      </c>
      <c r="D64" s="1" t="s">
        <v>748</v>
      </c>
      <c r="E64" s="1" t="s">
        <v>749</v>
      </c>
      <c r="F64" s="1" t="s">
        <v>750</v>
      </c>
      <c r="G64" s="1" t="s">
        <v>751</v>
      </c>
      <c r="H64" s="1" t="s">
        <v>752</v>
      </c>
      <c r="I64" s="1" t="s">
        <v>753</v>
      </c>
      <c r="J64" s="1" t="s">
        <v>754</v>
      </c>
      <c r="K64" s="1" t="s">
        <v>755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756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757</v>
      </c>
      <c r="B66" s="1" t="s">
        <v>758</v>
      </c>
      <c r="C66" s="1" t="s">
        <v>562</v>
      </c>
      <c r="D66" s="1" t="s">
        <v>678</v>
      </c>
      <c r="E66" s="1" t="s">
        <v>311</v>
      </c>
      <c r="F66" s="1" t="s">
        <v>759</v>
      </c>
      <c r="G66" s="1" t="s">
        <v>760</v>
      </c>
      <c r="H66" s="1" t="s">
        <v>761</v>
      </c>
      <c r="I66" s="1" t="s">
        <v>762</v>
      </c>
      <c r="J66" s="1" t="s">
        <v>763</v>
      </c>
      <c r="K66" s="1" t="s">
        <v>764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765</v>
      </c>
      <c r="B67" s="1" t="s">
        <v>766</v>
      </c>
      <c r="C67" s="1" t="s">
        <v>586</v>
      </c>
      <c r="D67" s="1" t="s">
        <v>313</v>
      </c>
      <c r="E67" s="1" t="s">
        <v>767</v>
      </c>
      <c r="F67" s="1" t="s">
        <v>768</v>
      </c>
      <c r="G67" s="1" t="s">
        <v>769</v>
      </c>
      <c r="H67" s="1" t="s">
        <v>418</v>
      </c>
      <c r="I67" s="1" t="s">
        <v>770</v>
      </c>
      <c r="J67" s="1" t="s">
        <v>771</v>
      </c>
      <c r="K67" s="1" t="s">
        <v>772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773</v>
      </c>
      <c r="B68" s="1" t="s">
        <v>774</v>
      </c>
      <c r="C68" s="1" t="s">
        <v>573</v>
      </c>
      <c r="D68" s="1" t="s">
        <v>775</v>
      </c>
      <c r="E68" s="1" t="s">
        <v>776</v>
      </c>
      <c r="F68" s="1" t="s">
        <v>777</v>
      </c>
      <c r="G68" s="1" t="s">
        <v>778</v>
      </c>
      <c r="H68" s="1" t="s">
        <v>779</v>
      </c>
      <c r="I68" s="1" t="s">
        <v>780</v>
      </c>
      <c r="J68" s="1" t="s">
        <v>781</v>
      </c>
      <c r="K68" s="1" t="s">
        <v>782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783</v>
      </c>
      <c r="B69" s="1" t="s">
        <v>784</v>
      </c>
      <c r="C69" s="1" t="s">
        <v>785</v>
      </c>
      <c r="D69" s="1" t="s">
        <v>786</v>
      </c>
      <c r="E69" s="1" t="s">
        <v>787</v>
      </c>
      <c r="F69" s="1" t="s">
        <v>788</v>
      </c>
      <c r="G69" s="1" t="s">
        <v>789</v>
      </c>
      <c r="H69" s="1" t="s">
        <v>790</v>
      </c>
      <c r="I69" s="1" t="s">
        <v>288</v>
      </c>
      <c r="J69" s="1" t="s">
        <v>791</v>
      </c>
      <c r="K69" s="1" t="s">
        <v>792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793</v>
      </c>
      <c r="B70" s="1" t="s">
        <v>784</v>
      </c>
      <c r="C70" s="1" t="s">
        <v>785</v>
      </c>
      <c r="D70" s="1" t="s">
        <v>786</v>
      </c>
      <c r="E70" s="1" t="s">
        <v>787</v>
      </c>
      <c r="F70" s="1" t="s">
        <v>788</v>
      </c>
      <c r="G70" s="1" t="s">
        <v>789</v>
      </c>
      <c r="H70" s="1" t="s">
        <v>790</v>
      </c>
      <c r="I70" s="1" t="s">
        <v>794</v>
      </c>
      <c r="J70" s="1" t="s">
        <v>795</v>
      </c>
      <c r="K70" s="1" t="s">
        <v>796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797</v>
      </c>
      <c r="B71" s="1" t="s">
        <v>798</v>
      </c>
      <c r="C71" s="1" t="s">
        <v>799</v>
      </c>
      <c r="D71" s="1" t="s">
        <v>319</v>
      </c>
      <c r="E71" s="1" t="s">
        <v>308</v>
      </c>
      <c r="F71" s="1" t="s">
        <v>800</v>
      </c>
      <c r="G71" s="1" t="s">
        <v>801</v>
      </c>
      <c r="H71" s="1" t="s">
        <v>802</v>
      </c>
      <c r="I71" s="1" t="s">
        <v>803</v>
      </c>
      <c r="J71" s="1" t="s">
        <v>804</v>
      </c>
      <c r="K71" s="1" t="s">
        <v>805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806</v>
      </c>
      <c r="B72" s="1" t="s">
        <v>798</v>
      </c>
      <c r="C72" s="1" t="s">
        <v>799</v>
      </c>
      <c r="D72" s="1" t="s">
        <v>319</v>
      </c>
      <c r="E72" s="1" t="s">
        <v>308</v>
      </c>
      <c r="F72" s="1" t="s">
        <v>800</v>
      </c>
      <c r="G72" s="1" t="s">
        <v>801</v>
      </c>
      <c r="H72" s="1" t="s">
        <v>802</v>
      </c>
      <c r="I72" s="1" t="s">
        <v>803</v>
      </c>
      <c r="J72" s="1" t="s">
        <v>804</v>
      </c>
      <c r="K72" s="1" t="s">
        <v>805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807</v>
      </c>
      <c r="B73" s="1" t="s">
        <v>808</v>
      </c>
      <c r="C73" s="1" t="s">
        <v>809</v>
      </c>
      <c r="D73" s="1" t="s">
        <v>810</v>
      </c>
      <c r="E73" s="1" t="s">
        <v>811</v>
      </c>
      <c r="F73" s="1" t="s">
        <v>812</v>
      </c>
      <c r="G73" s="1" t="s">
        <v>813</v>
      </c>
      <c r="H73" s="1" t="s">
        <v>814</v>
      </c>
      <c r="I73" s="1" t="s">
        <v>815</v>
      </c>
      <c r="J73" s="1" t="s">
        <v>816</v>
      </c>
      <c r="K73" s="1" t="s">
        <v>817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818</v>
      </c>
      <c r="B74" s="1" t="s">
        <v>819</v>
      </c>
      <c r="C74" s="1" t="s">
        <v>820</v>
      </c>
      <c r="D74" s="1" t="s">
        <v>821</v>
      </c>
      <c r="E74" s="1">
        <v>9.0</v>
      </c>
      <c r="F74" s="1" t="s">
        <v>822</v>
      </c>
      <c r="G74" s="1" t="s">
        <v>823</v>
      </c>
      <c r="H74" s="1" t="s">
        <v>824</v>
      </c>
      <c r="I74" s="1" t="s">
        <v>825</v>
      </c>
      <c r="J74" s="1" t="s">
        <v>826</v>
      </c>
      <c r="K74" s="1" t="s">
        <v>827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828</v>
      </c>
      <c r="B75" s="1" t="s">
        <v>829</v>
      </c>
      <c r="C75" s="1" t="s">
        <v>830</v>
      </c>
      <c r="D75" s="1" t="s">
        <v>831</v>
      </c>
      <c r="E75" s="1" t="s">
        <v>832</v>
      </c>
      <c r="F75" s="1" t="s">
        <v>833</v>
      </c>
      <c r="G75" s="1" t="s">
        <v>834</v>
      </c>
      <c r="H75" s="1" t="s">
        <v>835</v>
      </c>
      <c r="I75" s="1" t="s">
        <v>836</v>
      </c>
      <c r="J75" s="1" t="s">
        <v>837</v>
      </c>
      <c r="K75" s="1" t="s">
        <v>838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839</v>
      </c>
      <c r="B76" s="1" t="s">
        <v>840</v>
      </c>
      <c r="C76" s="1" t="s">
        <v>841</v>
      </c>
      <c r="D76" s="1" t="s">
        <v>842</v>
      </c>
      <c r="E76" s="1" t="s">
        <v>843</v>
      </c>
      <c r="F76" s="1" t="s">
        <v>844</v>
      </c>
      <c r="G76" s="1" t="s">
        <v>845</v>
      </c>
      <c r="H76" s="1" t="s">
        <v>846</v>
      </c>
      <c r="I76" s="1" t="s">
        <v>847</v>
      </c>
      <c r="J76" s="1" t="s">
        <v>848</v>
      </c>
      <c r="K76" s="1" t="s">
        <v>849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850</v>
      </c>
      <c r="B77" s="1" t="s">
        <v>851</v>
      </c>
      <c r="C77" s="1" t="s">
        <v>852</v>
      </c>
      <c r="D77" s="1" t="s">
        <v>853</v>
      </c>
      <c r="E77" s="1" t="s">
        <v>854</v>
      </c>
      <c r="F77" s="1" t="s">
        <v>855</v>
      </c>
      <c r="G77" s="1" t="s">
        <v>856</v>
      </c>
      <c r="H77" s="1" t="s">
        <v>857</v>
      </c>
      <c r="I77" s="1" t="s">
        <v>858</v>
      </c>
      <c r="J77" s="1" t="s">
        <v>305</v>
      </c>
      <c r="K77" s="1" t="s">
        <v>859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860</v>
      </c>
      <c r="B78" s="1" t="s">
        <v>861</v>
      </c>
      <c r="C78" s="1" t="s">
        <v>862</v>
      </c>
      <c r="D78" s="1" t="s">
        <v>863</v>
      </c>
      <c r="E78" s="1" t="s">
        <v>864</v>
      </c>
      <c r="F78" s="1" t="s">
        <v>865</v>
      </c>
      <c r="G78" s="1" t="s">
        <v>866</v>
      </c>
      <c r="H78" s="1" t="s">
        <v>759</v>
      </c>
      <c r="I78" s="1" t="s">
        <v>867</v>
      </c>
      <c r="J78" s="1" t="s">
        <v>868</v>
      </c>
      <c r="K78" s="1" t="s">
        <v>869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870</v>
      </c>
      <c r="B79" s="1" t="s">
        <v>403</v>
      </c>
      <c r="C79" s="1" t="s">
        <v>871</v>
      </c>
      <c r="D79" s="1" t="s">
        <v>872</v>
      </c>
      <c r="E79" s="1" t="s">
        <v>873</v>
      </c>
      <c r="F79" s="1" t="s">
        <v>874</v>
      </c>
      <c r="G79" s="1" t="s">
        <v>875</v>
      </c>
      <c r="H79" s="1" t="s">
        <v>876</v>
      </c>
      <c r="I79" s="1" t="s">
        <v>877</v>
      </c>
      <c r="J79" s="1" t="s">
        <v>878</v>
      </c>
      <c r="K79" s="1" t="s">
        <v>879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880</v>
      </c>
      <c r="B80" s="1" t="s">
        <v>881</v>
      </c>
      <c r="C80" s="1" t="s">
        <v>882</v>
      </c>
      <c r="D80" s="1" t="s">
        <v>872</v>
      </c>
      <c r="E80" s="1" t="s">
        <v>873</v>
      </c>
      <c r="F80" s="1" t="s">
        <v>874</v>
      </c>
      <c r="G80" s="1" t="s">
        <v>875</v>
      </c>
      <c r="H80" s="1" t="s">
        <v>876</v>
      </c>
      <c r="I80" s="1" t="s">
        <v>883</v>
      </c>
      <c r="J80" s="1" t="s">
        <v>884</v>
      </c>
      <c r="K80" s="1" t="s">
        <v>885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886</v>
      </c>
      <c r="B81" s="1" t="s">
        <v>887</v>
      </c>
      <c r="C81" s="1" t="s">
        <v>888</v>
      </c>
      <c r="D81" s="1" t="s">
        <v>889</v>
      </c>
      <c r="E81" s="1" t="s">
        <v>890</v>
      </c>
      <c r="F81" s="1" t="s">
        <v>891</v>
      </c>
      <c r="G81" s="1" t="s">
        <v>892</v>
      </c>
      <c r="H81" s="1" t="s">
        <v>893</v>
      </c>
      <c r="I81" s="1" t="s">
        <v>894</v>
      </c>
      <c r="J81" s="1" t="s">
        <v>895</v>
      </c>
      <c r="K81" s="1" t="s">
        <v>896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897</v>
      </c>
      <c r="B82" s="1" t="s">
        <v>898</v>
      </c>
      <c r="C82" s="1" t="s">
        <v>899</v>
      </c>
      <c r="D82" s="1" t="s">
        <v>900</v>
      </c>
      <c r="E82" s="1" t="s">
        <v>901</v>
      </c>
      <c r="F82" s="1" t="s">
        <v>902</v>
      </c>
      <c r="G82" s="1" t="s">
        <v>373</v>
      </c>
      <c r="H82" s="1" t="s">
        <v>903</v>
      </c>
      <c r="I82" s="1" t="s">
        <v>904</v>
      </c>
      <c r="J82" s="1" t="s">
        <v>905</v>
      </c>
      <c r="K82" s="1" t="s">
        <v>906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907</v>
      </c>
      <c r="B83" s="1" t="s">
        <v>908</v>
      </c>
      <c r="C83" s="1" t="s">
        <v>909</v>
      </c>
      <c r="D83" s="1" t="s">
        <v>910</v>
      </c>
      <c r="E83" s="1" t="s">
        <v>911</v>
      </c>
      <c r="F83" s="1" t="s">
        <v>912</v>
      </c>
      <c r="G83" s="1" t="s">
        <v>913</v>
      </c>
      <c r="H83" s="1" t="s">
        <v>914</v>
      </c>
      <c r="I83" s="1" t="s">
        <v>915</v>
      </c>
      <c r="J83" s="1" t="s">
        <v>916</v>
      </c>
      <c r="K83" s="1" t="s">
        <v>917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918</v>
      </c>
      <c r="B84" s="1" t="s">
        <v>919</v>
      </c>
      <c r="C84" s="1" t="s">
        <v>920</v>
      </c>
      <c r="D84" s="1" t="s">
        <v>921</v>
      </c>
      <c r="E84" s="1" t="s">
        <v>922</v>
      </c>
      <c r="F84" s="1" t="s">
        <v>923</v>
      </c>
      <c r="G84" s="1" t="s">
        <v>914</v>
      </c>
      <c r="H84" s="1" t="s">
        <v>924</v>
      </c>
      <c r="I84" s="1" t="s">
        <v>925</v>
      </c>
      <c r="J84" s="1" t="s">
        <v>926</v>
      </c>
      <c r="K84" s="1" t="s">
        <v>927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928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929</v>
      </c>
      <c r="B86" s="1" t="s">
        <v>930</v>
      </c>
      <c r="C86" s="1" t="s">
        <v>931</v>
      </c>
      <c r="D86" s="1" t="s">
        <v>932</v>
      </c>
      <c r="E86" s="1" t="s">
        <v>933</v>
      </c>
      <c r="F86" s="1" t="s">
        <v>934</v>
      </c>
      <c r="G86" s="1" t="s">
        <v>935</v>
      </c>
      <c r="H86" s="1" t="s">
        <v>338</v>
      </c>
      <c r="I86" s="1" t="s">
        <v>936</v>
      </c>
      <c r="J86" s="1" t="s">
        <v>937</v>
      </c>
      <c r="K86" s="1" t="s">
        <v>878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938</v>
      </c>
      <c r="B87" s="1" t="s">
        <v>939</v>
      </c>
      <c r="C87" s="1" t="s">
        <v>940</v>
      </c>
      <c r="D87" s="1" t="s">
        <v>941</v>
      </c>
      <c r="E87" s="1" t="s">
        <v>942</v>
      </c>
      <c r="F87" s="1" t="s">
        <v>943</v>
      </c>
      <c r="G87" s="1" t="s">
        <v>658</v>
      </c>
      <c r="H87" s="1" t="s">
        <v>944</v>
      </c>
      <c r="I87" s="1" t="s">
        <v>945</v>
      </c>
      <c r="J87" s="1" t="s">
        <v>946</v>
      </c>
      <c r="K87" s="1" t="s">
        <v>947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948</v>
      </c>
      <c r="B88" s="1" t="s">
        <v>949</v>
      </c>
      <c r="C88" s="1" t="s">
        <v>950</v>
      </c>
      <c r="D88" s="1" t="s">
        <v>951</v>
      </c>
      <c r="E88" s="1" t="s">
        <v>952</v>
      </c>
      <c r="F88" s="1" t="s">
        <v>953</v>
      </c>
      <c r="G88" s="1" t="s">
        <v>954</v>
      </c>
      <c r="H88" s="1" t="s">
        <v>955</v>
      </c>
      <c r="I88" s="1" t="s">
        <v>956</v>
      </c>
      <c r="J88" s="1" t="s">
        <v>957</v>
      </c>
      <c r="K88" s="1" t="s">
        <v>958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959</v>
      </c>
      <c r="B89" s="1" t="s">
        <v>960</v>
      </c>
      <c r="C89" s="1" t="s">
        <v>961</v>
      </c>
      <c r="D89" s="1" t="s">
        <v>848</v>
      </c>
      <c r="E89" s="1" t="s">
        <v>962</v>
      </c>
      <c r="F89" s="1" t="s">
        <v>327</v>
      </c>
      <c r="G89" s="1" t="s">
        <v>317</v>
      </c>
      <c r="H89" s="1" t="s">
        <v>963</v>
      </c>
      <c r="I89" s="1" t="s">
        <v>964</v>
      </c>
      <c r="J89" s="1" t="s">
        <v>965</v>
      </c>
      <c r="K89" s="1" t="s">
        <v>966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967</v>
      </c>
      <c r="B90" s="1" t="s">
        <v>960</v>
      </c>
      <c r="C90" s="1" t="s">
        <v>961</v>
      </c>
      <c r="D90" s="1" t="s">
        <v>848</v>
      </c>
      <c r="E90" s="1" t="s">
        <v>962</v>
      </c>
      <c r="F90" s="1" t="s">
        <v>327</v>
      </c>
      <c r="G90" s="1" t="s">
        <v>317</v>
      </c>
      <c r="H90" s="1" t="s">
        <v>963</v>
      </c>
      <c r="I90" s="1" t="s">
        <v>274</v>
      </c>
      <c r="J90" s="1" t="s">
        <v>968</v>
      </c>
      <c r="K90" s="1" t="s">
        <v>969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970</v>
      </c>
      <c r="B91" s="1" t="s">
        <v>971</v>
      </c>
      <c r="C91" s="1" t="s">
        <v>972</v>
      </c>
      <c r="D91" s="1" t="s">
        <v>973</v>
      </c>
      <c r="E91" s="1" t="s">
        <v>428</v>
      </c>
      <c r="F91" s="1" t="s">
        <v>974</v>
      </c>
      <c r="G91" s="1" t="s">
        <v>286</v>
      </c>
      <c r="H91" s="1" t="s">
        <v>194</v>
      </c>
      <c r="I91" s="1" t="s">
        <v>975</v>
      </c>
      <c r="J91" s="1" t="s">
        <v>976</v>
      </c>
      <c r="K91" s="1" t="s">
        <v>977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978</v>
      </c>
      <c r="B92" s="1" t="s">
        <v>971</v>
      </c>
      <c r="C92" s="1" t="s">
        <v>972</v>
      </c>
      <c r="D92" s="1" t="s">
        <v>973</v>
      </c>
      <c r="E92" s="1" t="s">
        <v>428</v>
      </c>
      <c r="F92" s="1" t="s">
        <v>974</v>
      </c>
      <c r="G92" s="1" t="s">
        <v>286</v>
      </c>
      <c r="H92" s="1" t="s">
        <v>194</v>
      </c>
      <c r="I92" s="1" t="s">
        <v>975</v>
      </c>
      <c r="J92" s="1" t="s">
        <v>976</v>
      </c>
      <c r="K92" s="1" t="s">
        <v>977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979</v>
      </c>
      <c r="B93" s="1" t="s">
        <v>980</v>
      </c>
      <c r="C93" s="1" t="s">
        <v>981</v>
      </c>
      <c r="D93" s="1" t="s">
        <v>982</v>
      </c>
      <c r="E93" s="1" t="s">
        <v>250</v>
      </c>
      <c r="F93" s="1">
        <v>3.0</v>
      </c>
      <c r="G93" s="1" t="s">
        <v>983</v>
      </c>
      <c r="H93" s="1" t="s">
        <v>779</v>
      </c>
      <c r="I93" s="1" t="s">
        <v>984</v>
      </c>
      <c r="J93" s="1" t="s">
        <v>985</v>
      </c>
      <c r="K93" s="1" t="s">
        <v>986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987</v>
      </c>
      <c r="B94" s="1" t="s">
        <v>111</v>
      </c>
      <c r="C94" s="1" t="s">
        <v>988</v>
      </c>
      <c r="D94" s="1" t="s">
        <v>989</v>
      </c>
      <c r="E94" s="1" t="s">
        <v>990</v>
      </c>
      <c r="F94" s="1" t="s">
        <v>991</v>
      </c>
      <c r="G94" s="1" t="s">
        <v>992</v>
      </c>
      <c r="H94" s="1" t="s">
        <v>993</v>
      </c>
      <c r="I94" s="1" t="s">
        <v>573</v>
      </c>
      <c r="J94" s="1" t="s">
        <v>994</v>
      </c>
      <c r="K94" s="1" t="s">
        <v>995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996</v>
      </c>
      <c r="B95" s="1" t="s">
        <v>997</v>
      </c>
      <c r="C95" s="1" t="s">
        <v>998</v>
      </c>
      <c r="D95" s="1">
        <v>24.0</v>
      </c>
      <c r="E95" s="1" t="s">
        <v>999</v>
      </c>
      <c r="F95" s="1" t="s">
        <v>350</v>
      </c>
      <c r="G95" s="1" t="s">
        <v>1000</v>
      </c>
      <c r="H95" s="1" t="s">
        <v>1001</v>
      </c>
      <c r="I95" s="1" t="s">
        <v>1002</v>
      </c>
      <c r="J95" s="1" t="s">
        <v>1003</v>
      </c>
      <c r="K95" s="1" t="s">
        <v>1004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1005</v>
      </c>
      <c r="B96" s="1" t="s">
        <v>1006</v>
      </c>
      <c r="C96" s="1" t="s">
        <v>1007</v>
      </c>
      <c r="D96" s="1" t="s">
        <v>576</v>
      </c>
      <c r="E96" s="1" t="s">
        <v>322</v>
      </c>
      <c r="F96" s="1" t="s">
        <v>1008</v>
      </c>
      <c r="G96" s="1" t="s">
        <v>1009</v>
      </c>
      <c r="H96" s="1" t="s">
        <v>1010</v>
      </c>
      <c r="I96" s="1" t="s">
        <v>1011</v>
      </c>
      <c r="J96" s="1" t="s">
        <v>1012</v>
      </c>
      <c r="K96" s="1" t="s">
        <v>1013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1014</v>
      </c>
      <c r="B97" s="1" t="s">
        <v>446</v>
      </c>
      <c r="C97" s="1" t="s">
        <v>1015</v>
      </c>
      <c r="D97" s="1" t="s">
        <v>557</v>
      </c>
      <c r="E97" s="1" t="s">
        <v>1016</v>
      </c>
      <c r="F97" s="1" t="s">
        <v>1017</v>
      </c>
      <c r="G97" s="1" t="s">
        <v>837</v>
      </c>
      <c r="H97" s="1" t="s">
        <v>1018</v>
      </c>
      <c r="I97" s="1" t="s">
        <v>1019</v>
      </c>
      <c r="J97" s="1" t="s">
        <v>1020</v>
      </c>
      <c r="K97" s="1" t="s">
        <v>775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1021</v>
      </c>
      <c r="B98" s="1" t="s">
        <v>1022</v>
      </c>
      <c r="C98" s="1" t="s">
        <v>1023</v>
      </c>
      <c r="D98" s="1" t="s">
        <v>580</v>
      </c>
      <c r="E98" s="1" t="s">
        <v>1019</v>
      </c>
      <c r="F98" s="1" t="s">
        <v>1024</v>
      </c>
      <c r="G98" s="1">
        <v>9.0</v>
      </c>
      <c r="H98" s="1" t="s">
        <v>1025</v>
      </c>
      <c r="I98" s="1" t="s">
        <v>581</v>
      </c>
      <c r="J98" s="1" t="s">
        <v>1026</v>
      </c>
      <c r="K98" s="1" t="s">
        <v>1027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1028</v>
      </c>
      <c r="B99" s="1" t="s">
        <v>788</v>
      </c>
      <c r="C99" s="1" t="s">
        <v>1029</v>
      </c>
      <c r="D99" s="1" t="s">
        <v>1030</v>
      </c>
      <c r="E99" s="1" t="s">
        <v>1031</v>
      </c>
      <c r="F99" s="1" t="s">
        <v>625</v>
      </c>
      <c r="G99" s="1" t="s">
        <v>1032</v>
      </c>
      <c r="H99" s="1" t="s">
        <v>1033</v>
      </c>
      <c r="I99" s="1" t="s">
        <v>1034</v>
      </c>
      <c r="J99" s="1" t="s">
        <v>981</v>
      </c>
      <c r="K99" s="1" t="s">
        <v>1035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1036</v>
      </c>
      <c r="B100" s="1" t="s">
        <v>1037</v>
      </c>
      <c r="C100" s="1" t="s">
        <v>1038</v>
      </c>
      <c r="D100" s="1" t="s">
        <v>1039</v>
      </c>
      <c r="E100" s="1" t="s">
        <v>1031</v>
      </c>
      <c r="F100" s="1" t="s">
        <v>625</v>
      </c>
      <c r="G100" s="1" t="s">
        <v>1032</v>
      </c>
      <c r="H100" s="1" t="s">
        <v>1033</v>
      </c>
      <c r="I100" s="1" t="s">
        <v>1040</v>
      </c>
      <c r="J100" s="1" t="s">
        <v>1041</v>
      </c>
      <c r="K100" s="1" t="s">
        <v>1042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1043</v>
      </c>
      <c r="B101" s="1" t="s">
        <v>1044</v>
      </c>
      <c r="C101" s="1" t="s">
        <v>1045</v>
      </c>
      <c r="D101" s="1" t="s">
        <v>1046</v>
      </c>
      <c r="E101" s="1" t="s">
        <v>1047</v>
      </c>
      <c r="F101" s="1" t="s">
        <v>1048</v>
      </c>
      <c r="G101" s="1" t="s">
        <v>1049</v>
      </c>
      <c r="H101" s="1" t="s">
        <v>1050</v>
      </c>
      <c r="I101" s="1" t="s">
        <v>1051</v>
      </c>
      <c r="J101" s="1" t="s">
        <v>1052</v>
      </c>
      <c r="K101" s="1" t="s">
        <v>1053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1054</v>
      </c>
      <c r="B102" s="1" t="s">
        <v>1055</v>
      </c>
      <c r="C102" s="1" t="s">
        <v>1056</v>
      </c>
      <c r="D102" s="1" t="s">
        <v>1057</v>
      </c>
      <c r="E102" s="1" t="s">
        <v>1058</v>
      </c>
      <c r="F102" s="1" t="s">
        <v>1029</v>
      </c>
      <c r="G102" s="1" t="s">
        <v>1059</v>
      </c>
      <c r="H102" s="1" t="s">
        <v>1060</v>
      </c>
      <c r="I102" s="1" t="s">
        <v>1061</v>
      </c>
      <c r="J102" s="1" t="s">
        <v>1062</v>
      </c>
      <c r="K102" s="1" t="s">
        <v>1063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1064</v>
      </c>
      <c r="B103" s="1" t="s">
        <v>1065</v>
      </c>
      <c r="C103" s="1" t="s">
        <v>1066</v>
      </c>
      <c r="D103" s="1" t="s">
        <v>1067</v>
      </c>
      <c r="E103" s="1" t="s">
        <v>1068</v>
      </c>
      <c r="F103" s="1" t="s">
        <v>1069</v>
      </c>
      <c r="G103" s="1" t="s">
        <v>1070</v>
      </c>
      <c r="H103" s="1" t="s">
        <v>373</v>
      </c>
      <c r="I103" s="1" t="s">
        <v>1071</v>
      </c>
      <c r="J103" s="1" t="s">
        <v>1072</v>
      </c>
      <c r="K103" s="1" t="s">
        <v>1073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1074</v>
      </c>
      <c r="B104" s="1" t="s">
        <v>1075</v>
      </c>
      <c r="C104" s="1" t="s">
        <v>1076</v>
      </c>
      <c r="D104" s="1" t="s">
        <v>1077</v>
      </c>
      <c r="E104" s="1" t="s">
        <v>1078</v>
      </c>
      <c r="F104" s="1" t="s">
        <v>1079</v>
      </c>
      <c r="G104" s="1" t="s">
        <v>1080</v>
      </c>
      <c r="H104" s="1" t="s">
        <v>1081</v>
      </c>
      <c r="I104" s="1" t="s">
        <v>1082</v>
      </c>
      <c r="J104" s="1" t="s">
        <v>1083</v>
      </c>
      <c r="K104" s="1" t="s">
        <v>1084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1085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1086</v>
      </c>
      <c r="B106" s="1" t="s">
        <v>1087</v>
      </c>
      <c r="C106" s="1">
        <v>11.0</v>
      </c>
      <c r="D106" s="1" t="s">
        <v>1088</v>
      </c>
      <c r="E106" s="1" t="s">
        <v>1089</v>
      </c>
      <c r="F106" s="1" t="s">
        <v>1090</v>
      </c>
      <c r="G106" s="1" t="s">
        <v>1091</v>
      </c>
      <c r="H106" s="1" t="s">
        <v>983</v>
      </c>
      <c r="I106" s="1" t="s">
        <v>774</v>
      </c>
      <c r="J106" s="1" t="s">
        <v>1092</v>
      </c>
      <c r="K106" s="1" t="s">
        <v>375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1093</v>
      </c>
      <c r="B107" s="1" t="s">
        <v>1094</v>
      </c>
      <c r="C107" s="1" t="s">
        <v>1095</v>
      </c>
      <c r="D107" s="1" t="s">
        <v>1096</v>
      </c>
      <c r="E107" s="1" t="s">
        <v>555</v>
      </c>
      <c r="F107" s="1" t="s">
        <v>1097</v>
      </c>
      <c r="G107" s="1" t="s">
        <v>370</v>
      </c>
      <c r="H107" s="1" t="s">
        <v>1098</v>
      </c>
      <c r="I107" s="1" t="s">
        <v>1099</v>
      </c>
      <c r="J107" s="1" t="s">
        <v>1100</v>
      </c>
      <c r="K107" s="1" t="s">
        <v>1101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1102</v>
      </c>
      <c r="B108" s="1" t="s">
        <v>852</v>
      </c>
      <c r="C108" s="1" t="s">
        <v>1103</v>
      </c>
      <c r="D108" s="1" t="s">
        <v>567</v>
      </c>
      <c r="E108" s="1" t="s">
        <v>990</v>
      </c>
      <c r="F108" s="1" t="s">
        <v>1104</v>
      </c>
      <c r="G108" s="1" t="s">
        <v>1105</v>
      </c>
      <c r="H108" s="1" t="s">
        <v>1106</v>
      </c>
      <c r="I108" s="1" t="s">
        <v>1107</v>
      </c>
      <c r="J108" s="1" t="s">
        <v>1108</v>
      </c>
      <c r="K108" s="1" t="s">
        <v>1109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1110</v>
      </c>
      <c r="B109" s="1" t="s">
        <v>279</v>
      </c>
      <c r="C109" s="1" t="s">
        <v>574</v>
      </c>
      <c r="D109" s="1" t="s">
        <v>1111</v>
      </c>
      <c r="E109" s="1" t="s">
        <v>1112</v>
      </c>
      <c r="F109" s="1" t="s">
        <v>1113</v>
      </c>
      <c r="G109" s="1" t="s">
        <v>1114</v>
      </c>
      <c r="H109" s="1" t="s">
        <v>1115</v>
      </c>
      <c r="I109" s="1" t="s">
        <v>1116</v>
      </c>
      <c r="J109" s="1" t="s">
        <v>1117</v>
      </c>
      <c r="K109" s="1" t="s">
        <v>1118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1119</v>
      </c>
      <c r="B110" s="1" t="s">
        <v>279</v>
      </c>
      <c r="C110" s="1" t="s">
        <v>574</v>
      </c>
      <c r="D110" s="1" t="s">
        <v>1111</v>
      </c>
      <c r="E110" s="1" t="s">
        <v>1112</v>
      </c>
      <c r="F110" s="1" t="s">
        <v>1113</v>
      </c>
      <c r="G110" s="1" t="s">
        <v>1114</v>
      </c>
      <c r="H110" s="1" t="s">
        <v>1115</v>
      </c>
      <c r="I110" s="1" t="s">
        <v>1120</v>
      </c>
      <c r="J110" s="1" t="s">
        <v>1121</v>
      </c>
      <c r="K110" s="1" t="s">
        <v>1122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1123</v>
      </c>
      <c r="B111" s="1" t="s">
        <v>1124</v>
      </c>
      <c r="C111" s="1" t="s">
        <v>1125</v>
      </c>
      <c r="D111" s="1" t="s">
        <v>1126</v>
      </c>
      <c r="E111" s="1" t="s">
        <v>1127</v>
      </c>
      <c r="F111" s="1" t="s">
        <v>1128</v>
      </c>
      <c r="G111" s="1" t="s">
        <v>1129</v>
      </c>
      <c r="H111" s="1" t="s">
        <v>1130</v>
      </c>
      <c r="I111" s="1" t="s">
        <v>1131</v>
      </c>
      <c r="J111" s="1" t="s">
        <v>1132</v>
      </c>
      <c r="K111" s="1" t="s">
        <v>1133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1134</v>
      </c>
      <c r="B112" s="1" t="s">
        <v>1124</v>
      </c>
      <c r="C112" s="1" t="s">
        <v>1125</v>
      </c>
      <c r="D112" s="1" t="s">
        <v>1126</v>
      </c>
      <c r="E112" s="1" t="s">
        <v>1127</v>
      </c>
      <c r="F112" s="1" t="s">
        <v>1128</v>
      </c>
      <c r="G112" s="1" t="s">
        <v>1129</v>
      </c>
      <c r="H112" s="1" t="s">
        <v>1130</v>
      </c>
      <c r="I112" s="1" t="s">
        <v>1131</v>
      </c>
      <c r="J112" s="1" t="s">
        <v>1132</v>
      </c>
      <c r="K112" s="1" t="s">
        <v>1133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1135</v>
      </c>
      <c r="B113" s="1" t="s">
        <v>877</v>
      </c>
      <c r="C113" s="1" t="s">
        <v>1136</v>
      </c>
      <c r="D113" s="1" t="s">
        <v>1137</v>
      </c>
      <c r="E113" s="1" t="s">
        <v>1138</v>
      </c>
      <c r="F113" s="1" t="s">
        <v>1139</v>
      </c>
      <c r="G113" s="1" t="s">
        <v>1140</v>
      </c>
      <c r="H113" s="1" t="s">
        <v>1141</v>
      </c>
      <c r="I113" s="1" t="s">
        <v>1142</v>
      </c>
      <c r="J113" s="1" t="s">
        <v>1143</v>
      </c>
      <c r="K113" s="1" t="s">
        <v>1144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1145</v>
      </c>
      <c r="B114" s="1" t="s">
        <v>1146</v>
      </c>
      <c r="C114" s="1" t="s">
        <v>1147</v>
      </c>
      <c r="D114" s="1" t="s">
        <v>694</v>
      </c>
      <c r="E114" s="1">
        <v>14.0</v>
      </c>
      <c r="F114" s="1" t="s">
        <v>1148</v>
      </c>
      <c r="G114" s="1" t="s">
        <v>1149</v>
      </c>
      <c r="H114" s="1" t="s">
        <v>1150</v>
      </c>
      <c r="I114" s="1" t="s">
        <v>1151</v>
      </c>
      <c r="J114" s="1" t="s">
        <v>1152</v>
      </c>
      <c r="K114" s="1" t="s">
        <v>1153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1154</v>
      </c>
      <c r="B115" s="1" t="s">
        <v>1155</v>
      </c>
      <c r="C115" s="1" t="s">
        <v>1156</v>
      </c>
      <c r="D115" s="1" t="s">
        <v>1157</v>
      </c>
      <c r="E115" s="1" t="s">
        <v>885</v>
      </c>
      <c r="F115" s="1" t="s">
        <v>1158</v>
      </c>
      <c r="G115" s="1" t="s">
        <v>1159</v>
      </c>
      <c r="H115" s="1" t="s">
        <v>696</v>
      </c>
      <c r="I115" s="1" t="s">
        <v>1160</v>
      </c>
      <c r="J115" s="1" t="s">
        <v>1161</v>
      </c>
      <c r="K115" s="1" t="s">
        <v>1162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1163</v>
      </c>
      <c r="B116" s="1" t="s">
        <v>1164</v>
      </c>
      <c r="C116" s="1" t="s">
        <v>679</v>
      </c>
      <c r="D116" s="1" t="s">
        <v>1165</v>
      </c>
      <c r="E116" s="1" t="s">
        <v>1166</v>
      </c>
      <c r="F116" s="1" t="s">
        <v>292</v>
      </c>
      <c r="G116" s="1" t="s">
        <v>306</v>
      </c>
      <c r="H116" s="1" t="s">
        <v>564</v>
      </c>
      <c r="I116" s="1" t="s">
        <v>1167</v>
      </c>
      <c r="J116" s="1" t="s">
        <v>821</v>
      </c>
      <c r="K116" s="1" t="s">
        <v>1142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1168</v>
      </c>
      <c r="B117" s="1" t="s">
        <v>1169</v>
      </c>
      <c r="C117" s="1" t="s">
        <v>1170</v>
      </c>
      <c r="D117" s="1" t="s">
        <v>1171</v>
      </c>
      <c r="E117" s="1" t="s">
        <v>1172</v>
      </c>
      <c r="F117" s="1" t="s">
        <v>1173</v>
      </c>
      <c r="G117" s="1" t="s">
        <v>1023</v>
      </c>
      <c r="H117" s="1" t="s">
        <v>1174</v>
      </c>
      <c r="I117" s="1" t="s">
        <v>1175</v>
      </c>
      <c r="J117" s="1" t="s">
        <v>560</v>
      </c>
      <c r="K117" s="1" t="s">
        <v>1176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1177</v>
      </c>
      <c r="B118" s="1" t="s">
        <v>1178</v>
      </c>
      <c r="C118" s="1" t="s">
        <v>1179</v>
      </c>
      <c r="D118" s="1" t="s">
        <v>1180</v>
      </c>
      <c r="E118" s="1" t="s">
        <v>1181</v>
      </c>
      <c r="F118" s="1" t="s">
        <v>562</v>
      </c>
      <c r="G118" s="1" t="s">
        <v>1182</v>
      </c>
      <c r="H118" s="1" t="s">
        <v>1183</v>
      </c>
      <c r="I118" s="1" t="s">
        <v>1184</v>
      </c>
      <c r="J118" s="1" t="s">
        <v>1185</v>
      </c>
      <c r="K118" s="1" t="s">
        <v>1186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1187</v>
      </c>
      <c r="B119" s="1" t="s">
        <v>1188</v>
      </c>
      <c r="C119" s="1" t="s">
        <v>307</v>
      </c>
      <c r="D119" s="1" t="s">
        <v>1189</v>
      </c>
      <c r="E119" s="1" t="s">
        <v>1190</v>
      </c>
      <c r="F119" s="1" t="s">
        <v>1191</v>
      </c>
      <c r="G119" s="1" t="s">
        <v>1192</v>
      </c>
      <c r="H119" s="1" t="s">
        <v>1193</v>
      </c>
      <c r="I119" s="1" t="s">
        <v>1194</v>
      </c>
      <c r="J119" s="1" t="s">
        <v>1195</v>
      </c>
      <c r="K119" s="1" t="s">
        <v>581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1196</v>
      </c>
      <c r="B120" s="1" t="s">
        <v>575</v>
      </c>
      <c r="C120" s="1" t="s">
        <v>1197</v>
      </c>
      <c r="D120" s="1" t="s">
        <v>251</v>
      </c>
      <c r="E120" s="1" t="s">
        <v>350</v>
      </c>
      <c r="F120" s="1" t="s">
        <v>1079</v>
      </c>
      <c r="G120" s="1" t="s">
        <v>1192</v>
      </c>
      <c r="H120" s="1" t="s">
        <v>1193</v>
      </c>
      <c r="I120" s="1" t="s">
        <v>657</v>
      </c>
      <c r="J120" s="1" t="s">
        <v>1198</v>
      </c>
      <c r="K120" s="1" t="s">
        <v>1199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1200</v>
      </c>
      <c r="B121" s="1" t="s">
        <v>1201</v>
      </c>
      <c r="C121" s="1" t="s">
        <v>1202</v>
      </c>
      <c r="D121" s="1" t="s">
        <v>1203</v>
      </c>
      <c r="E121" s="1" t="s">
        <v>1204</v>
      </c>
      <c r="F121" s="1" t="s">
        <v>1205</v>
      </c>
      <c r="G121" s="1" t="s">
        <v>1206</v>
      </c>
      <c r="H121" s="1" t="s">
        <v>1207</v>
      </c>
      <c r="I121" s="1" t="s">
        <v>1208</v>
      </c>
      <c r="J121" s="1" t="s">
        <v>1209</v>
      </c>
      <c r="K121" s="1" t="s">
        <v>1210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1211</v>
      </c>
      <c r="B122" s="1" t="s">
        <v>1212</v>
      </c>
      <c r="C122" s="1" t="s">
        <v>1213</v>
      </c>
      <c r="D122" s="1" t="s">
        <v>1214</v>
      </c>
      <c r="E122" s="1" t="s">
        <v>1100</v>
      </c>
      <c r="F122" s="1" t="s">
        <v>1215</v>
      </c>
      <c r="G122" s="1" t="s">
        <v>366</v>
      </c>
      <c r="H122" s="1" t="s">
        <v>1216</v>
      </c>
      <c r="I122" s="1" t="s">
        <v>1217</v>
      </c>
      <c r="J122" s="1" t="s">
        <v>1218</v>
      </c>
      <c r="K122" s="1" t="s">
        <v>1219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1220</v>
      </c>
      <c r="B123" s="1" t="s">
        <v>1221</v>
      </c>
      <c r="C123" s="1" t="s">
        <v>1222</v>
      </c>
      <c r="D123" s="1" t="s">
        <v>1223</v>
      </c>
      <c r="E123" s="1" t="s">
        <v>1224</v>
      </c>
      <c r="F123" s="1" t="s">
        <v>1225</v>
      </c>
      <c r="G123" s="1" t="s">
        <v>1226</v>
      </c>
      <c r="H123" s="1" t="s">
        <v>1227</v>
      </c>
      <c r="I123" s="1" t="s">
        <v>1228</v>
      </c>
      <c r="J123" s="1" t="s">
        <v>1229</v>
      </c>
      <c r="K123" s="1" t="s">
        <v>1230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1231</v>
      </c>
      <c r="B124" s="1" t="s">
        <v>1232</v>
      </c>
      <c r="C124" s="1" t="s">
        <v>1233</v>
      </c>
      <c r="D124" s="1" t="s">
        <v>1234</v>
      </c>
      <c r="E124" s="1" t="s">
        <v>1235</v>
      </c>
      <c r="F124" s="1" t="s">
        <v>1236</v>
      </c>
      <c r="G124" s="1" t="s">
        <v>1237</v>
      </c>
      <c r="H124" s="1" t="s">
        <v>1238</v>
      </c>
      <c r="I124" s="1" t="s">
        <v>1239</v>
      </c>
      <c r="J124" s="1" t="s">
        <v>1240</v>
      </c>
      <c r="K124" s="1" t="s">
        <v>1241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1242</v>
      </c>
      <c r="C1" s="1" t="s">
        <v>1243</v>
      </c>
      <c r="D1" s="1" t="s">
        <v>1244</v>
      </c>
      <c r="E1" s="1" t="s">
        <v>1245</v>
      </c>
      <c r="F1" s="1" t="s">
        <v>1246</v>
      </c>
      <c r="G1" s="1" t="s">
        <v>1247</v>
      </c>
      <c r="H1" s="1" t="s">
        <v>1248</v>
      </c>
      <c r="I1" s="1" t="s">
        <v>1249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1250</v>
      </c>
      <c r="B2" s="1" t="s">
        <v>1251</v>
      </c>
      <c r="C2" s="1" t="s">
        <v>1252</v>
      </c>
      <c r="D2" s="1" t="s">
        <v>1253</v>
      </c>
      <c r="E2" s="1" t="s">
        <v>1254</v>
      </c>
      <c r="F2" s="1" t="s">
        <v>1255</v>
      </c>
      <c r="G2" s="1" t="s">
        <v>1256</v>
      </c>
      <c r="H2" s="1" t="s">
        <v>1257</v>
      </c>
      <c r="I2" s="1" t="s">
        <v>1257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1258</v>
      </c>
      <c r="B3" s="1" t="s">
        <v>1257</v>
      </c>
      <c r="C3" s="1" t="s">
        <v>1259</v>
      </c>
      <c r="D3" s="1" t="s">
        <v>1260</v>
      </c>
      <c r="E3" s="1" t="s">
        <v>1261</v>
      </c>
      <c r="F3" s="1" t="s">
        <v>1262</v>
      </c>
      <c r="G3" s="1" t="s">
        <v>1263</v>
      </c>
      <c r="H3" s="1" t="s">
        <v>1257</v>
      </c>
      <c r="I3" s="1" t="s">
        <v>1257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1264</v>
      </c>
      <c r="B4" s="1" t="s">
        <v>1265</v>
      </c>
      <c r="C4" s="1" t="s">
        <v>1266</v>
      </c>
      <c r="D4" s="1" t="s">
        <v>1267</v>
      </c>
      <c r="E4" s="1" t="s">
        <v>1268</v>
      </c>
      <c r="F4" s="1" t="s">
        <v>1269</v>
      </c>
      <c r="G4" s="1" t="s">
        <v>1270</v>
      </c>
      <c r="H4" s="1" t="s">
        <v>1271</v>
      </c>
      <c r="I4" s="1" t="s">
        <v>1272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1258</v>
      </c>
      <c r="B5" s="1" t="s">
        <v>1257</v>
      </c>
      <c r="C5" s="1" t="s">
        <v>1273</v>
      </c>
      <c r="D5" s="1" t="s">
        <v>1274</v>
      </c>
      <c r="E5" s="1" t="s">
        <v>1275</v>
      </c>
      <c r="F5" s="1" t="s">
        <v>1276</v>
      </c>
      <c r="G5" s="1" t="s">
        <v>1277</v>
      </c>
      <c r="H5" s="1" t="s">
        <v>1278</v>
      </c>
      <c r="I5" s="1" t="s">
        <v>1279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1280</v>
      </c>
      <c r="B6" s="1" t="s">
        <v>1281</v>
      </c>
      <c r="C6" s="1" t="s">
        <v>1282</v>
      </c>
      <c r="D6" s="1" t="s">
        <v>1283</v>
      </c>
      <c r="E6" s="1" t="s">
        <v>1284</v>
      </c>
      <c r="F6" s="1" t="s">
        <v>1285</v>
      </c>
      <c r="G6" s="1" t="s">
        <v>1286</v>
      </c>
      <c r="H6" s="1" t="s">
        <v>1287</v>
      </c>
      <c r="I6" s="1" t="s">
        <v>1288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1289</v>
      </c>
      <c r="B7" s="1" t="s">
        <v>1290</v>
      </c>
      <c r="C7" s="1" t="s">
        <v>1291</v>
      </c>
      <c r="D7" s="1" t="s">
        <v>1292</v>
      </c>
      <c r="E7" s="1" t="s">
        <v>1293</v>
      </c>
      <c r="F7" s="1" t="s">
        <v>1294</v>
      </c>
      <c r="G7" s="1" t="s">
        <v>1295</v>
      </c>
      <c r="H7" s="1" t="s">
        <v>1296</v>
      </c>
      <c r="I7" s="1" t="s">
        <v>1297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1298</v>
      </c>
      <c r="B8" s="1" t="s">
        <v>1257</v>
      </c>
      <c r="C8" s="1" t="s">
        <v>1299</v>
      </c>
      <c r="D8" s="1" t="s">
        <v>1300</v>
      </c>
      <c r="E8" s="1" t="s">
        <v>1301</v>
      </c>
      <c r="F8" s="1" t="s">
        <v>1302</v>
      </c>
      <c r="G8" s="1" t="s">
        <v>1303</v>
      </c>
      <c r="H8" s="1" t="s">
        <v>1304</v>
      </c>
      <c r="I8" s="1" t="s">
        <v>1305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1306</v>
      </c>
      <c r="B9" s="1" t="s">
        <v>1307</v>
      </c>
      <c r="C9" s="1" t="s">
        <v>1308</v>
      </c>
      <c r="D9" s="1" t="s">
        <v>1309</v>
      </c>
      <c r="E9" s="1" t="s">
        <v>1310</v>
      </c>
      <c r="F9" s="1" t="s">
        <v>1311</v>
      </c>
      <c r="G9" s="1" t="s">
        <v>1312</v>
      </c>
      <c r="H9" s="1" t="s">
        <v>1313</v>
      </c>
      <c r="I9" s="1" t="s">
        <v>1314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1315</v>
      </c>
      <c r="B10" s="1" t="s">
        <v>1316</v>
      </c>
      <c r="C10" s="1" t="s">
        <v>1317</v>
      </c>
      <c r="D10" s="1" t="s">
        <v>1318</v>
      </c>
      <c r="E10" s="1" t="s">
        <v>1313</v>
      </c>
      <c r="F10" s="1" t="s">
        <v>1319</v>
      </c>
      <c r="G10" s="1" t="s">
        <v>1319</v>
      </c>
      <c r="H10" s="1" t="s">
        <v>1320</v>
      </c>
      <c r="I10" s="1" t="s">
        <v>1311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1321</v>
      </c>
      <c r="B11" s="1" t="s">
        <v>1322</v>
      </c>
      <c r="C11" s="1" t="s">
        <v>1323</v>
      </c>
      <c r="D11" s="1" t="s">
        <v>1324</v>
      </c>
      <c r="E11" s="1" t="s">
        <v>1325</v>
      </c>
      <c r="F11" s="1" t="s">
        <v>1326</v>
      </c>
      <c r="G11" s="1" t="s">
        <v>1327</v>
      </c>
      <c r="H11" s="1" t="s">
        <v>1324</v>
      </c>
      <c r="I11" s="1" t="s">
        <v>1328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1329</v>
      </c>
      <c r="B12" s="1" t="s">
        <v>1330</v>
      </c>
      <c r="C12" s="1" t="s">
        <v>1331</v>
      </c>
      <c r="D12" s="1" t="s">
        <v>1332</v>
      </c>
      <c r="E12" s="1" t="s">
        <v>1333</v>
      </c>
      <c r="F12" s="1" t="s">
        <v>1334</v>
      </c>
      <c r="G12" s="1" t="s">
        <v>1335</v>
      </c>
      <c r="H12" s="1" t="s">
        <v>1336</v>
      </c>
      <c r="I12" s="1" t="s">
        <v>1337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1338</v>
      </c>
      <c r="B13" s="1" t="s">
        <v>1339</v>
      </c>
      <c r="C13" s="1" t="s">
        <v>1340</v>
      </c>
      <c r="D13" s="1" t="s">
        <v>1341</v>
      </c>
      <c r="E13" s="1" t="s">
        <v>1342</v>
      </c>
      <c r="F13" s="1" t="s">
        <v>1343</v>
      </c>
      <c r="G13" s="1" t="s">
        <v>1344</v>
      </c>
      <c r="H13" s="1" t="s">
        <v>1345</v>
      </c>
      <c r="I13" s="1" t="s">
        <v>1346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1347</v>
      </c>
      <c r="B14" s="1" t="s">
        <v>1348</v>
      </c>
      <c r="C14" s="1" t="s">
        <v>1349</v>
      </c>
      <c r="D14" s="1" t="s">
        <v>1350</v>
      </c>
      <c r="E14" s="1" t="s">
        <v>1351</v>
      </c>
      <c r="F14" s="1" t="s">
        <v>1352</v>
      </c>
      <c r="G14" s="1" t="s">
        <v>1353</v>
      </c>
      <c r="H14" s="1" t="s">
        <v>1354</v>
      </c>
      <c r="I14" s="1" t="s">
        <v>1355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1356</v>
      </c>
      <c r="B15" s="1" t="s">
        <v>1257</v>
      </c>
      <c r="C15" s="1" t="s">
        <v>1257</v>
      </c>
      <c r="D15" s="1" t="s">
        <v>1257</v>
      </c>
      <c r="E15" s="1" t="s">
        <v>1257</v>
      </c>
      <c r="F15" s="1" t="s">
        <v>1257</v>
      </c>
      <c r="G15" s="1" t="s">
        <v>1257</v>
      </c>
      <c r="H15" s="1" t="s">
        <v>1257</v>
      </c>
      <c r="I15" s="1" t="s">
        <v>1257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1357</v>
      </c>
      <c r="B16" s="1" t="s">
        <v>1257</v>
      </c>
      <c r="C16" s="1" t="s">
        <v>1257</v>
      </c>
      <c r="D16" s="1" t="s">
        <v>1257</v>
      </c>
      <c r="E16" s="1" t="s">
        <v>1257</v>
      </c>
      <c r="F16" s="1" t="s">
        <v>1257</v>
      </c>
      <c r="G16" s="1" t="s">
        <v>1257</v>
      </c>
      <c r="H16" s="1" t="s">
        <v>1257</v>
      </c>
      <c r="I16" s="1" t="s">
        <v>1257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1358</v>
      </c>
      <c r="B17" s="1" t="s">
        <v>184</v>
      </c>
      <c r="C17" s="1" t="s">
        <v>185</v>
      </c>
      <c r="D17" s="1" t="s">
        <v>186</v>
      </c>
      <c r="E17" s="1" t="s">
        <v>176</v>
      </c>
      <c r="F17" s="1" t="s">
        <v>187</v>
      </c>
      <c r="G17" s="1" t="s">
        <v>1359</v>
      </c>
      <c r="H17" s="1" t="s">
        <v>1360</v>
      </c>
      <c r="I17" s="1" t="s">
        <v>1361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1362</v>
      </c>
      <c r="B18" s="1" t="s">
        <v>1257</v>
      </c>
      <c r="C18" s="1" t="s">
        <v>1257</v>
      </c>
      <c r="D18" s="1" t="s">
        <v>1257</v>
      </c>
      <c r="E18" s="1" t="s">
        <v>1257</v>
      </c>
      <c r="F18" s="1" t="s">
        <v>1257</v>
      </c>
      <c r="G18" s="1" t="s">
        <v>1257</v>
      </c>
      <c r="H18" s="1" t="s">
        <v>1257</v>
      </c>
      <c r="I18" s="1" t="s">
        <v>1257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1363</v>
      </c>
      <c r="B19" s="1" t="s">
        <v>1364</v>
      </c>
      <c r="C19" s="1" t="s">
        <v>1365</v>
      </c>
      <c r="D19" s="1" t="s">
        <v>1366</v>
      </c>
      <c r="E19" s="1" t="s">
        <v>1367</v>
      </c>
      <c r="F19" s="1" t="s">
        <v>1368</v>
      </c>
      <c r="G19" s="1" t="s">
        <v>1369</v>
      </c>
      <c r="H19" s="1" t="s">
        <v>1370</v>
      </c>
      <c r="I19" s="1" t="s">
        <v>1371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1372</v>
      </c>
      <c r="B20" s="1" t="s">
        <v>1373</v>
      </c>
      <c r="C20" s="1" t="s">
        <v>1374</v>
      </c>
      <c r="D20" s="1" t="s">
        <v>1375</v>
      </c>
      <c r="E20" s="1" t="s">
        <v>1376</v>
      </c>
      <c r="F20" s="1" t="s">
        <v>1377</v>
      </c>
      <c r="G20" s="1" t="s">
        <v>1378</v>
      </c>
      <c r="H20" s="1" t="s">
        <v>1379</v>
      </c>
      <c r="I20" s="1" t="s">
        <v>1380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1381</v>
      </c>
      <c r="B21" s="1" t="s">
        <v>1382</v>
      </c>
      <c r="C21" s="1" t="s">
        <v>1383</v>
      </c>
      <c r="D21" s="1" t="s">
        <v>1384</v>
      </c>
      <c r="E21" s="1" t="s">
        <v>1385</v>
      </c>
      <c r="F21" s="1" t="s">
        <v>1386</v>
      </c>
      <c r="G21" s="1" t="s">
        <v>1387</v>
      </c>
      <c r="H21" s="1" t="s">
        <v>1388</v>
      </c>
      <c r="I21" s="1" t="s">
        <v>1389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1390</v>
      </c>
      <c r="B22" s="1" t="s">
        <v>1391</v>
      </c>
      <c r="C22" s="1" t="s">
        <v>1392</v>
      </c>
      <c r="D22" s="1" t="s">
        <v>1393</v>
      </c>
      <c r="E22" s="1" t="s">
        <v>1394</v>
      </c>
      <c r="F22" s="1" t="s">
        <v>1395</v>
      </c>
      <c r="G22" s="1" t="s">
        <v>1396</v>
      </c>
      <c r="H22" s="1" t="s">
        <v>1397</v>
      </c>
      <c r="I22" s="1" t="s">
        <v>1398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1399</v>
      </c>
      <c r="B23" s="1" t="s">
        <v>1400</v>
      </c>
      <c r="C23" s="1" t="s">
        <v>1401</v>
      </c>
      <c r="D23" s="1" t="s">
        <v>1402</v>
      </c>
      <c r="E23" s="1" t="s">
        <v>1403</v>
      </c>
      <c r="F23" s="1" t="s">
        <v>1404</v>
      </c>
      <c r="G23" s="1" t="s">
        <v>1405</v>
      </c>
      <c r="H23" s="1" t="s">
        <v>1406</v>
      </c>
      <c r="I23" s="1" t="s">
        <v>1407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1408</v>
      </c>
      <c r="B24" s="1" t="s">
        <v>1409</v>
      </c>
      <c r="C24" s="1" t="s">
        <v>1410</v>
      </c>
      <c r="D24" s="1" t="s">
        <v>1411</v>
      </c>
      <c r="E24" s="1" t="s">
        <v>1412</v>
      </c>
      <c r="F24" s="1" t="s">
        <v>1413</v>
      </c>
      <c r="G24" s="1" t="s">
        <v>1414</v>
      </c>
      <c r="H24" s="1" t="s">
        <v>1414</v>
      </c>
      <c r="I24" s="1" t="s">
        <v>1414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1415</v>
      </c>
      <c r="B25" s="1" t="s">
        <v>1416</v>
      </c>
      <c r="C25" s="1" t="s">
        <v>1417</v>
      </c>
      <c r="D25" s="1" t="s">
        <v>1418</v>
      </c>
      <c r="E25" s="1" t="s">
        <v>1419</v>
      </c>
      <c r="F25" s="1" t="s">
        <v>1420</v>
      </c>
      <c r="G25" s="1" t="s">
        <v>1421</v>
      </c>
      <c r="H25" s="1" t="s">
        <v>1257</v>
      </c>
      <c r="I25" s="1" t="s">
        <v>1257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1422</v>
      </c>
      <c r="B26" s="1" t="s">
        <v>1423</v>
      </c>
      <c r="C26" s="1" t="s">
        <v>1424</v>
      </c>
      <c r="D26" s="1" t="s">
        <v>1425</v>
      </c>
      <c r="E26" s="1" t="s">
        <v>1426</v>
      </c>
      <c r="F26" s="1" t="s">
        <v>1427</v>
      </c>
      <c r="G26" s="1" t="s">
        <v>1257</v>
      </c>
      <c r="H26" s="1" t="s">
        <v>1257</v>
      </c>
      <c r="I26" s="1" t="s">
        <v>1257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1428</v>
      </c>
      <c r="B2" s="1" t="s">
        <v>1429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1430</v>
      </c>
      <c r="B3" s="1" t="s">
        <v>1431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1432</v>
      </c>
      <c r="B4" s="1" t="s">
        <v>1433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1434</v>
      </c>
      <c r="B5" s="1" t="s">
        <v>1435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1436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1437</v>
      </c>
      <c r="B7" s="1" t="s">
        <v>1438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1439</v>
      </c>
      <c r="B8" s="4" t="s">
        <v>1440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1441</v>
      </c>
      <c r="B9" s="1" t="s">
        <v>1442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1443</v>
      </c>
      <c r="B10" s="1" t="s">
        <v>1444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1445</v>
      </c>
      <c r="B11" s="1" t="s">
        <v>1442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1446</v>
      </c>
      <c r="B12" s="1" t="s">
        <v>1447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1448</v>
      </c>
      <c r="B13" s="1" t="s">
        <v>1449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1450</v>
      </c>
      <c r="B14" s="1" t="s">
        <v>1447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1451</v>
      </c>
      <c r="B15" s="1" t="s">
        <v>1452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1453</v>
      </c>
      <c r="B16" s="1">
        <v>30000.0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1454</v>
      </c>
      <c r="B17" s="1" t="s">
        <v>1455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1456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1457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1458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1459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1460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1461</v>
      </c>
      <c r="B23" s="1">
        <v>1.7330112E9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1462</v>
      </c>
      <c r="B24" s="1">
        <v>1.7356032E9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1463</v>
      </c>
      <c r="B25" s="4" t="s">
        <v>1464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1465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1466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1467</v>
      </c>
      <c r="B28" s="1">
        <v>81.93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1468</v>
      </c>
      <c r="B29" s="1">
        <v>80.54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1469</v>
      </c>
      <c r="B30" s="1">
        <v>78.33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1470</v>
      </c>
      <c r="B31" s="1">
        <v>80.54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1471</v>
      </c>
      <c r="B32" s="1">
        <v>81.93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1472</v>
      </c>
      <c r="B33" s="1">
        <v>80.54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1473</v>
      </c>
      <c r="B34" s="1">
        <v>78.33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1474</v>
      </c>
      <c r="B35" s="1">
        <v>80.54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1475</v>
      </c>
      <c r="B36" s="1">
        <v>1.686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1476</v>
      </c>
      <c r="B37" s="1">
        <v>26.646257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1477</v>
      </c>
      <c r="B38" s="1">
        <v>20.265831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1478</v>
      </c>
      <c r="B39" s="1">
        <v>1403570.0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1479</v>
      </c>
      <c r="B40" s="1">
        <v>1403570.0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1480</v>
      </c>
      <c r="B41" s="1">
        <v>1864177.0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1481</v>
      </c>
      <c r="B42" s="1">
        <v>1627870.0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1482</v>
      </c>
      <c r="B43" s="1">
        <v>1627870.0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1483</v>
      </c>
      <c r="B44" s="1">
        <v>800.0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1484</v>
      </c>
      <c r="B45" s="1">
        <v>800.0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1485</v>
      </c>
      <c r="B46" s="1">
        <v>1.20486912E10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1486</v>
      </c>
      <c r="B47" s="1">
        <v>65.83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1487</v>
      </c>
      <c r="B48" s="1">
        <v>91.25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1488</v>
      </c>
      <c r="B49" s="1">
        <v>0.43529978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1489</v>
      </c>
      <c r="B50" s="1">
        <v>80.838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1490</v>
      </c>
      <c r="B51" s="1">
        <v>76.8395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1491</v>
      </c>
      <c r="B52" s="1" t="s">
        <v>1492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1493</v>
      </c>
      <c r="B53" s="1">
        <v>3.1532607488E10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1494</v>
      </c>
      <c r="B54" s="1">
        <v>0.01508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1495</v>
      </c>
      <c r="B55" s="1">
        <v>1.53982401E8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1496</v>
      </c>
      <c r="B56" s="1">
        <v>1.538E8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1497</v>
      </c>
      <c r="B57" s="1">
        <v>1.5049653E7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1498</v>
      </c>
      <c r="B58" s="1">
        <v>1.5493499E7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1499</v>
      </c>
      <c r="B59" s="1">
        <v>1.7303328E9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1500</v>
      </c>
      <c r="B60" s="1">
        <v>1.7328384E9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1501</v>
      </c>
      <c r="B61" s="1">
        <v>0.0971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1502</v>
      </c>
      <c r="B62" s="1">
        <v>0.00358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1503</v>
      </c>
      <c r="B63" s="1">
        <v>1.09223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1504</v>
      </c>
      <c r="B64" s="1">
        <v>8.82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1505</v>
      </c>
      <c r="B65" s="1">
        <v>0.1104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1506</v>
      </c>
      <c r="B66" s="1">
        <v>1.60848E8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1507</v>
      </c>
      <c r="B67" s="1">
        <v>38.536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1508</v>
      </c>
      <c r="B68" s="1">
        <v>2.0329041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1509</v>
      </c>
      <c r="B69" s="1">
        <v>1.7091648E9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1510</v>
      </c>
      <c r="B70" s="1">
        <v>1.7407008E9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1511</v>
      </c>
      <c r="B71" s="1">
        <v>1.7250624E9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1512</v>
      </c>
      <c r="B72" s="1">
        <v>0.119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1513</v>
      </c>
      <c r="B73" s="1">
        <v>4.1752E8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1514</v>
      </c>
      <c r="B74" s="1">
        <v>2.94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1515</v>
      </c>
      <c r="B75" s="1">
        <v>3.77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1516</v>
      </c>
      <c r="B76" s="1" t="s">
        <v>1517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1518</v>
      </c>
      <c r="B77" s="1">
        <v>1.1749536E9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1519</v>
      </c>
      <c r="B78" s="1">
        <v>1.139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1520</v>
      </c>
      <c r="B79" s="1">
        <v>34.017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1521</v>
      </c>
      <c r="B80" s="1">
        <v>0.12525141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1522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1523</v>
      </c>
      <c r="B82" s="1" t="s">
        <v>1524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1525</v>
      </c>
      <c r="B83" s="1" t="s">
        <v>1526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1527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1528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1529</v>
      </c>
      <c r="B86" s="1" t="s">
        <v>1530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1531</v>
      </c>
      <c r="B87" s="1" t="s">
        <v>1532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1533</v>
      </c>
      <c r="B88" s="1">
        <v>8.550666E8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1534</v>
      </c>
      <c r="B89" s="1" t="s">
        <v>1535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1536</v>
      </c>
      <c r="B90" s="1" t="s">
        <v>1537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1538</v>
      </c>
      <c r="B91" s="1" t="s">
        <v>1539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1540</v>
      </c>
      <c r="B92" s="1" t="s">
        <v>1541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1542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1543</v>
      </c>
      <c r="B94" s="1">
        <v>78.34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1544</v>
      </c>
      <c r="B95" s="1">
        <v>123.0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1545</v>
      </c>
      <c r="B96" s="1">
        <v>56.0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1546</v>
      </c>
      <c r="B97" s="1">
        <v>89.33125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1547</v>
      </c>
      <c r="B98" s="1">
        <v>91.5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1548</v>
      </c>
      <c r="B99" s="1">
        <v>2.36842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1549</v>
      </c>
      <c r="B100" s="1" t="s">
        <v>1550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1551</v>
      </c>
      <c r="B101" s="1">
        <v>16.0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1552</v>
      </c>
      <c r="B102" s="1">
        <v>5.24667008E8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1553</v>
      </c>
      <c r="B103" s="1">
        <v>3.387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1554</v>
      </c>
      <c r="B104" s="1">
        <v>9.26968E8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1555</v>
      </c>
      <c r="B105" s="1">
        <v>1.944333312E10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1556</v>
      </c>
      <c r="B106" s="1">
        <v>0.349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1557</v>
      </c>
      <c r="B107" s="1">
        <v>2.254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1558</v>
      </c>
      <c r="B108" s="1">
        <v>2.7679066112E10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1559</v>
      </c>
      <c r="B109" s="1">
        <v>314.637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1560</v>
      </c>
      <c r="B110" s="1">
        <v>175.937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1561</v>
      </c>
      <c r="B111" s="1">
        <v>0.01539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1562</v>
      </c>
      <c r="B112" s="1">
        <v>0.06853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1563</v>
      </c>
      <c r="B113" s="1">
        <v>8.94939136E8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1564</v>
      </c>
      <c r="B114" s="1">
        <v>1.021150976E9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1565</v>
      </c>
      <c r="B115" s="1">
        <v>0.135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1566</v>
      </c>
      <c r="B116" s="1">
        <v>-0.002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1567</v>
      </c>
      <c r="B117" s="1">
        <v>0.11958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1568</v>
      </c>
      <c r="B118" s="1">
        <v>0.03349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1569</v>
      </c>
      <c r="B119" s="1">
        <v>0.02696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1570</v>
      </c>
      <c r="B120" s="1" t="s">
        <v>1492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1571</v>
      </c>
      <c r="B121" s="1">
        <v>0.9618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18.0</v>
      </c>
      <c r="C3" s="1">
        <v>647.0</v>
      </c>
      <c r="D3" s="1">
        <v>180.0</v>
      </c>
      <c r="E3" s="1">
        <v>519.0</v>
      </c>
      <c r="F3" s="1">
        <v>652.0</v>
      </c>
      <c r="G3" s="1">
        <v>480.0</v>
      </c>
      <c r="H3" s="1">
        <v>615.0</v>
      </c>
      <c r="I3" s="1">
        <v>-1170.0</v>
      </c>
      <c r="J3" s="1">
        <v>1940.0</v>
      </c>
      <c r="K3" s="1">
        <v>614.0</v>
      </c>
      <c r="L3" s="1">
        <f>IF(K3*FORECAST(L2,B3:K3,B2:K2)&gt;0,FORECAST(L2,B3:K3,B2:K2),K3)*$X$1</f>
        <v>708.8666667</v>
      </c>
      <c r="M3" s="1">
        <f>IF(L3*FORECAST(M2,B3:L3,B2:L2)&gt;0,FORECAST(M2,B3:L3,B2:L2),L3)*$X$1</f>
        <v>756.0242424</v>
      </c>
      <c r="N3" s="1">
        <f>IF(M3*FORECAST(N2,B3:M3,B2:M2)&gt;0,FORECAST(N2,B3:M3,B2:M2),M3)*$X$1</f>
        <v>803.1818182</v>
      </c>
      <c r="O3" s="1">
        <f>IF(N3*FORECAST(O2,B3:N3,B2:N2)&gt;0,FORECAST(O2,B3:N3,B2:N2),N3)*$X$1</f>
        <v>850.3393939</v>
      </c>
      <c r="P3" s="1">
        <f>IF(O3*FORECAST(P2,B3:O3,B2:O2)&gt;0,FORECAST(P2,B3:O3,B2:O2),O3)*$X$1</f>
        <v>897.4969697</v>
      </c>
      <c r="Q3" s="1">
        <f>IF(P3*FORECAST(Q2,B3:P3,B2:P2)&gt;0,FORECAST(Q2,B3:P3,B2:P2),P3)*$X$1</f>
        <v>944.6545455</v>
      </c>
      <c r="R3" s="1">
        <f>IF(Q3*FORECAST(R2,B3:Q3,B2:Q2)&gt;0,FORECAST(R2,B3:Q3,B2:Q2),Q3)*$X$1</f>
        <v>991.8121212</v>
      </c>
      <c r="S3" s="5">
        <f>IF(R3*FORECAST(S2,B3:R3,B2:R2)&gt;0,FORECAST(S2,B3:R3,B2:R2),R3)*$X$1</f>
        <v>1038.969697</v>
      </c>
      <c r="T3" s="5">
        <f>IF(S3*FORECAST(T2,B3:S3,B2:S2)&gt;0,FORECAST(T2,B3:S3,B2:S2),S3)*$X$1</f>
        <v>1086.127273</v>
      </c>
      <c r="U3" s="5">
        <f>IF(T3*FORECAST(U2,B3:T3,B2:T2)&gt;0,FORECAST(U2,B3:T3,B2:T2),T3)*$X$1</f>
        <v>1133.284848</v>
      </c>
      <c r="V3" s="5">
        <f>IF(U3*FORECAST(V2,B3:U3,B2:U2)&gt;0,FORECAST(V2,B3:U3,B2:U2),U3)*$X$1</f>
        <v>1180.442424</v>
      </c>
      <c r="W3" s="5">
        <f>IF(V3*FORECAST(W2,B3:V3,B2:V2)&gt;0,FORECAST(W2,B3:V3,B2:V2),V3)*$X$1</f>
        <v>1227.6</v>
      </c>
      <c r="X3" s="2"/>
      <c r="Y3" s="2"/>
      <c r="Z3" s="2"/>
    </row>
    <row r="4">
      <c r="A4" s="3" t="s">
        <v>127</v>
      </c>
      <c r="B4" s="1">
        <v>9080.0</v>
      </c>
      <c r="C4" s="1">
        <v>10620.0</v>
      </c>
      <c r="D4" s="1">
        <v>12130.0</v>
      </c>
      <c r="E4" s="1">
        <v>13070.0</v>
      </c>
      <c r="F4" s="1">
        <v>14160.0</v>
      </c>
      <c r="G4" s="1">
        <v>15880.0</v>
      </c>
      <c r="H4" s="1">
        <v>15520.0</v>
      </c>
      <c r="I4" s="1">
        <v>19330.0</v>
      </c>
      <c r="J4" s="1">
        <v>18800.0</v>
      </c>
      <c r="K4" s="1">
        <v>18960.0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1572</v>
      </c>
      <c r="B5" s="1">
        <v>219.0</v>
      </c>
      <c r="C5" s="1">
        <v>206.0</v>
      </c>
      <c r="D5" s="1">
        <v>192.0</v>
      </c>
      <c r="E5" s="1">
        <v>184.0</v>
      </c>
      <c r="F5" s="1">
        <v>176.0</v>
      </c>
      <c r="G5" s="1">
        <v>167.0</v>
      </c>
      <c r="H5" s="1">
        <v>165.0</v>
      </c>
      <c r="I5" s="1">
        <v>165.0</v>
      </c>
      <c r="J5" s="1">
        <v>160.0</v>
      </c>
      <c r="K5" s="1">
        <v>159.0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1573</v>
      </c>
      <c r="L7" s="1">
        <f>IF(W3*FORECAST(W2,B3:W3,B2:W2)&gt;0,FORECAST(W2,B3:W3,B2:W2),V3)*$X$1 * (1+0.02)/(0.0765-0.02)</f>
        <v>22161.9823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1574</v>
      </c>
      <c r="L8" s="6">
        <f t="array" ref="L8">NPV(0.0765,M3:W3)</f>
        <v>6952.639299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1575</v>
      </c>
      <c r="L9" s="6">
        <f t="array" ref="L9">NPV(0.0765,M16:W16)</f>
        <v>9850.408199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1576</v>
      </c>
      <c r="L10" s="6">
        <f>L8 + L9</f>
        <v>16803.0475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18960.0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1577</v>
      </c>
      <c r="L12" s="6">
        <f>L10 - L11</f>
        <v>-2156.952502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1578</v>
      </c>
      <c r="L13" s="1">
        <v>159.0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-13.56573901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22161.9823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597.0</v>
      </c>
      <c r="C3" s="1">
        <v>623.0</v>
      </c>
      <c r="D3" s="1">
        <v>627.0</v>
      </c>
      <c r="E3" s="1">
        <v>664.0</v>
      </c>
      <c r="F3" s="1">
        <v>842.0</v>
      </c>
      <c r="G3" s="1">
        <v>888.0</v>
      </c>
      <c r="H3" s="1">
        <v>747.0</v>
      </c>
      <c r="I3" s="1">
        <v>1150.0</v>
      </c>
      <c r="J3" s="1">
        <v>485.0</v>
      </c>
      <c r="K3" s="1">
        <v>479.0</v>
      </c>
      <c r="L3" s="1">
        <f>IF(K3*FORECAST(L2,B3:K3,B2:K2)&gt;0,FORECAST(L2,B3:K3,B2:K2),K3)*$X$1</f>
        <v>739.6</v>
      </c>
      <c r="M3" s="1">
        <f>IF(L3*FORECAST(M2,B3:L3,B2:L2)&gt;0,FORECAST(M2,B3:L3,B2:L2),L3)*$X$1</f>
        <v>744.9454545</v>
      </c>
      <c r="N3" s="1">
        <f>IF(M3*FORECAST(N2,B3:M3,B2:M2)&gt;0,FORECAST(N2,B3:M3,B2:M2),M3)*$X$1</f>
        <v>750.2909091</v>
      </c>
      <c r="O3" s="1">
        <f>IF(N3*FORECAST(O2,B3:N3,B2:N2)&gt;0,FORECAST(O2,B3:N3,B2:N2),N3)*$X$1</f>
        <v>755.6363636</v>
      </c>
      <c r="P3" s="1">
        <f>IF(O3*FORECAST(P2,B3:O3,B2:O2)&gt;0,FORECAST(P2,B3:O3,B2:O2),O3)*$X$1</f>
        <v>760.9818182</v>
      </c>
      <c r="Q3" s="1">
        <f>IF(P3*FORECAST(Q2,B3:P3,B2:P2)&gt;0,FORECAST(Q2,B3:P3,B2:P2),P3)*$X$1</f>
        <v>766.3272727</v>
      </c>
      <c r="R3" s="1">
        <f>IF(Q3*FORECAST(R2,B3:Q3,B2:Q2)&gt;0,FORECAST(R2,B3:Q3,B2:Q2),Q3)*$X$1</f>
        <v>771.6727273</v>
      </c>
      <c r="S3" s="5">
        <f>IF(R3*FORECAST(S2,B3:R3,B2:R2)&gt;0,FORECAST(S2,B3:R3,B2:R2),R3)*$X$1</f>
        <v>777.0181818</v>
      </c>
      <c r="T3" s="5">
        <f>IF(S3*FORECAST(T2,B3:S3,B2:S2)&gt;0,FORECAST(T2,B3:S3,B2:S2),S3)*$X$1</f>
        <v>782.3636364</v>
      </c>
      <c r="U3" s="5">
        <f>IF(T3*FORECAST(U2,B3:T3,B2:T2)&gt;0,FORECAST(U2,B3:T3,B2:T2),T3)*$X$1</f>
        <v>787.7090909</v>
      </c>
      <c r="V3" s="5">
        <f>IF(U3*FORECAST(V2,B3:U3,B2:U2)&gt;0,FORECAST(V2,B3:U3,B2:U2),U3)*$X$1</f>
        <v>793.0545455</v>
      </c>
      <c r="W3" s="5">
        <f>IF(V3*FORECAST(W2,B3:V3,B2:V2)&gt;0,FORECAST(W2,B3:V3,B2:V2),V3)*$X$1</f>
        <v>798.4</v>
      </c>
      <c r="X3" s="2"/>
      <c r="Y3" s="2"/>
      <c r="Z3" s="2"/>
    </row>
    <row r="4">
      <c r="A4" s="3" t="s">
        <v>127</v>
      </c>
      <c r="B4" s="1">
        <v>9080.0</v>
      </c>
      <c r="C4" s="1">
        <v>10620.0</v>
      </c>
      <c r="D4" s="1">
        <v>12130.0</v>
      </c>
      <c r="E4" s="1">
        <v>13070.0</v>
      </c>
      <c r="F4" s="1">
        <v>14160.0</v>
      </c>
      <c r="G4" s="1">
        <v>15880.0</v>
      </c>
      <c r="H4" s="1">
        <v>15520.0</v>
      </c>
      <c r="I4" s="1">
        <v>19330.0</v>
      </c>
      <c r="J4" s="1">
        <v>18800.0</v>
      </c>
      <c r="K4" s="1">
        <v>18960.0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1572</v>
      </c>
      <c r="B5" s="1">
        <v>219.0</v>
      </c>
      <c r="C5" s="1">
        <v>206.0</v>
      </c>
      <c r="D5" s="1">
        <v>192.0</v>
      </c>
      <c r="E5" s="1">
        <v>184.0</v>
      </c>
      <c r="F5" s="1">
        <v>176.0</v>
      </c>
      <c r="G5" s="1">
        <v>167.0</v>
      </c>
      <c r="H5" s="1">
        <v>165.0</v>
      </c>
      <c r="I5" s="1">
        <v>165.0</v>
      </c>
      <c r="J5" s="1">
        <v>160.0</v>
      </c>
      <c r="K5" s="1">
        <v>159.0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1573</v>
      </c>
      <c r="L7" s="1">
        <f>IF(W3*FORECAST(W2,B3:W3,B2:W2)&gt;0,FORECAST(W2,B3:W3,B2:W2),V3)*$X$1 * (1+0.02)/(0.0765-0.02)</f>
        <v>14413.59292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1574</v>
      </c>
      <c r="L8" s="6">
        <f t="array" ref="L8">NPV(0.0765,M3:W3)</f>
        <v>5575.420387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1575</v>
      </c>
      <c r="L9" s="6">
        <f t="array" ref="L9">NPV(0.0765,M16:W16)</f>
        <v>6406.456424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1576</v>
      </c>
      <c r="L10" s="6">
        <f>L8 + L9</f>
        <v>11981.87681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18960.0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1577</v>
      </c>
      <c r="L12" s="6">
        <f>L10 - L11</f>
        <v>-6978.123189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1578</v>
      </c>
      <c r="L13" s="1">
        <v>159.0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-43.88756723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14413.59292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