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<sst xmlns="http://schemas.openxmlformats.org/spreadsheetml/2006/main" count="1898" uniqueCount="1506">
  <si>
    <t>ticker</t>
  </si>
  <si>
    <t>KMDA</t>
  </si>
  <si>
    <t>nombre</t>
  </si>
  <si>
    <t>KAMADA LTD</t>
  </si>
  <si>
    <t>empresa</t>
  </si>
  <si>
    <t>Pharmaceuticals</t>
  </si>
  <si>
    <t>Open</t>
  </si>
  <si>
    <t>Target Price</t>
  </si>
  <si>
    <t>Upside</t>
  </si>
  <si>
    <t>-97.34%</t>
  </si>
  <si>
    <t>Country</t>
  </si>
  <si>
    <t>Israel</t>
  </si>
  <si>
    <t>Market Cap</t>
  </si>
  <si>
    <t>Book Value</t>
  </si>
  <si>
    <t>Pe ratio</t>
  </si>
  <si>
    <t>Dividend Ratio</t>
  </si>
  <si>
    <t>No encontrado</t>
  </si>
  <si>
    <t>Net Debt Growth</t>
  </si>
  <si>
    <t>57.14%</t>
  </si>
  <si>
    <t>Total Assets Growth</t>
  </si>
  <si>
    <t>16.67%</t>
  </si>
  <si>
    <t>Net Property, Plant and Equipment Growth</t>
  </si>
  <si>
    <t>0.00%</t>
  </si>
  <si>
    <t>EBITDA Growth</t>
  </si>
  <si>
    <t>86.78%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</si>
  <si>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</si>
  <si>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</si>
  <si>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</si>
  <si>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</si>
  <si>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</si>
  <si>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</si>
  <si>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</si>
  <si>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</si>
  <si>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</si>
  <si>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</si>
  <si>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</si>
  <si>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</si>
  <si>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</si>
  <si>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</si>
  <si>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</si>
  <si>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</si>
  <si>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</si>
  <si>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</si>
  <si>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</si>
  <si>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</si>
  <si>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</si>
  <si>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</si>
  <si>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</si>
  <si>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</si>
  <si>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</si>
  <si>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</si>
  <si>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</si>
  <si>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</si>
  <si>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</si>
  <si>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</si>
  <si>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</si>
  <si>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</si>
  <si>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</si>
  <si>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</si>
  <si>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</si>
  <si>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</si>
  <si>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</si>
  <si>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</si>
  <si>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</si>
  <si>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</si>
  <si>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</si>
  <si>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</si>
  <si>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</si>
  <si>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</si>
  <si>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</si>
  <si>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</si>
  <si>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</si>
  <si>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</si>
  <si>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</si>
  <si>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</si>
  <si>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</si>
  <si>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</si>
  <si>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Accounts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</si>
  <si>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</si>
  <si>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</si>
  <si>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</si>
  <si>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</si>
  <si>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</si>
  <si>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</si>
  <si>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</si>
  <si>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</si>
  <si>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</si>
  <si>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</si>
  <si>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</si>
  <si>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</si>
  <si>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</si>
  <si>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</si>
  <si>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</si>
  <si>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</si>
  <si>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</si>
  <si>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</si>
  <si>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</si>
  <si>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</si>
  <si>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</si>
  <si>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</si>
  <si>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</si>
  <si>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</si>
  <si>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</si>
  <si>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</si>
  <si>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</si>
  <si>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2.23</t>
  </si>
  <si>
    <t>1.99</t>
  </si>
  <si>
    <t>1.83</t>
  </si>
  <si>
    <t>2.22</t>
  </si>
  <si>
    <t>2.79</t>
  </si>
  <si>
    <t>3.35</t>
  </si>
  <si>
    <t>3.99</t>
  </si>
  <si>
    <t>3.95</t>
  </si>
  <si>
    <t>3.93</t>
  </si>
  <si>
    <t>4.25</t>
  </si>
  <si>
    <t>Tangible Book Value</t>
  </si>
  <si>
    <t>Tangible Book Value Per Share</t>
  </si>
  <si>
    <t>1.82</t>
  </si>
  <si>
    <t>3.96</t>
  </si>
  <si>
    <t>0.52</t>
  </si>
  <si>
    <t>0.65</t>
  </si>
  <si>
    <t>1.81</t>
  </si>
  <si>
    <t>Total Debt</t>
  </si>
  <si>
    <t>Net Debt</t>
  </si>
  <si>
    <t>Debt Equivalent of Unfunded Proj. Benefit Obligation</t>
  </si>
  <si>
    <t>Debt Equivalent Oper. Leases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</si>
  <si>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</si>
  <si>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</si>
  <si>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</si>
  <si>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</si>
  <si>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</si>
  <si>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</si>
  <si>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</si>
  <si>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</si>
  <si>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</si>
  <si>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</si>
  <si>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</si>
  <si>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</si>
  <si>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</si>
  <si>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</si>
  <si>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</si>
  <si>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</si>
  <si>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</si>
  <si>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</si>
  <si>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</si>
  <si>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</si>
  <si>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</si>
  <si>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</si>
  <si>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</si>
  <si>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</si>
  <si>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</si>
  <si>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</si>
  <si>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Gain (Loss) On Sale Of Investments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</si>
  <si>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</si>
  <si>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</si>
  <si>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</si>
  <si>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</si>
  <si>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</si>
  <si>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</si>
  <si>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</si>
  <si>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</si>
  <si>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</si>
  <si>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</si>
  <si>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</si>
  <si>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-0.37</t>
  </si>
  <si>
    <t>-0.31</t>
  </si>
  <si>
    <t>-0.18</t>
  </si>
  <si>
    <t>0.18</t>
  </si>
  <si>
    <t>0.55</t>
  </si>
  <si>
    <t>0.39</t>
  </si>
  <si>
    <t>-0.05</t>
  </si>
  <si>
    <t>0.17</t>
  </si>
  <si>
    <t>Basic EPS - Continuing Operations</t>
  </si>
  <si>
    <t>Basic Weighted Average Shares Outstanding</t>
  </si>
  <si>
    <t>Net EPS - Diluted</t>
  </si>
  <si>
    <t>0.38</t>
  </si>
  <si>
    <t>0.15</t>
  </si>
  <si>
    <t>Diluted EPS - Continuing Operations</t>
  </si>
  <si>
    <t>Diluted Weighted Average Shares Outstanding</t>
  </si>
  <si>
    <t>Normalized Basic EPS</t>
  </si>
  <si>
    <t>-0.16</t>
  </si>
  <si>
    <t>-0.19</t>
  </si>
  <si>
    <t>-0.09</t>
  </si>
  <si>
    <t>0.12</t>
  </si>
  <si>
    <t>0.32</t>
  </si>
  <si>
    <t>0.36</t>
  </si>
  <si>
    <t>0.26</t>
  </si>
  <si>
    <t>0.06</t>
  </si>
  <si>
    <t>Normalized Diluted EPS</t>
  </si>
  <si>
    <t>0.31</t>
  </si>
  <si>
    <t>0.35</t>
  </si>
  <si>
    <t>0.11</t>
  </si>
  <si>
    <t>EBITDA</t>
  </si>
  <si>
    <t>EBITA</t>
  </si>
  <si>
    <t>EBIT</t>
  </si>
  <si>
    <t>EBITDAR</t>
  </si>
  <si>
    <t>Total Revenues (As Reported)</t>
  </si>
  <si>
    <t>Effective Tax Rate - (Ratio)</t>
  </si>
  <si>
    <t>-0.4</t>
  </si>
  <si>
    <t>-34.36</t>
  </si>
  <si>
    <t>3.75</t>
  </si>
  <si>
    <t>-9.61</t>
  </si>
  <si>
    <t>3.18</t>
  </si>
  <si>
    <t>7.68</t>
  </si>
  <si>
    <t>-18.3</t>
  </si>
  <si>
    <t>-2.74</t>
  </si>
  <si>
    <t>1.72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</si>
  <si>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</si>
  <si>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</si>
  <si>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</si>
  <si>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</si>
  <si>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</si>
  <si>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</si>
  <si>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</si>
  <si>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</si>
  <si>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</si>
  <si>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</si>
  <si>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</si>
  <si>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</si>
  <si>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</si>
  <si>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</si>
  <si>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</si>
  <si>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</si>
  <si>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</si>
  <si>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</si>
  <si>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</si>
  <si>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</si>
  <si>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-4.1</t>
  </si>
  <si>
    <t>-6.46</t>
  </si>
  <si>
    <t>-3.4</t>
  </si>
  <si>
    <t>4.2</t>
  </si>
  <si>
    <t>9.25</t>
  </si>
  <si>
    <t>9.13</t>
  </si>
  <si>
    <t>6.25</t>
  </si>
  <si>
    <t>0.88</t>
  </si>
  <si>
    <t>1.86</t>
  </si>
  <si>
    <t>Return on Total Capital</t>
  </si>
  <si>
    <t>-5.46</t>
  </si>
  <si>
    <t>-8.89</t>
  </si>
  <si>
    <t>-4.85</t>
  </si>
  <si>
    <t>5.82</t>
  </si>
  <si>
    <t>11.74</t>
  </si>
  <si>
    <t>11.18</t>
  </si>
  <si>
    <t>7.41</t>
  </si>
  <si>
    <t>1.42</t>
  </si>
  <si>
    <t>2.8</t>
  </si>
  <si>
    <t>Return On Equity %</t>
  </si>
  <si>
    <t>-15.51</t>
  </si>
  <si>
    <t>-14.74</t>
  </si>
  <si>
    <t>-9.67</t>
  </si>
  <si>
    <t>8.83</t>
  </si>
  <si>
    <t>22.09</t>
  </si>
  <si>
    <t>17.97</t>
  </si>
  <si>
    <t>10.92</t>
  </si>
  <si>
    <t>-1.25</t>
  </si>
  <si>
    <t>-1.32</t>
  </si>
  <si>
    <t>3.94</t>
  </si>
  <si>
    <t>Return on Common Equity</t>
  </si>
  <si>
    <t>Margin Analysis</t>
  </si>
  <si>
    <t>Gross Profit Margin %</t>
  </si>
  <si>
    <t>25.39</t>
  </si>
  <si>
    <t>22.6</t>
  </si>
  <si>
    <t>27.94</t>
  </si>
  <si>
    <t>31.21</t>
  </si>
  <si>
    <t>36.23</t>
  </si>
  <si>
    <t>39.11</t>
  </si>
  <si>
    <t>35.69</t>
  </si>
  <si>
    <t>29.26</t>
  </si>
  <si>
    <t>36.11</t>
  </si>
  <si>
    <t>38.94</t>
  </si>
  <si>
    <t>SG&amp;A Margin</t>
  </si>
  <si>
    <t>14.76</t>
  </si>
  <si>
    <t>21.83</t>
  </si>
  <si>
    <t>18.23</t>
  </si>
  <si>
    <t>14.58</t>
  </si>
  <si>
    <t>12.36</t>
  </si>
  <si>
    <t>12.35</t>
  </si>
  <si>
    <t>12.55</t>
  </si>
  <si>
    <t>19.26</t>
  </si>
  <si>
    <t>23.31</t>
  </si>
  <si>
    <t>22.53</t>
  </si>
  <si>
    <t>EBITDA Margin %</t>
  </si>
  <si>
    <t>-8.01</t>
  </si>
  <si>
    <t>-11.73</t>
  </si>
  <si>
    <t>-2.56</t>
  </si>
  <si>
    <t>10.67</t>
  </si>
  <si>
    <t>20.06</t>
  </si>
  <si>
    <t>20.72</t>
  </si>
  <si>
    <t>17.35</t>
  </si>
  <si>
    <t>5.44</t>
  </si>
  <si>
    <t>12.11</t>
  </si>
  <si>
    <t>15.11</t>
  </si>
  <si>
    <t>EBITA Margin %</t>
  </si>
  <si>
    <t>-11.84</t>
  </si>
  <si>
    <t>-16.27</t>
  </si>
  <si>
    <t>-7.04</t>
  </si>
  <si>
    <t>7.24</t>
  </si>
  <si>
    <t>16.82</t>
  </si>
  <si>
    <t>17.91</t>
  </si>
  <si>
    <t>14.44</t>
  </si>
  <si>
    <t>1.87</t>
  </si>
  <si>
    <t>9.06</t>
  </si>
  <si>
    <t>12.1</t>
  </si>
  <si>
    <t>EBIT Margin %</t>
  </si>
  <si>
    <t>-11.93</t>
  </si>
  <si>
    <t>-16.34</t>
  </si>
  <si>
    <t>-7.07</t>
  </si>
  <si>
    <t>1.06</t>
  </si>
  <si>
    <t>3.5</t>
  </si>
  <si>
    <t>7.06</t>
  </si>
  <si>
    <t>Income From Continuing Operations Margin %</t>
  </si>
  <si>
    <t>-18.59</t>
  </si>
  <si>
    <t>-16.12</t>
  </si>
  <si>
    <t>-8.69</t>
  </si>
  <si>
    <t>6.71</t>
  </si>
  <si>
    <t>19.48</t>
  </si>
  <si>
    <t>17.49</t>
  </si>
  <si>
    <t>12.86</t>
  </si>
  <si>
    <t>-2.15</t>
  </si>
  <si>
    <t>-1.79</t>
  </si>
  <si>
    <t>5.81</t>
  </si>
  <si>
    <t>Net Income Margin %</t>
  </si>
  <si>
    <t>Net Avail. For Common Margin %</t>
  </si>
  <si>
    <t>Normalized Net Income Margin</t>
  </si>
  <si>
    <t>-7.87</t>
  </si>
  <si>
    <t>-10.08</t>
  </si>
  <si>
    <t>-4.04</t>
  </si>
  <si>
    <t>4.36</t>
  </si>
  <si>
    <t>11.11</t>
  </si>
  <si>
    <t>11.3</t>
  </si>
  <si>
    <t>8.66</t>
  </si>
  <si>
    <t>1.94</t>
  </si>
  <si>
    <t>4.13</t>
  </si>
  <si>
    <t>Levered Free Cash Flow Margin</t>
  </si>
  <si>
    <t>-7.33</t>
  </si>
  <si>
    <t>-18.26</t>
  </si>
  <si>
    <t>8.05</t>
  </si>
  <si>
    <t>1.03</t>
  </si>
  <si>
    <t>1.39</t>
  </si>
  <si>
    <t>12.96</t>
  </si>
  <si>
    <t>4.39</t>
  </si>
  <si>
    <t>-12.64</t>
  </si>
  <si>
    <t>30.18</t>
  </si>
  <si>
    <t>-12.03</t>
  </si>
  <si>
    <t>Unlevered Free Cash Flow Margin</t>
  </si>
  <si>
    <t>-5.61</t>
  </si>
  <si>
    <t>-17.61</t>
  </si>
  <si>
    <t>Asset Turnover</t>
  </si>
  <si>
    <t>0.63</t>
  </si>
  <si>
    <t>0.77</t>
  </si>
  <si>
    <t>0.93</t>
  </si>
  <si>
    <t>0.82</t>
  </si>
  <si>
    <t>0.69</t>
  </si>
  <si>
    <t>0.4</t>
  </si>
  <si>
    <t>0.42</t>
  </si>
  <si>
    <t>Fixed Assets Turnover</t>
  </si>
  <si>
    <t>3.29</t>
  </si>
  <si>
    <t>3.25</t>
  </si>
  <si>
    <t>3.56</t>
  </si>
  <si>
    <t>4.31</t>
  </si>
  <si>
    <t>4.56</t>
  </si>
  <si>
    <t>4.75</t>
  </si>
  <si>
    <t>4.62</t>
  </si>
  <si>
    <t>3.54</t>
  </si>
  <si>
    <t>4.45</t>
  </si>
  <si>
    <t>4.4</t>
  </si>
  <si>
    <t>Receivables Turnover (Average Receivables)</t>
  </si>
  <si>
    <t>4.02</t>
  </si>
  <si>
    <t>3.44</t>
  </si>
  <si>
    <t>3.62</t>
  </si>
  <si>
    <t>4.08</t>
  </si>
  <si>
    <t>3.92</t>
  </si>
  <si>
    <t>5.88</t>
  </si>
  <si>
    <t>4.14</t>
  </si>
  <si>
    <t>6.05</t>
  </si>
  <si>
    <t>Inventory Turnover (Average Inventory)</t>
  </si>
  <si>
    <t>2.17</t>
  </si>
  <si>
    <t>2.05</t>
  </si>
  <si>
    <t>2.07</t>
  </si>
  <si>
    <t>2.92</t>
  </si>
  <si>
    <t>2.84</t>
  </si>
  <si>
    <t>2.13</t>
  </si>
  <si>
    <t>1.28</t>
  </si>
  <si>
    <t>1.14</t>
  </si>
  <si>
    <t>1.08</t>
  </si>
  <si>
    <t>Short Term Liquidity</t>
  </si>
  <si>
    <t>Current Ratio</t>
  </si>
  <si>
    <t>3.14</t>
  </si>
  <si>
    <t>3.51</t>
  </si>
  <si>
    <t>2.83</t>
  </si>
  <si>
    <t>3.3</t>
  </si>
  <si>
    <t>4.7</t>
  </si>
  <si>
    <t>7.13</t>
  </si>
  <si>
    <t>2.41</t>
  </si>
  <si>
    <t>1.84</t>
  </si>
  <si>
    <t>3.43</t>
  </si>
  <si>
    <t>Quick Ratio</t>
  </si>
  <si>
    <t>2.27</t>
  </si>
  <si>
    <t>2.29</t>
  </si>
  <si>
    <t>2.53</t>
  </si>
  <si>
    <t>3.4</t>
  </si>
  <si>
    <t>3.03</t>
  </si>
  <si>
    <t>5.3</t>
  </si>
  <si>
    <t>0.83</t>
  </si>
  <si>
    <t>1.55</t>
  </si>
  <si>
    <t>Operating Cash Flow to Current Liabilities</t>
  </si>
  <si>
    <t>-0.32</t>
  </si>
  <si>
    <t>-0.61</t>
  </si>
  <si>
    <t>0.07</t>
  </si>
  <si>
    <t>0.45</t>
  </si>
  <si>
    <t>0.84</t>
  </si>
  <si>
    <t>0.09</t>
  </si>
  <si>
    <t>Days Sales Outstanding (Average Receivables)</t>
  </si>
  <si>
    <t>90.9</t>
  </si>
  <si>
    <t>105.95</t>
  </si>
  <si>
    <t>101.21</t>
  </si>
  <si>
    <t>89.54</t>
  </si>
  <si>
    <t>93.01</t>
  </si>
  <si>
    <t>73.01</t>
  </si>
  <si>
    <t>62.24</t>
  </si>
  <si>
    <t>100.84</t>
  </si>
  <si>
    <t>88.07</t>
  </si>
  <si>
    <t>60.35</t>
  </si>
  <si>
    <t>Days Outstanding Inventory (Average Inventory)</t>
  </si>
  <si>
    <t>168.45</t>
  </si>
  <si>
    <t>178.04</t>
  </si>
  <si>
    <t>176.81</t>
  </si>
  <si>
    <t>125.2</t>
  </si>
  <si>
    <t>128.56</t>
  </si>
  <si>
    <t>171.75</t>
  </si>
  <si>
    <t>184.11</t>
  </si>
  <si>
    <t>285.95</t>
  </si>
  <si>
    <t>318.79</t>
  </si>
  <si>
    <t>337.61</t>
  </si>
  <si>
    <t>Average Days Payable Outstanding</t>
  </si>
  <si>
    <t>100.9</t>
  </si>
  <si>
    <t>109.81</t>
  </si>
  <si>
    <t>109.38</t>
  </si>
  <si>
    <t>95.43</t>
  </si>
  <si>
    <t>79.57</t>
  </si>
  <si>
    <t>84.55</t>
  </si>
  <si>
    <t>87.56</t>
  </si>
  <si>
    <t>73.67</t>
  </si>
  <si>
    <t>127.08</t>
  </si>
  <si>
    <t>102.28</t>
  </si>
  <si>
    <t>Cash Conversion Cycle (Average Days)</t>
  </si>
  <si>
    <t>158.45</t>
  </si>
  <si>
    <t>174.18</t>
  </si>
  <si>
    <t>168.64</t>
  </si>
  <si>
    <t>119.31</t>
  </si>
  <si>
    <t>141.99</t>
  </si>
  <si>
    <t>160.22</t>
  </si>
  <si>
    <t>158.79</t>
  </si>
  <si>
    <t>313.13</t>
  </si>
  <si>
    <t>279.77</t>
  </si>
  <si>
    <t>295.68</t>
  </si>
  <si>
    <t>Long Term Solvency</t>
  </si>
  <si>
    <t>Total Debt/Equity</t>
  </si>
  <si>
    <t>9.32</t>
  </si>
  <si>
    <t>2.66</t>
  </si>
  <si>
    <t>2.76</t>
  </si>
  <si>
    <t>13.77</t>
  </si>
  <si>
    <t>11.7</t>
  </si>
  <si>
    <t>Total Debt / Total Capital</t>
  </si>
  <si>
    <t>8.52</t>
  </si>
  <si>
    <t>2.59</t>
  </si>
  <si>
    <t>1.12</t>
  </si>
  <si>
    <t>4.07</t>
  </si>
  <si>
    <t>2.69</t>
  </si>
  <si>
    <t>10.48</t>
  </si>
  <si>
    <t>3.49</t>
  </si>
  <si>
    <t>LT Debt/Equity</t>
  </si>
  <si>
    <t>0.21</t>
  </si>
  <si>
    <t>2.04</t>
  </si>
  <si>
    <t>1.53</t>
  </si>
  <si>
    <t>0.64</t>
  </si>
  <si>
    <t>3.13</t>
  </si>
  <si>
    <t>2.03</t>
  </si>
  <si>
    <t>11.63</t>
  </si>
  <si>
    <t>8.6</t>
  </si>
  <si>
    <t>3.05</t>
  </si>
  <si>
    <t>Long-Term Debt / Total Capital</t>
  </si>
  <si>
    <t>1.5</t>
  </si>
  <si>
    <t>1.98</t>
  </si>
  <si>
    <t>10.22</t>
  </si>
  <si>
    <t>7.7</t>
  </si>
  <si>
    <t>2.94</t>
  </si>
  <si>
    <t>Total Liabilities / Total Assets</t>
  </si>
  <si>
    <t>32.5</t>
  </si>
  <si>
    <t>28.91</t>
  </si>
  <si>
    <t>33.05</t>
  </si>
  <si>
    <t>26.71</t>
  </si>
  <si>
    <t>18.64</t>
  </si>
  <si>
    <t>22.14</t>
  </si>
  <si>
    <t>15.2</t>
  </si>
  <si>
    <t>44.51</t>
  </si>
  <si>
    <t>45.4</t>
  </si>
  <si>
    <t>31.24</t>
  </si>
  <si>
    <t>EBIT / Interest Expense</t>
  </si>
  <si>
    <t>-4.34</t>
  </si>
  <si>
    <t>-15.63</t>
  </si>
  <si>
    <t>EBITDA / Interest Expense</t>
  </si>
  <si>
    <t>-2.91</t>
  </si>
  <si>
    <t>-11.21</t>
  </si>
  <si>
    <t>(EBITDA - Capex) / Interest Expense</t>
  </si>
  <si>
    <t>-4.49</t>
  </si>
  <si>
    <t>-14.93</t>
  </si>
  <si>
    <t>Total Debt / EBITDA</t>
  </si>
  <si>
    <t>-0.02</t>
  </si>
  <si>
    <t>-0.9</t>
  </si>
  <si>
    <t>0.2</t>
  </si>
  <si>
    <t>3.63</t>
  </si>
  <si>
    <t>1.23</t>
  </si>
  <si>
    <t>Net Debt / EBITDA</t>
  </si>
  <si>
    <t>7.8</t>
  </si>
  <si>
    <t>13.56</t>
  </si>
  <si>
    <t>-3.74</t>
  </si>
  <si>
    <t>-2.5</t>
  </si>
  <si>
    <t>-4.32</t>
  </si>
  <si>
    <t>0.86</t>
  </si>
  <si>
    <t>-0.82</t>
  </si>
  <si>
    <t>-2.06</t>
  </si>
  <si>
    <t>Total Debt / (EBITDA - Capex)</t>
  </si>
  <si>
    <t>-0.85</t>
  </si>
  <si>
    <t>-0.38</t>
  </si>
  <si>
    <t>0.29</t>
  </si>
  <si>
    <t>0.23</t>
  </si>
  <si>
    <t>8.18</t>
  </si>
  <si>
    <t>1.6</t>
  </si>
  <si>
    <t>Net Debt / (EBITDA - Capex)</t>
  </si>
  <si>
    <t>5.06</t>
  </si>
  <si>
    <t>2.58</t>
  </si>
  <si>
    <t>-6.03</t>
  </si>
  <si>
    <t>-2.46</t>
  </si>
  <si>
    <t>-2.73</t>
  </si>
  <si>
    <t>-5.6</t>
  </si>
  <si>
    <t>-1.06</t>
  </si>
  <si>
    <t>-2.77</t>
  </si>
  <si>
    <t>Growth Over Prior Year</t>
  </si>
  <si>
    <t>Total Revenues, 1 Yr. Growth %</t>
  </si>
  <si>
    <t>-1.63</t>
  </si>
  <si>
    <t>10.85</t>
  </si>
  <si>
    <t>32.69</t>
  </si>
  <si>
    <t>11.32</t>
  </si>
  <si>
    <t>4.76</t>
  </si>
  <si>
    <t>-22.22</t>
  </si>
  <si>
    <t>24.79</t>
  </si>
  <si>
    <t>10.19</t>
  </si>
  <si>
    <t>Gross Profit, 1 Yr. Growth %</t>
  </si>
  <si>
    <t>-31.68</t>
  </si>
  <si>
    <t>-17.47</t>
  </si>
  <si>
    <t>37.04</t>
  </si>
  <si>
    <t>50.22</t>
  </si>
  <si>
    <t>29.24</t>
  </si>
  <si>
    <t>19.93</t>
  </si>
  <si>
    <t>-4.39</t>
  </si>
  <si>
    <t>-36.22</t>
  </si>
  <si>
    <t>53.99</t>
  </si>
  <si>
    <t>18.81</t>
  </si>
  <si>
    <t>EBITDA, 1 Yr. Growth %</t>
  </si>
  <si>
    <t>-170.37</t>
  </si>
  <si>
    <t>78.54</t>
  </si>
  <si>
    <t>-75.84</t>
  </si>
  <si>
    <t>-653.89</t>
  </si>
  <si>
    <t>109.37</t>
  </si>
  <si>
    <t>14.74</t>
  </si>
  <si>
    <t>-12.24</t>
  </si>
  <si>
    <t>-75.61</t>
  </si>
  <si>
    <t>177.76</t>
  </si>
  <si>
    <t>37.48</t>
  </si>
  <si>
    <t>EBITA, 1 Yr. Growth %</t>
  </si>
  <si>
    <t>-263.38</t>
  </si>
  <si>
    <t>55.59</t>
  </si>
  <si>
    <t>-52.06</t>
  </si>
  <si>
    <t>-235.81</t>
  </si>
  <si>
    <t>158.72</t>
  </si>
  <si>
    <t>18.3</t>
  </si>
  <si>
    <t>-15.57</t>
  </si>
  <si>
    <t>-89.93</t>
  </si>
  <si>
    <t>504.8</t>
  </si>
  <si>
    <t>47.22</t>
  </si>
  <si>
    <t>EBIT, 1 Yr. Growth %</t>
  </si>
  <si>
    <t>-266.71</t>
  </si>
  <si>
    <t>54.82</t>
  </si>
  <si>
    <t>-52.02</t>
  </si>
  <si>
    <t>-94.29</t>
  </si>
  <si>
    <t>312.75</t>
  </si>
  <si>
    <t>122.07</t>
  </si>
  <si>
    <t>Earnings From Cont. Operations, 1 Yr. Growth %</t>
  </si>
  <si>
    <t>-14.71</t>
  </si>
  <si>
    <t>-40.26</t>
  </si>
  <si>
    <t>-202.5</t>
  </si>
  <si>
    <t>223.08</t>
  </si>
  <si>
    <t>-0.2</t>
  </si>
  <si>
    <t>-22.97</t>
  </si>
  <si>
    <t>-113.01</t>
  </si>
  <si>
    <t>-456.92</t>
  </si>
  <si>
    <t>Net Income, 1 Yr. Growth %</t>
  </si>
  <si>
    <t>Normalized Net Income, 1 Yr. Growth %</t>
  </si>
  <si>
    <t>-580.36</t>
  </si>
  <si>
    <t>43.49</t>
  </si>
  <si>
    <t>-55.54</t>
  </si>
  <si>
    <t>-243.09</t>
  </si>
  <si>
    <t>183.7</t>
  </si>
  <si>
    <t>12.02</t>
  </si>
  <si>
    <t>-19.68</t>
  </si>
  <si>
    <t>-100.49</t>
  </si>
  <si>
    <t>343.74</t>
  </si>
  <si>
    <t>134.81</t>
  </si>
  <si>
    <t>Diluted EPS Before Extra, 1 Yr. Growth %</t>
  </si>
  <si>
    <t>-15.96</t>
  </si>
  <si>
    <t>-40.54</t>
  </si>
  <si>
    <t>-197.36</t>
  </si>
  <si>
    <t>205.56</t>
  </si>
  <si>
    <t>0</t>
  </si>
  <si>
    <t>-30.91</t>
  </si>
  <si>
    <t>-113.16</t>
  </si>
  <si>
    <t>3.58</t>
  </si>
  <si>
    <t>-389.63</t>
  </si>
  <si>
    <t>Accounts Receivable, 1 Yr. Growth %</t>
  </si>
  <si>
    <t>31.73</t>
  </si>
  <si>
    <t>-14.23</t>
  </si>
  <si>
    <t>54.95</t>
  </si>
  <si>
    <t>-9.74</t>
  </si>
  <si>
    <t>-16.13</t>
  </si>
  <si>
    <t>-4.75</t>
  </si>
  <si>
    <t>59.05</t>
  </si>
  <si>
    <t>-22.5</t>
  </si>
  <si>
    <t>-27.06</t>
  </si>
  <si>
    <t>Inventory, 1 Yr. Growth %</t>
  </si>
  <si>
    <t>10.16</t>
  </si>
  <si>
    <t>5.76</t>
  </si>
  <si>
    <t>-1.14</t>
  </si>
  <si>
    <t>-19.08</t>
  </si>
  <si>
    <t>36.9</t>
  </si>
  <si>
    <t>45.29</t>
  </si>
  <si>
    <t>-0.3</t>
  </si>
  <si>
    <t>66.88</t>
  </si>
  <si>
    <t>0.96</t>
  </si>
  <si>
    <t>22.01</t>
  </si>
  <si>
    <t>Net Property, Plant and Equip., 1 Yr. Growth %</t>
  </si>
  <si>
    <t>1.52</t>
  </si>
  <si>
    <t>-2.11</t>
  </si>
  <si>
    <t>4.41</t>
  </si>
  <si>
    <t>11.51</t>
  </si>
  <si>
    <t>-0.69</t>
  </si>
  <si>
    <t>14.27</t>
  </si>
  <si>
    <t>1.91</t>
  </si>
  <si>
    <t>-2.29</t>
  </si>
  <si>
    <t>25.27</t>
  </si>
  <si>
    <t>Total Assets, 1 Yr. Growth %</t>
  </si>
  <si>
    <t>-14.52</t>
  </si>
  <si>
    <t>-14.39</t>
  </si>
  <si>
    <t>-2.25</t>
  </si>
  <si>
    <t>22.48</t>
  </si>
  <si>
    <t>13.11</t>
  </si>
  <si>
    <t>25.83</t>
  </si>
  <si>
    <t>21.21</t>
  </si>
  <si>
    <t>51.27</t>
  </si>
  <si>
    <t>1.16</t>
  </si>
  <si>
    <t>10.09</t>
  </si>
  <si>
    <t>Tangible Book Value, 1 Yr. Growth %</t>
  </si>
  <si>
    <t>-10.59</t>
  </si>
  <si>
    <t>-9.79</t>
  </si>
  <si>
    <t>-8.34</t>
  </si>
  <si>
    <t>34.08</t>
  </si>
  <si>
    <t>25.43</t>
  </si>
  <si>
    <t>20.28</t>
  </si>
  <si>
    <t>31.2</t>
  </si>
  <si>
    <t>-86.89</t>
  </si>
  <si>
    <t>24.88</t>
  </si>
  <si>
    <t>258.71</t>
  </si>
  <si>
    <t>Common Equity, 1 Yr. Growth %</t>
  </si>
  <si>
    <t>-10.62</t>
  </si>
  <si>
    <t>-9.84</t>
  </si>
  <si>
    <t>-7.95</t>
  </si>
  <si>
    <t>25.57</t>
  </si>
  <si>
    <t>20.42</t>
  </si>
  <si>
    <t>32.01</t>
  </si>
  <si>
    <t>-1.02</t>
  </si>
  <si>
    <t>-0.45</t>
  </si>
  <si>
    <t>38.63</t>
  </si>
  <si>
    <t>Cash From Operations, 1 Yr. Growth %</t>
  </si>
  <si>
    <t>157.34</t>
  </si>
  <si>
    <t>40.95</t>
  </si>
  <si>
    <t>-113.57</t>
  </si>
  <si>
    <t>90.2</t>
  </si>
  <si>
    <t>192.29</t>
  </si>
  <si>
    <t>161.44</t>
  </si>
  <si>
    <t>-30.71</t>
  </si>
  <si>
    <t>-146.16</t>
  </si>
  <si>
    <t>-424.14</t>
  </si>
  <si>
    <t>-84.91</t>
  </si>
  <si>
    <t>Capital Expenditures, 1 Yr. Growth %</t>
  </si>
  <si>
    <t>-45.49</t>
  </si>
  <si>
    <t>-11.64</t>
  </si>
  <si>
    <t>-2.83</t>
  </si>
  <si>
    <t>57.78</t>
  </si>
  <si>
    <t>-30.79</t>
  </si>
  <si>
    <t>-20.25</t>
  </si>
  <si>
    <t>138.61</t>
  </si>
  <si>
    <t>-32.03</t>
  </si>
  <si>
    <t>1.45</t>
  </si>
  <si>
    <t>54.6</t>
  </si>
  <si>
    <t>Levered Free Cash Flow, 1 Yr. Growth %</t>
  </si>
  <si>
    <t>-30.43</t>
  </si>
  <si>
    <t>182.21</t>
  </si>
  <si>
    <t>-148.89</t>
  </si>
  <si>
    <t>-82.99</t>
  </si>
  <si>
    <t>50.15</t>
  </si>
  <si>
    <t>934.46</t>
  </si>
  <si>
    <t>-64.56</t>
  </si>
  <si>
    <t>-324.19</t>
  </si>
  <si>
    <t>-398.02</t>
  </si>
  <si>
    <t>-143.91</t>
  </si>
  <si>
    <t>Unlevered Free Cash Flow, 1 Yr. Growth %</t>
  </si>
  <si>
    <t>-28.24</t>
  </si>
  <si>
    <t>272.76</t>
  </si>
  <si>
    <t>-150.7</t>
  </si>
  <si>
    <t>Compound Annual Growth Rate Over Two Years</t>
  </si>
  <si>
    <t>Total Revenues, 2 Yr. CAGR %</t>
  </si>
  <si>
    <t>-1.11</t>
  </si>
  <si>
    <t>-0.51</t>
  </si>
  <si>
    <t>4.43</t>
  </si>
  <si>
    <t>21.28</t>
  </si>
  <si>
    <t>21.54</t>
  </si>
  <si>
    <t>11.22</t>
  </si>
  <si>
    <t>7.89</t>
  </si>
  <si>
    <t>-9.73</t>
  </si>
  <si>
    <t>-1.48</t>
  </si>
  <si>
    <t>17.26</t>
  </si>
  <si>
    <t>Gross Profit, 2 Yr. CAGR %</t>
  </si>
  <si>
    <t>-10.83</t>
  </si>
  <si>
    <t>-22.65</t>
  </si>
  <si>
    <t>9.54</t>
  </si>
  <si>
    <t>39.34</t>
  </si>
  <si>
    <t>24.5</t>
  </si>
  <si>
    <t>7.08</t>
  </si>
  <si>
    <t>-21.91</t>
  </si>
  <si>
    <t>35.26</t>
  </si>
  <si>
    <t>EBITDA, 2 Yr. CAGR %</t>
  </si>
  <si>
    <t>-11.6</t>
  </si>
  <si>
    <t>0.68</t>
  </si>
  <si>
    <t>-41.02</t>
  </si>
  <si>
    <t>15.67</t>
  </si>
  <si>
    <t>240.54</t>
  </si>
  <si>
    <t>-54.55</t>
  </si>
  <si>
    <t>-19.44</t>
  </si>
  <si>
    <t>79.18</t>
  </si>
  <si>
    <t>EBITA, 2 Yr. CAGR %</t>
  </si>
  <si>
    <t>40.88</t>
  </si>
  <si>
    <t>49.55</t>
  </si>
  <si>
    <t>-19.81</t>
  </si>
  <si>
    <t>-19.28</t>
  </si>
  <si>
    <t>87.45</t>
  </si>
  <si>
    <t>74.95</t>
  </si>
  <si>
    <t>-0.06</t>
  </si>
  <si>
    <t>-70.84</t>
  </si>
  <si>
    <t>-21.96</t>
  </si>
  <si>
    <t>296.33</t>
  </si>
  <si>
    <t>EBIT, 2 Yr. CAGR %</t>
  </si>
  <si>
    <t>41.45</t>
  </si>
  <si>
    <t>49.87</t>
  </si>
  <si>
    <t>-19.6</t>
  </si>
  <si>
    <t>-78.05</t>
  </si>
  <si>
    <t>-51.46</t>
  </si>
  <si>
    <t>202.75</t>
  </si>
  <si>
    <t>Earnings From Cont. Operations, 2 Yr. CAGR %</t>
  </si>
  <si>
    <t>612.88</t>
  </si>
  <si>
    <t>404.38</t>
  </si>
  <si>
    <t>-28.62</t>
  </si>
  <si>
    <t>-21.75</t>
  </si>
  <si>
    <t>81.97</t>
  </si>
  <si>
    <t>79.56</t>
  </si>
  <si>
    <t>-12.32</t>
  </si>
  <si>
    <t>-68.34</t>
  </si>
  <si>
    <t>-63.2</t>
  </si>
  <si>
    <t>92.74</t>
  </si>
  <si>
    <t>Net Income, 2 Yr. CAGR %</t>
  </si>
  <si>
    <t>Normalized Net Income, 2 Yr. CAGR %</t>
  </si>
  <si>
    <t>238.16</t>
  </si>
  <si>
    <t>145.89</t>
  </si>
  <si>
    <t>-29.77</t>
  </si>
  <si>
    <t>-20.24</t>
  </si>
  <si>
    <t>101.48</t>
  </si>
  <si>
    <t>78.06</t>
  </si>
  <si>
    <t>-5.14</t>
  </si>
  <si>
    <t>-93.71</t>
  </si>
  <si>
    <t>-53.41</t>
  </si>
  <si>
    <t>222.8</t>
  </si>
  <si>
    <t>Diluted EPS Before Extra, 2 Yr. CAGR %</t>
  </si>
  <si>
    <t>532.15</t>
  </si>
  <si>
    <t>457.61</t>
  </si>
  <si>
    <t>-29.31</t>
  </si>
  <si>
    <t>-23.91</t>
  </si>
  <si>
    <t>72.48</t>
  </si>
  <si>
    <t>74.8</t>
  </si>
  <si>
    <t>-16.88</t>
  </si>
  <si>
    <t>-69.85</t>
  </si>
  <si>
    <t>-63.08</t>
  </si>
  <si>
    <t>73.21</t>
  </si>
  <si>
    <t>Accounts Receivable, 2 Yr. CAGR %</t>
  </si>
  <si>
    <t>12.41</t>
  </si>
  <si>
    <t>13.59</t>
  </si>
  <si>
    <t>6.29</t>
  </si>
  <si>
    <t>15.28</t>
  </si>
  <si>
    <t>18.26</t>
  </si>
  <si>
    <t>23.08</t>
  </si>
  <si>
    <t>11.03</t>
  </si>
  <si>
    <t>-24.81</t>
  </si>
  <si>
    <t>Inventory, 2 Yr. CAGR %</t>
  </si>
  <si>
    <t>11.27</t>
  </si>
  <si>
    <t>7.94</t>
  </si>
  <si>
    <t>2.25</t>
  </si>
  <si>
    <t>-10.56</t>
  </si>
  <si>
    <t>5.25</t>
  </si>
  <si>
    <t>41.03</t>
  </si>
  <si>
    <t>20.35</t>
  </si>
  <si>
    <t>28.99</t>
  </si>
  <si>
    <t>29.8</t>
  </si>
  <si>
    <t>10.99</t>
  </si>
  <si>
    <t>Net Property, Plant and Equip., 2 Yr. CAGR %</t>
  </si>
  <si>
    <t>7.53</t>
  </si>
  <si>
    <t>1.1</t>
  </si>
  <si>
    <t>8.7</t>
  </si>
  <si>
    <t>5.23</t>
  </si>
  <si>
    <t>6.53</t>
  </si>
  <si>
    <t>7.92</t>
  </si>
  <si>
    <t>1.44</t>
  </si>
  <si>
    <t>-0.68</t>
  </si>
  <si>
    <t>10.64</t>
  </si>
  <si>
    <t>Total Assets, 2 Yr. CAGR %</t>
  </si>
  <si>
    <t>15.63</t>
  </si>
  <si>
    <t>-14.46</t>
  </si>
  <si>
    <t>-8.52</t>
  </si>
  <si>
    <t>9.42</t>
  </si>
  <si>
    <t>17.7</t>
  </si>
  <si>
    <t>19.3</t>
  </si>
  <si>
    <t>23.5</t>
  </si>
  <si>
    <t>35.41</t>
  </si>
  <si>
    <t>23.7</t>
  </si>
  <si>
    <t>5.53</t>
  </si>
  <si>
    <t>Tangible Book Value, 2 Yr. CAGR %</t>
  </si>
  <si>
    <t>68.77</t>
  </si>
  <si>
    <t>-10.19</t>
  </si>
  <si>
    <t>-9.07</t>
  </si>
  <si>
    <t>11.14</t>
  </si>
  <si>
    <t>29.69</t>
  </si>
  <si>
    <t>22.83</t>
  </si>
  <si>
    <t>25.62</t>
  </si>
  <si>
    <t>-58.52</t>
  </si>
  <si>
    <t>-59.53</t>
  </si>
  <si>
    <t>111.65</t>
  </si>
  <si>
    <t>Common Equity, 2 Yr. CAGR %</t>
  </si>
  <si>
    <t>68.29</t>
  </si>
  <si>
    <t>-10.23</t>
  </si>
  <si>
    <t>-8.9</t>
  </si>
  <si>
    <t>11.1</t>
  </si>
  <si>
    <t>29.76</t>
  </si>
  <si>
    <t>22.97</t>
  </si>
  <si>
    <t>26.08</t>
  </si>
  <si>
    <t>14.31</t>
  </si>
  <si>
    <t>-0.74</t>
  </si>
  <si>
    <t>17.47</t>
  </si>
  <si>
    <t>Cash From Operations, 2 Yr. CAGR %</t>
  </si>
  <si>
    <t>9.56</t>
  </si>
  <si>
    <t>90.45</t>
  </si>
  <si>
    <t>-56.27</t>
  </si>
  <si>
    <t>-49.2</t>
  </si>
  <si>
    <t>135.78</t>
  </si>
  <si>
    <t>176.44</t>
  </si>
  <si>
    <t>34.6</t>
  </si>
  <si>
    <t>-43.44</t>
  </si>
  <si>
    <t>22.32</t>
  </si>
  <si>
    <t>-30.05</t>
  </si>
  <si>
    <t>Capital Expenditures, 2 Yr. CAGR %</t>
  </si>
  <si>
    <t>-18.31</t>
  </si>
  <si>
    <t>-30.6</t>
  </si>
  <si>
    <t>-7.34</t>
  </si>
  <si>
    <t>23.82</t>
  </si>
  <si>
    <t>4.5</t>
  </si>
  <si>
    <t>-25.71</t>
  </si>
  <si>
    <t>37.95</t>
  </si>
  <si>
    <t>27.35</t>
  </si>
  <si>
    <t>-16.96</t>
  </si>
  <si>
    <t>25.23</t>
  </si>
  <si>
    <t>Levered Free Cash Flow, 2 Yr. CAGR %</t>
  </si>
  <si>
    <t>-23.6</t>
  </si>
  <si>
    <t>30.55</t>
  </si>
  <si>
    <t>9.44</t>
  </si>
  <si>
    <t>-71.16</t>
  </si>
  <si>
    <t>-49.46</t>
  </si>
  <si>
    <t>294.12</t>
  </si>
  <si>
    <t>91.47</t>
  </si>
  <si>
    <t>-10.87</t>
  </si>
  <si>
    <t>158.48</t>
  </si>
  <si>
    <t>14.39</t>
  </si>
  <si>
    <t>Unlevered Free Cash Flow, 2 Yr. CAGR %</t>
  </si>
  <si>
    <t>-23.7</t>
  </si>
  <si>
    <t>48.79</t>
  </si>
  <si>
    <t>25.07</t>
  </si>
  <si>
    <t>-70.63</t>
  </si>
  <si>
    <t>Compound Annual Growth Rate Over Three Years</t>
  </si>
  <si>
    <t>Total Revenues, 3 Yr. CAGR %</t>
  </si>
  <si>
    <t>6.11</t>
  </si>
  <si>
    <t>-1.29</t>
  </si>
  <si>
    <t>13.1</t>
  </si>
  <si>
    <t>17.87</t>
  </si>
  <si>
    <t>17.96</t>
  </si>
  <si>
    <t>9.02</t>
  </si>
  <si>
    <t>-3.26</t>
  </si>
  <si>
    <t>0.56</t>
  </si>
  <si>
    <t>Gross Profit, 3 Yr. CAGR %</t>
  </si>
  <si>
    <t>2.57</t>
  </si>
  <si>
    <t>-11.37</t>
  </si>
  <si>
    <t>-6.41</t>
  </si>
  <si>
    <t>21.16</t>
  </si>
  <si>
    <t>39.23</t>
  </si>
  <si>
    <t>32.54</t>
  </si>
  <si>
    <t>14.01</t>
  </si>
  <si>
    <t>-9.91</t>
  </si>
  <si>
    <t>-2.08</t>
  </si>
  <si>
    <t>5.28</t>
  </si>
  <si>
    <t>EBITDA, 3 Yr. CAGR %</t>
  </si>
  <si>
    <t>114.7</t>
  </si>
  <si>
    <t>-37.44</t>
  </si>
  <si>
    <t>24.44</t>
  </si>
  <si>
    <t>40.97</t>
  </si>
  <si>
    <t>136.97</t>
  </si>
  <si>
    <t>28.23</t>
  </si>
  <si>
    <t>-37.38</t>
  </si>
  <si>
    <t>-16.91</t>
  </si>
  <si>
    <t>-3.73</t>
  </si>
  <si>
    <t>EBITA, 3 Yr. CAGR %</t>
  </si>
  <si>
    <t>50.55</t>
  </si>
  <si>
    <t>38.97</t>
  </si>
  <si>
    <t>2.35</t>
  </si>
  <si>
    <t>-4.25</t>
  </si>
  <si>
    <t>19.02</t>
  </si>
  <si>
    <t>60.79</t>
  </si>
  <si>
    <t>37.23</t>
  </si>
  <si>
    <t>-53.5</t>
  </si>
  <si>
    <t>-19.89</t>
  </si>
  <si>
    <t>-3.57</t>
  </si>
  <si>
    <t>EBIT, 3 Yr. CAGR %</t>
  </si>
  <si>
    <t>50.95</t>
  </si>
  <si>
    <t>39.17</t>
  </si>
  <si>
    <t>2.52</t>
  </si>
  <si>
    <t>-61.51</t>
  </si>
  <si>
    <t>-41.63</t>
  </si>
  <si>
    <t>-19.42</t>
  </si>
  <si>
    <t>Earnings From Cont. Operations, 3 Yr. CAGR %</t>
  </si>
  <si>
    <t>52.64</t>
  </si>
  <si>
    <t>251.28</t>
  </si>
  <si>
    <t>147.71</t>
  </si>
  <si>
    <t>-19.47</t>
  </si>
  <si>
    <t>25.54</t>
  </si>
  <si>
    <t>48.95</t>
  </si>
  <si>
    <t>35.43</t>
  </si>
  <si>
    <t>-53.58</t>
  </si>
  <si>
    <t>-52.93</t>
  </si>
  <si>
    <t>-21.52</t>
  </si>
  <si>
    <t>Net Income, 3 Yr. CAGR %</t>
  </si>
  <si>
    <t>Normalized Net Income, 3 Yr. CAGR %</t>
  </si>
  <si>
    <t>143.25</t>
  </si>
  <si>
    <t>39.05</t>
  </si>
  <si>
    <t>-10.97</t>
  </si>
  <si>
    <t>21.75</t>
  </si>
  <si>
    <t>66.15</t>
  </si>
  <si>
    <t>36.56</t>
  </si>
  <si>
    <t>-83.57</t>
  </si>
  <si>
    <t>-44.14</t>
  </si>
  <si>
    <t>-20.12</t>
  </si>
  <si>
    <t>Diluted EPS Before Extra, 3 Yr. CAGR %</t>
  </si>
  <si>
    <t>34.05</t>
  </si>
  <si>
    <t>222.63</t>
  </si>
  <si>
    <t>164.42</t>
  </si>
  <si>
    <t>-21.35</t>
  </si>
  <si>
    <t>20.94</t>
  </si>
  <si>
    <t>43.82</t>
  </si>
  <si>
    <t>28.28</t>
  </si>
  <si>
    <t>-55.04</t>
  </si>
  <si>
    <t>-54.51</t>
  </si>
  <si>
    <t>-26.64</t>
  </si>
  <si>
    <t>Accounts Receivable, 3 Yr. CAGR %</t>
  </si>
  <si>
    <t>34.92</t>
  </si>
  <si>
    <t>18.51</t>
  </si>
  <si>
    <t>20.52</t>
  </si>
  <si>
    <t>5.46</t>
  </si>
  <si>
    <t>-10.33</t>
  </si>
  <si>
    <t>8.31</t>
  </si>
  <si>
    <t>5.5</t>
  </si>
  <si>
    <t>-3.48</t>
  </si>
  <si>
    <t>Inventory, 3 Yr. CAGR %</t>
  </si>
  <si>
    <t>17.95</t>
  </si>
  <si>
    <t>9.4</t>
  </si>
  <si>
    <t>4.82</t>
  </si>
  <si>
    <t>-5.42</t>
  </si>
  <si>
    <t>3.08</t>
  </si>
  <si>
    <t>17.19</t>
  </si>
  <si>
    <t>25.64</t>
  </si>
  <si>
    <t>34.21</t>
  </si>
  <si>
    <t>18.87</t>
  </si>
  <si>
    <t>27.15</t>
  </si>
  <si>
    <t>Net Property, Plant and Equip., 3 Yr. CAGR %</t>
  </si>
  <si>
    <t>7.73</t>
  </si>
  <si>
    <t>4.21</t>
  </si>
  <si>
    <t>1.24</t>
  </si>
  <si>
    <t>4.97</t>
  </si>
  <si>
    <t>5.47</t>
  </si>
  <si>
    <t>8.16</t>
  </si>
  <si>
    <t>5.55</t>
  </si>
  <si>
    <t>7.31</t>
  </si>
  <si>
    <t>Total Assets, 3 Yr. CAGR %</t>
  </si>
  <si>
    <t>11.86</t>
  </si>
  <si>
    <t>4.6</t>
  </si>
  <si>
    <t>-10.57</t>
  </si>
  <si>
    <t>19.94</t>
  </si>
  <si>
    <t>32.14</t>
  </si>
  <si>
    <t>22.87</t>
  </si>
  <si>
    <t>18.99</t>
  </si>
  <si>
    <t>Tangible Book Value, 3 Yr. CAGR %</t>
  </si>
  <si>
    <t>53.16</t>
  </si>
  <si>
    <t>36.97</t>
  </si>
  <si>
    <t>-9.58</t>
  </si>
  <si>
    <t>3.67</t>
  </si>
  <si>
    <t>15.71</t>
  </si>
  <si>
    <t>26.47</t>
  </si>
  <si>
    <t>25.56</t>
  </si>
  <si>
    <t>-40.85</t>
  </si>
  <si>
    <t>-40.11</t>
  </si>
  <si>
    <t>-16.25</t>
  </si>
  <si>
    <t>Common Equity, 3 Yr. CAGR %</t>
  </si>
  <si>
    <t>53.12</t>
  </si>
  <si>
    <t>36.69</t>
  </si>
  <si>
    <t>-9.47</t>
  </si>
  <si>
    <t>15.73</t>
  </si>
  <si>
    <t>26.57</t>
  </si>
  <si>
    <t>25.91</t>
  </si>
  <si>
    <t>16.31</t>
  </si>
  <si>
    <t>9.16</t>
  </si>
  <si>
    <t>10.96</t>
  </si>
  <si>
    <t>Cash From Operations, 3 Yr. CAGR %</t>
  </si>
  <si>
    <t>115.28</t>
  </si>
  <si>
    <t>19.16</t>
  </si>
  <si>
    <t>-21.04</t>
  </si>
  <si>
    <t>-28.61</t>
  </si>
  <si>
    <t>-8.97</t>
  </si>
  <si>
    <t>144.04</t>
  </si>
  <si>
    <t>74.3</t>
  </si>
  <si>
    <t>-5.79</t>
  </si>
  <si>
    <t>1.21</t>
  </si>
  <si>
    <t>-39.1</t>
  </si>
  <si>
    <t>Capital Expenditures, 3 Yr. CAGR %</t>
  </si>
  <si>
    <t>15.78</t>
  </si>
  <si>
    <t>-16.14</t>
  </si>
  <si>
    <t>-22.36</t>
  </si>
  <si>
    <t>10.65</t>
  </si>
  <si>
    <t>-4.5</t>
  </si>
  <si>
    <t>9.61</t>
  </si>
  <si>
    <t>8.95</t>
  </si>
  <si>
    <t>18.05</t>
  </si>
  <si>
    <t>2.15</t>
  </si>
  <si>
    <t>Levered Free Cash Flow, 3 Yr. CAGR %</t>
  </si>
  <si>
    <t>98.82</t>
  </si>
  <si>
    <t>12.66</t>
  </si>
  <si>
    <t>-5.9</t>
  </si>
  <si>
    <t>-41.16</t>
  </si>
  <si>
    <t>-50.02</t>
  </si>
  <si>
    <t>38.25</t>
  </si>
  <si>
    <t>76.57</t>
  </si>
  <si>
    <t>101.81</t>
  </si>
  <si>
    <t>33.28</t>
  </si>
  <si>
    <t>43.15</t>
  </si>
  <si>
    <t>Unlevered Free Cash Flow, 3 Yr. CAGR %</t>
  </si>
  <si>
    <t>11.52</t>
  </si>
  <si>
    <t>21.56</t>
  </si>
  <si>
    <t>-35.68</t>
  </si>
  <si>
    <t>-49.41</t>
  </si>
  <si>
    <t>Compound Annual Growth Rate Over Five Years</t>
  </si>
  <si>
    <t>Total Revenues, 5 Yr. CAGR %</t>
  </si>
  <si>
    <t>37.3</t>
  </si>
  <si>
    <t>15.19</t>
  </si>
  <si>
    <t>5.43</t>
  </si>
  <si>
    <t>7.19</t>
  </si>
  <si>
    <t>10.14</t>
  </si>
  <si>
    <t>5.99</t>
  </si>
  <si>
    <t>4.48</t>
  </si>
  <si>
    <t>Gross Profit, 5 Yr. CAGR %</t>
  </si>
  <si>
    <t>45.63</t>
  </si>
  <si>
    <t>22.31</t>
  </si>
  <si>
    <t>7.17</t>
  </si>
  <si>
    <t>9.45</t>
  </si>
  <si>
    <t>25.35</t>
  </si>
  <si>
    <t>7.26</t>
  </si>
  <si>
    <t>EBITDA, 5 Yr. CAGR %</t>
  </si>
  <si>
    <t>-15.95</t>
  </si>
  <si>
    <t>1.63</t>
  </si>
  <si>
    <t>28.06</t>
  </si>
  <si>
    <t>8.53</t>
  </si>
  <si>
    <t>23.21</t>
  </si>
  <si>
    <t>35.87</t>
  </si>
  <si>
    <t>23.05</t>
  </si>
  <si>
    <t>23.28</t>
  </si>
  <si>
    <t>7.39</t>
  </si>
  <si>
    <t>-1.28</t>
  </si>
  <si>
    <t>EBITA, 5 Yr. CAGR %</t>
  </si>
  <si>
    <t>-11.98</t>
  </si>
  <si>
    <t>2.2</t>
  </si>
  <si>
    <t>17.21</t>
  </si>
  <si>
    <t>11.93</t>
  </si>
  <si>
    <t>30.51</t>
  </si>
  <si>
    <t>21.86</t>
  </si>
  <si>
    <t>10.98</t>
  </si>
  <si>
    <t>-18.78</t>
  </si>
  <si>
    <t>9.49</t>
  </si>
  <si>
    <t>-2.18</t>
  </si>
  <si>
    <t>EBIT, 5 Yr. CAGR %</t>
  </si>
  <si>
    <t>17.33</t>
  </si>
  <si>
    <t>-27.5</t>
  </si>
  <si>
    <t>-9.45</t>
  </si>
  <si>
    <t>-12.17</t>
  </si>
  <si>
    <t>Earnings From Cont. Operations, 5 Yr. CAGR %</t>
  </si>
  <si>
    <t>-9.21</t>
  </si>
  <si>
    <t>-4.81</t>
  </si>
  <si>
    <t>12.63</t>
  </si>
  <si>
    <t>92.66</t>
  </si>
  <si>
    <t>118.96</t>
  </si>
  <si>
    <t>8.75</t>
  </si>
  <si>
    <t>-19.83</t>
  </si>
  <si>
    <t>-19.58</t>
  </si>
  <si>
    <t>-17.96</t>
  </si>
  <si>
    <t>Net Income, 5 Yr. CAGR %</t>
  </si>
  <si>
    <t>Normalized Net Income, 5 Yr. CAGR %</t>
  </si>
  <si>
    <t>-16.01</t>
  </si>
  <si>
    <t>6.17</t>
  </si>
  <si>
    <t>55.72</t>
  </si>
  <si>
    <t>61.28</t>
  </si>
  <si>
    <t>17.73</t>
  </si>
  <si>
    <t>10.38</t>
  </si>
  <si>
    <t>-55.14</t>
  </si>
  <si>
    <t>-11.18</t>
  </si>
  <si>
    <t>-14.44</t>
  </si>
  <si>
    <t>Diluted EPS Before Extra, 5 Yr. CAGR %</t>
  </si>
  <si>
    <t>-19.02</t>
  </si>
  <si>
    <t>-10.47</t>
  </si>
  <si>
    <t>3.78</t>
  </si>
  <si>
    <t>81.03</t>
  </si>
  <si>
    <t>122.88</t>
  </si>
  <si>
    <t>8.25</t>
  </si>
  <si>
    <t>4.09</t>
  </si>
  <si>
    <t>-23.01</t>
  </si>
  <si>
    <t>-22.05</t>
  </si>
  <si>
    <t>-22.88</t>
  </si>
  <si>
    <t>Accounts Receivable, 5 Yr. CAGR %</t>
  </si>
  <si>
    <t>35.04</t>
  </si>
  <si>
    <t>11.24</t>
  </si>
  <si>
    <t>22.65</t>
  </si>
  <si>
    <t>5.79</t>
  </si>
  <si>
    <t>12.18</t>
  </si>
  <si>
    <t>-2.33</t>
  </si>
  <si>
    <t>-6.4</t>
  </si>
  <si>
    <t>Inventory, 5 Yr. CAGR %</t>
  </si>
  <si>
    <t>23.44</t>
  </si>
  <si>
    <t>20.1</t>
  </si>
  <si>
    <t>11.4</t>
  </si>
  <si>
    <t>10.97</t>
  </si>
  <si>
    <t>9.67</t>
  </si>
  <si>
    <t>21.78</t>
  </si>
  <si>
    <t>27.28</t>
  </si>
  <si>
    <t>24.39</t>
  </si>
  <si>
    <t>Net Property, Plant and Equip., 5 Yr. CAGR %</t>
  </si>
  <si>
    <t>4.79</t>
  </si>
  <si>
    <t>1.51</t>
  </si>
  <si>
    <t>5.02</t>
  </si>
  <si>
    <t>3.12</t>
  </si>
  <si>
    <t>5.59</t>
  </si>
  <si>
    <t>6.44</t>
  </si>
  <si>
    <t>5.42</t>
  </si>
  <si>
    <t>2.67</t>
  </si>
  <si>
    <t>7.55</t>
  </si>
  <si>
    <t>Total Assets, 5 Yr. CAGR %</t>
  </si>
  <si>
    <t>14.3</t>
  </si>
  <si>
    <t>3.21</t>
  </si>
  <si>
    <t>6.5</t>
  </si>
  <si>
    <t>7.84</t>
  </si>
  <si>
    <t>15.61</t>
  </si>
  <si>
    <t>26.16</t>
  </si>
  <si>
    <t>21.43</t>
  </si>
  <si>
    <t>20.77</t>
  </si>
  <si>
    <t>Tangible Book Value, 5 Yr. CAGR %</t>
  </si>
  <si>
    <t>22.41</t>
  </si>
  <si>
    <t>22.28</t>
  </si>
  <si>
    <t>24.33</t>
  </si>
  <si>
    <t>25.99</t>
  </si>
  <si>
    <t>10.95</t>
  </si>
  <si>
    <t>19.58</t>
  </si>
  <si>
    <t>-19.03</t>
  </si>
  <si>
    <t>-20.17</t>
  </si>
  <si>
    <t>-1.5</t>
  </si>
  <si>
    <t>Common Equity, 5 Yr. CAGR %</t>
  </si>
  <si>
    <t>22.36</t>
  </si>
  <si>
    <t>22.26</t>
  </si>
  <si>
    <t>24.41</t>
  </si>
  <si>
    <t>25.81</t>
  </si>
  <si>
    <t>4.55</t>
  </si>
  <si>
    <t>19.76</t>
  </si>
  <si>
    <t>21.51</t>
  </si>
  <si>
    <t>14.49</t>
  </si>
  <si>
    <t>16.78</t>
  </si>
  <si>
    <t>Cash From Operations, 5 Yr. CAGR %</t>
  </si>
  <si>
    <t>-4.87</t>
  </si>
  <si>
    <t>6.85</t>
  </si>
  <si>
    <t>13.8</t>
  </si>
  <si>
    <t>-15.27</t>
  </si>
  <si>
    <t>22.3</t>
  </si>
  <si>
    <t>22.69</t>
  </si>
  <si>
    <t>6.45</t>
  </si>
  <si>
    <t>35.98</t>
  </si>
  <si>
    <t>51.28</t>
  </si>
  <si>
    <t>-16.37</t>
  </si>
  <si>
    <t>Capital Expenditures, 5 Yr. CAGR %</t>
  </si>
  <si>
    <t>-9.75</t>
  </si>
  <si>
    <t>-5.71</t>
  </si>
  <si>
    <t>5.91</t>
  </si>
  <si>
    <t>-12.56</t>
  </si>
  <si>
    <t>-5.65</t>
  </si>
  <si>
    <t>15.09</t>
  </si>
  <si>
    <t>7.15</t>
  </si>
  <si>
    <t>-1.91</t>
  </si>
  <si>
    <t>Levered Free Cash Flow, 5 Yr. CAGR %</t>
  </si>
  <si>
    <t>-17.26</t>
  </si>
  <si>
    <t>9.24</t>
  </si>
  <si>
    <t>56.58</t>
  </si>
  <si>
    <t>-34.68</t>
  </si>
  <si>
    <t>-26.62</t>
  </si>
  <si>
    <t>-14.47</t>
  </si>
  <si>
    <t>15.99</t>
  </si>
  <si>
    <t>105.64</t>
  </si>
  <si>
    <t>60.81</t>
  </si>
  <si>
    <t>Unlevered Free Cash Flow, 5 Yr. CAGR %</t>
  </si>
  <si>
    <t>-18.33</t>
  </si>
  <si>
    <t>14.24</t>
  </si>
  <si>
    <t>16.75</t>
  </si>
  <si>
    <t>-31.13</t>
  </si>
  <si>
    <t>-22.11</t>
  </si>
  <si>
    <t>32.82</t>
  </si>
  <si>
    <t>-13.84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</si>
  <si>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</si>
  <si>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</si>
  <si>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</si>
  <si>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</si>
  <si>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</si>
  <si>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</si>
  <si>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</si>
  <si>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</si>
  <si>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</si>
  <si>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960.1</t>
  </si>
  <si>
    <t>924.6</t>
  </si>
  <si>
    <t>920.4</t>
  </si>
  <si>
    <t>615</t>
  </si>
  <si>
    <t>1,280</t>
  </si>
  <si>
    <t>1,586</t>
  </si>
  <si>
    <t>-</t>
  </si>
  <si>
    <t>Change</t>
  </si>
  <si>
    <t>-3.7%</t>
  </si>
  <si>
    <t>-0.46%</t>
  </si>
  <si>
    <t>-33.18%</t>
  </si>
  <si>
    <t>108.12%</t>
  </si>
  <si>
    <t>23.88%</t>
  </si>
  <si>
    <t>0%</t>
  </si>
  <si>
    <t>Enterprise Value (EV)</t>
  </si>
  <si>
    <t>P/E ratio</t>
  </si>
  <si>
    <t>PBR</t>
  </si>
  <si>
    <t>PEG</t>
  </si>
  <si>
    <t>Capitalization / Revenue</t>
  </si>
  <si>
    <t>2.2x</t>
  </si>
  <si>
    <t>2.13x</t>
  </si>
  <si>
    <t>2.7x</t>
  </si>
  <si>
    <t>1.31x</t>
  </si>
  <si>
    <t>2.51x</t>
  </si>
  <si>
    <t>2.66x</t>
  </si>
  <si>
    <t>2.42x</t>
  </si>
  <si>
    <t>2.21x</t>
  </si>
  <si>
    <t>EV / Revenue</t>
  </si>
  <si>
    <t>0x</t>
  </si>
  <si>
    <t>EV / EBITDA</t>
  </si>
  <si>
    <t>12.4x</t>
  </si>
  <si>
    <t>10.2x</t>
  </si>
  <si>
    <t>9.83x</t>
  </si>
  <si>
    <t>EV / EBIT</t>
  </si>
  <si>
    <t>-0x</t>
  </si>
  <si>
    <t>23.1x</t>
  </si>
  <si>
    <t>22.2x</t>
  </si>
  <si>
    <t>18.6x</t>
  </si>
  <si>
    <t>EV / FCF</t>
  </si>
  <si>
    <t>25x</t>
  </si>
  <si>
    <t>21x</t>
  </si>
  <si>
    <t>FCF Yield</t>
  </si>
  <si>
    <t>8.72%</t>
  </si>
  <si>
    <t>4.44%</t>
  </si>
  <si>
    <t>-4.52%</t>
  </si>
  <si>
    <t>-0.43%</t>
  </si>
  <si>
    <t>4%</t>
  </si>
  <si>
    <t>4.77%</t>
  </si>
  <si>
    <t>5.37%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</si>
  <si>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</si>
  <si>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</si>
  <si>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</si>
  <si>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</si>
  <si>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</si>
  <si>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436.2</t>
  </si>
  <si>
    <t>433.1</t>
  </si>
  <si>
    <t>340.3</t>
  </si>
  <si>
    <t>469.1</t>
  </si>
  <si>
    <t>510.9</t>
  </si>
  <si>
    <t>595.6</t>
  </si>
  <si>
    <t>655.2</t>
  </si>
  <si>
    <t>717.1</t>
  </si>
  <si>
    <t>EBITDA
                                    1</t>
  </si>
  <si>
    <t>86.36</t>
  </si>
  <si>
    <t>128.2</t>
  </si>
  <si>
    <t>155</t>
  </si>
  <si>
    <t>161.3</t>
  </si>
  <si>
    <t>EBIT
                                    1</t>
  </si>
  <si>
    <t>78.14</t>
  </si>
  <si>
    <t>62.53</t>
  </si>
  <si>
    <t>-2.286</t>
  </si>
  <si>
    <t>16.44</t>
  </si>
  <si>
    <t>36.08</t>
  </si>
  <si>
    <t>68.67</t>
  </si>
  <si>
    <t>71.5</t>
  </si>
  <si>
    <t>85.35</t>
  </si>
  <si>
    <t>Net income
                                    1</t>
  </si>
  <si>
    <t>76.31</t>
  </si>
  <si>
    <t>-7.323</t>
  </si>
  <si>
    <t>-8.417</t>
  </si>
  <si>
    <t>29.7</t>
  </si>
  <si>
    <t>50.97</t>
  </si>
  <si>
    <t>66.65</t>
  </si>
  <si>
    <t>74.39</t>
  </si>
  <si>
    <t>Reference price
                                    2</t>
  </si>
  <si>
    <t>23.70</t>
  </si>
  <si>
    <t>20.67</t>
  </si>
  <si>
    <t>20.55</t>
  </si>
  <si>
    <t>13.72</t>
  </si>
  <si>
    <t>22.27</t>
  </si>
  <si>
    <t>27.58</t>
  </si>
  <si>
    <t>Nbr of stocks (in thousands)</t>
  </si>
  <si>
    <t>40,512</t>
  </si>
  <si>
    <t>44,731</t>
  </si>
  <si>
    <t>44,786</t>
  </si>
  <si>
    <t>44,826</t>
  </si>
  <si>
    <t>57,476</t>
  </si>
  <si>
    <t>57,492</t>
  </si>
  <si>
    <t>Announcement Date</t>
  </si>
  <si>
    <t>2/12/20</t>
  </si>
  <si>
    <t>2/10/21</t>
  </si>
  <si>
    <t>3/15/22</t>
  </si>
  <si>
    <t>3/15/23</t>
  </si>
  <si>
    <t>3/6/24</t>
  </si>
  <si>
    <t>address1</t>
  </si>
  <si>
    <t>2 Holzman Street</t>
  </si>
  <si>
    <t>address2</t>
  </si>
  <si>
    <t>Science Park PO Box 4081</t>
  </si>
  <si>
    <t>city</t>
  </si>
  <si>
    <t>Rehovot</t>
  </si>
  <si>
    <t>zip</t>
  </si>
  <si>
    <t>7670402</t>
  </si>
  <si>
    <t>country</t>
  </si>
  <si>
    <t>phone</t>
  </si>
  <si>
    <t>972 8 940 6472</t>
  </si>
  <si>
    <t>fax</t>
  </si>
  <si>
    <t>972 8 940 6473</t>
  </si>
  <si>
    <t>website</t>
  </si>
  <si>
    <t>https://www.kamada.com</t>
  </si>
  <si>
    <t>industry</t>
  </si>
  <si>
    <t>Drug Manufacturers - Specialty &amp; Generic</t>
  </si>
  <si>
    <t>industryKey</t>
  </si>
  <si>
    <t>drug-manufacturers-specialty-generic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</si>
  <si>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</si>
  <si>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</si>
  <si>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</si>
  <si>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</si>
  <si>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</si>
  <si>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</si>
  <si>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</si>
  <si>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Kamada Ltd. manufactures and sells plasma-derived protein therapeutics. Its commercial products include KAMRAB/KEDRAB for treating prophylaxis of rabies; CYTOGAM for Prophylaxis of Cytomegalovirus disease in kidney, lung, liver, pancreas, heart, and heart/lung transplants; VARIZIG for post exposure prophylaxis of varicella; WINRHO SDF for immune thrombocytopenic purpura and suppression of rhesus isoimmunization; HEPAGAM B for prevention of hepatitis B recurrence liver transplants and post-exposure prophylaxis; GLASSIA for intravenous AATD; KAMRHO (D) IM for prophylaxis of hemolytic disease of newborns; KAMRHO (D) IV for immune thermobocytopunic purpura; and Echis coloratus and Vipera palaestinae Antiserum for the treatment of snake bite. The company also distributes imported drug products in Israel, including BRAMITOB to manage chronic pulmonary infection; FOSTER to treat asthma; TRIMBOW for chronic obstructive pulmonary disease; PROVOCHOLINE for the diagnosis of bronchial airway hyperactivity; AEROBIKA, an OPEP device; RUPAFIN and RUPAFIN ORAL SOLUTION for allergic rhinitis and Urticaria; SINTREDIUS for rheumatoid arthritis, systemic lupus erythematosus, and mild-moderate juvenile dermatomyositis; IVIG for immunodeficiency-related conditions; VARITECT for chicken pox and zoster herpes; ZUTECTRA and HEPATECT CP for hepatitis B; MEGALOTECT CP for CMV virus; RUCONEST for angioedema attack; HEPARIN SODIUM INJECTION for thrombo-embolic disorders and prophylaxis of deep vein thrombosis and thromboembolic events; ALBUMIN and ALBUMIN for blood plasma; Factor VIII for hemophilia type A; and Factor IX for hemophilia type B. In addition, it distributes COAGADEX for hereditary factor X deficiency; IXIARO for Japanese encephalitis; VIVOTIF for Salmonella Typhi; PROCYSBI for nephropathic cystinosis; LAMZEDE for alpha-mannosidosis; ELIGARD for prostate cancer; and BEVACIZUMAB KAMADA for various cancers. The company was incorporated in 1990 and is headquartered in Rehovot, Israel.</t>
  </si>
  <si>
    <t>fullTimeEmployees</t>
  </si>
  <si>
    <t>companyOfficers</t>
  </si>
  <si>
    <t>[{'maxAge': 1, 'name': 'Mr. Amir  London', 'age': 54, 'title': 'Chief Executive Officer', 'yearBorn': 1969, 'fiscalYear': 2023, 'totalPay': 611000, 'exercisedValue': 0, 'unexercisedValue': 0}, {'maxAge': 1, 'name': 'Mr. Chaime  Orlev', 'age': 53, 'title': 'Chief Financial Officer', 'yearBorn': 1970, 'fiscalYear': 2023, 'totalPay': 387000, 'exercisedValue': 0, 'unexercisedValue': 0}, {'maxAge': 1, 'name': 'Mr. Eran  Nir', 'age': 50, 'title': 'Chief Operating Officer', 'yearBorn': 1973, 'fiscalYear': 2023, 'totalPay': 332000, 'exercisedValue': 0, 'unexercisedValue': 0}, {'maxAge': 1, 'name': 'Mr. Jon R. Knight', 'age': 57, 'title': 'Vice President of US Commercial Operations', 'yearBorn': 1966, 'fiscalYear': 2023, 'totalPay': 307000, 'exercisedValue': 0, 'unexercisedValue': 0}, {'maxAge': 1, 'name': 'Mr. Boris  Gorelik', 'age': 42, 'title': 'Vice President of Business Development &amp; Strategic Programs', 'yearBorn': 1981, 'fiscalYear': 2023, 'totalPay': 410000, 'exercisedValue': 0, 'unexercisedValue': 0}, {'maxAge': 1, 'name': 'Mr. David  Tsur', 'age': 73, 'title': 'Co-Founder &amp; Independent Deputy Chairman of the Board', 'yearBorn': 1950, 'fiscalYear': 2023, 'totalPay': 252000, 'exercisedValue': 0, 'unexercisedValue': 0}, {'maxAge': 1, 'name': 'Mr. Nir  Livneh B.A., L.L.B.', 'age': 44, 'title': 'VP, General Counsel &amp; Corporate Secretary', 'yearBorn': 1979, 'fiscalYear': 2023, 'exercisedValue': 0, 'unexercisedValue': 0}, {'maxAge': 1, 'name': 'Ms. Hanni  Neheman', 'age': 53, 'title': 'Vice President of Marketing &amp; Sales', 'yearBorn': 1970, 'fiscalYear': 2023, 'exercisedValue': 0, 'unexercisedValue': 0}, {'maxAge': 1, 'name': 'Ms. Liron  Reshef', 'age': 52, 'title': 'Vice President of Human Resources', 'yearBorn': 1971, 'fiscalYear': 2023, 'exercisedValue': 0, 'unexercisedValue': 0}, {'maxAge': 1, 'name': 'Ms. Shavit  Beladev', 'title': 'Vice President of Kamada Plasma',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</si>
  <si>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</si>
  <si>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</si>
  <si>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</si>
  <si>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</si>
  <si>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</si>
  <si>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</si>
  <si>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</si>
  <si>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</si>
  <si>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</si>
  <si>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</si>
  <si>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</si>
  <si>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</si>
  <si>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</si>
  <si>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</si>
  <si>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</si>
  <si>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</si>
  <si>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</si>
  <si>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</si>
  <si>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</si>
  <si>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</si>
  <si>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</si>
  <si>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</si>
  <si>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</si>
  <si>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</si>
  <si>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</si>
  <si>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</si>
  <si>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</si>
  <si>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</si>
  <si>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</si>
  <si>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</si>
  <si>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</si>
  <si>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</si>
  <si>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</si>
  <si>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</si>
  <si>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</si>
  <si>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</si>
  <si>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</si>
  <si>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</si>
  <si>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</si>
  <si>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</si>
  <si>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</si>
  <si>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</si>
  <si>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</si>
  <si>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</si>
  <si>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</si>
  <si>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</si>
  <si>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</si>
  <si>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</si>
  <si>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</si>
  <si>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</si>
  <si>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</si>
  <si>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</si>
  <si>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</si>
  <si>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</si>
  <si>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</si>
  <si>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</si>
  <si>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</si>
  <si>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</si>
  <si>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</si>
  <si>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</si>
  <si>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</si>
  <si>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</si>
  <si>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</si>
  <si>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</si>
  <si>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</si>
  <si>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</si>
  <si>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</si>
  <si>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Kamada Ltd.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</si>
  <si>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</si>
  <si>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</si>
  <si>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</si>
  <si>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</si>
  <si>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</si>
  <si>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</si>
  <si>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</si>
  <si>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a88fd904-380d-3754-b686-3fbaf4e080d7</t>
  </si>
  <si>
    <t>messageBoardId</t>
  </si>
  <si>
    <t>finmb_9002466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</si>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</sst>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kamada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7.83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0.2082038500195513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4.2601792E8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4.245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21.374794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-13.0</v>
      </c>
      <c r="C2" s="1">
        <v>-11.0</v>
      </c>
      <c r="D2" s="1">
        <v>-6.0</v>
      </c>
      <c r="E2" s="1">
        <v>6.0</v>
      </c>
      <c r="F2" s="1">
        <v>22.0</v>
      </c>
      <c r="G2" s="1">
        <v>22.0</v>
      </c>
      <c r="H2" s="1">
        <v>17.0</v>
      </c>
      <c r="I2" s="1">
        <v>-2.0</v>
      </c>
      <c r="J2" s="1">
        <v>-2.0</v>
      </c>
      <c r="K2" s="1">
        <v>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2.0</v>
      </c>
      <c r="C3" s="1">
        <v>3.0</v>
      </c>
      <c r="D3" s="1">
        <v>3.0</v>
      </c>
      <c r="E3" s="1">
        <v>3.0</v>
      </c>
      <c r="F3" s="1">
        <v>3.0</v>
      </c>
      <c r="G3" s="1">
        <v>4.0</v>
      </c>
      <c r="H3" s="1">
        <v>4.0</v>
      </c>
      <c r="I3" s="1">
        <v>4.0</v>
      </c>
      <c r="J3" s="1">
        <v>4.0</v>
      </c>
      <c r="K3" s="1">
        <v>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6.0</v>
      </c>
      <c r="C4" s="1">
        <v>4.0</v>
      </c>
      <c r="D4" s="1">
        <v>2.0</v>
      </c>
      <c r="E4" s="1">
        <v>0.0</v>
      </c>
      <c r="F4" s="1">
        <v>0.0</v>
      </c>
      <c r="G4" s="1">
        <v>0.0</v>
      </c>
      <c r="H4" s="1">
        <v>0.0</v>
      </c>
      <c r="I4" s="1">
        <v>83.0</v>
      </c>
      <c r="J4" s="1">
        <v>7.0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2.0</v>
      </c>
      <c r="C5" s="1">
        <v>3.0</v>
      </c>
      <c r="D5" s="1">
        <v>3.0</v>
      </c>
      <c r="E5" s="1">
        <v>3.0</v>
      </c>
      <c r="F5" s="1">
        <v>3.0</v>
      </c>
      <c r="G5" s="1">
        <v>4.0</v>
      </c>
      <c r="H5" s="1">
        <v>4.0</v>
      </c>
      <c r="I5" s="1">
        <v>5.0</v>
      </c>
      <c r="J5" s="1">
        <v>12.0</v>
      </c>
      <c r="K5" s="1">
        <v>12.0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-1.0</v>
      </c>
      <c r="E6" s="1">
        <v>-5.0</v>
      </c>
      <c r="F6" s="1">
        <v>5.0</v>
      </c>
      <c r="G6" s="1">
        <v>0.0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1.0</v>
      </c>
      <c r="D7" s="1">
        <v>1.0</v>
      </c>
      <c r="E7" s="1">
        <v>48.0</v>
      </c>
      <c r="F7" s="1">
        <v>94.0</v>
      </c>
      <c r="G7" s="1">
        <v>1.0</v>
      </c>
      <c r="H7" s="1">
        <v>97.0</v>
      </c>
      <c r="I7" s="1">
        <v>52.0</v>
      </c>
      <c r="J7" s="1">
        <v>1.0</v>
      </c>
      <c r="K7" s="1">
        <v>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54.0</v>
      </c>
      <c r="D8" s="1">
        <v>16.0</v>
      </c>
      <c r="E8" s="1">
        <v>97.0</v>
      </c>
      <c r="F8" s="1">
        <v>-2.0</v>
      </c>
      <c r="G8" s="1">
        <v>1.0</v>
      </c>
      <c r="H8" s="1">
        <v>3.0</v>
      </c>
      <c r="I8" s="1">
        <v>1.0</v>
      </c>
      <c r="J8" s="1">
        <v>5.0</v>
      </c>
      <c r="K8" s="1">
        <v>21.0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-86.0</v>
      </c>
      <c r="C9" s="1">
        <v>-5.0</v>
      </c>
      <c r="D9" s="1">
        <v>3.0</v>
      </c>
      <c r="E9" s="1">
        <v>-9.0</v>
      </c>
      <c r="F9" s="1">
        <v>2.0</v>
      </c>
      <c r="G9" s="1">
        <v>5.0</v>
      </c>
      <c r="H9" s="1">
        <v>1.0</v>
      </c>
      <c r="I9" s="1">
        <v>-12.0</v>
      </c>
      <c r="J9" s="1">
        <v>7.0</v>
      </c>
      <c r="K9" s="1">
        <v>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-3.0</v>
      </c>
      <c r="C10" s="1">
        <v>-91.0</v>
      </c>
      <c r="D10" s="1">
        <v>74.0</v>
      </c>
      <c r="E10" s="1">
        <v>4.0</v>
      </c>
      <c r="F10" s="1">
        <v>-8.0</v>
      </c>
      <c r="G10" s="1">
        <v>-13.0</v>
      </c>
      <c r="H10" s="1">
        <v>1.0</v>
      </c>
      <c r="I10" s="1">
        <v>-2.0</v>
      </c>
      <c r="J10" s="1">
        <v>-1.0</v>
      </c>
      <c r="K10" s="1">
        <v>-19.0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3.0</v>
      </c>
      <c r="C11" s="1">
        <v>88.0</v>
      </c>
      <c r="D11" s="1">
        <v>-2.0</v>
      </c>
      <c r="E11" s="1">
        <v>-83.0</v>
      </c>
      <c r="F11" s="1">
        <v>-1.0</v>
      </c>
      <c r="G11" s="1">
        <v>6.0</v>
      </c>
      <c r="H11" s="1">
        <v>-9.0</v>
      </c>
      <c r="I11" s="1">
        <v>7.0</v>
      </c>
      <c r="J11" s="1">
        <v>7.0</v>
      </c>
      <c r="K11" s="1">
        <v>-8.0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-4.0</v>
      </c>
      <c r="C12" s="1">
        <v>-2.0</v>
      </c>
      <c r="D12" s="1">
        <v>1.0</v>
      </c>
      <c r="E12" s="1">
        <v>-2.0</v>
      </c>
      <c r="F12" s="1">
        <v>-5.0</v>
      </c>
      <c r="G12" s="1">
        <v>-28.0</v>
      </c>
      <c r="H12" s="1">
        <v>1.0</v>
      </c>
      <c r="I12" s="1">
        <v>1.0</v>
      </c>
      <c r="J12" s="1">
        <v>-2.0</v>
      </c>
      <c r="K12" s="1">
        <v>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81.0</v>
      </c>
      <c r="C13" s="1">
        <v>-35.0</v>
      </c>
      <c r="D13" s="1">
        <v>1.0</v>
      </c>
      <c r="E13" s="1">
        <v>99.0</v>
      </c>
      <c r="F13" s="1">
        <v>-1.0</v>
      </c>
      <c r="G13" s="1">
        <v>1.0</v>
      </c>
      <c r="H13" s="1">
        <v>-1.0</v>
      </c>
      <c r="I13" s="1">
        <v>-8.0</v>
      </c>
      <c r="J13" s="1">
        <v>-1.0</v>
      </c>
      <c r="K13" s="1">
        <v>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-9.0</v>
      </c>
      <c r="C14" s="1">
        <v>-13.0</v>
      </c>
      <c r="D14" s="1">
        <v>1.0</v>
      </c>
      <c r="E14" s="1">
        <v>3.0</v>
      </c>
      <c r="F14" s="1">
        <v>10.0</v>
      </c>
      <c r="G14" s="1">
        <v>27.0</v>
      </c>
      <c r="H14" s="1">
        <v>19.0</v>
      </c>
      <c r="I14" s="1">
        <v>-8.0</v>
      </c>
      <c r="J14" s="1">
        <v>28.0</v>
      </c>
      <c r="K14" s="1">
        <v>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-3.0</v>
      </c>
      <c r="C15" s="1">
        <v>-2.0</v>
      </c>
      <c r="D15" s="1">
        <v>-2.0</v>
      </c>
      <c r="E15" s="1">
        <v>-4.0</v>
      </c>
      <c r="F15" s="1">
        <v>-2.0</v>
      </c>
      <c r="G15" s="1">
        <v>-2.0</v>
      </c>
      <c r="H15" s="1">
        <v>-5.0</v>
      </c>
      <c r="I15" s="1">
        <v>-3.0</v>
      </c>
      <c r="J15" s="1">
        <v>-3.0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4.0</v>
      </c>
      <c r="E16" s="1">
        <v>6.0</v>
      </c>
      <c r="F16" s="1">
        <v>3.0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-96.0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-23.0</v>
      </c>
      <c r="C18" s="1">
        <v>13.0</v>
      </c>
      <c r="D18" s="1">
        <v>4.0</v>
      </c>
      <c r="E18" s="1">
        <v>-11.0</v>
      </c>
      <c r="F18" s="1">
        <v>-2.0</v>
      </c>
      <c r="G18" s="1">
        <v>1.0</v>
      </c>
      <c r="H18" s="1">
        <v>-7.0</v>
      </c>
      <c r="I18" s="1">
        <v>39.0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-26.0</v>
      </c>
      <c r="C19" s="1">
        <v>11.0</v>
      </c>
      <c r="D19" s="1">
        <v>1.0</v>
      </c>
      <c r="E19" s="1">
        <v>-15.0</v>
      </c>
      <c r="F19" s="1">
        <v>-5.0</v>
      </c>
      <c r="G19" s="1">
        <v>-56.0</v>
      </c>
      <c r="H19" s="1">
        <v>-13.0</v>
      </c>
      <c r="I19" s="1">
        <v>-61.0</v>
      </c>
      <c r="J19" s="1">
        <v>-3.0</v>
      </c>
      <c r="K19" s="1">
        <v>-5.0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19.0</v>
      </c>
      <c r="D20" s="1">
        <v>1.0</v>
      </c>
      <c r="E20" s="1">
        <v>27.0</v>
      </c>
      <c r="F20" s="1">
        <v>0.0</v>
      </c>
      <c r="G20" s="1">
        <v>0.0</v>
      </c>
      <c r="H20" s="1">
        <v>0.0</v>
      </c>
      <c r="I20" s="1">
        <v>20.0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19.0</v>
      </c>
      <c r="D21" s="1">
        <v>1.0</v>
      </c>
      <c r="E21" s="1">
        <v>27.0</v>
      </c>
      <c r="F21" s="1">
        <v>0.0</v>
      </c>
      <c r="G21" s="1">
        <v>0.0</v>
      </c>
      <c r="H21" s="1">
        <v>0.0</v>
      </c>
      <c r="I21" s="1">
        <v>20.0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-7.0</v>
      </c>
      <c r="C22" s="1">
        <v>-7.0</v>
      </c>
      <c r="D22" s="1">
        <v>-21.0</v>
      </c>
      <c r="E22" s="1">
        <v>-53.0</v>
      </c>
      <c r="F22" s="1">
        <v>-59.0</v>
      </c>
      <c r="G22" s="1">
        <v>-1.0</v>
      </c>
      <c r="H22" s="1">
        <v>-1.0</v>
      </c>
      <c r="I22" s="1">
        <v>-1.0</v>
      </c>
      <c r="J22" s="1">
        <v>-3.0</v>
      </c>
      <c r="K22" s="1">
        <v>-18.0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-7.0</v>
      </c>
      <c r="C23" s="1">
        <v>-7.0</v>
      </c>
      <c r="D23" s="1">
        <v>-21.0</v>
      </c>
      <c r="E23" s="1">
        <v>-53.0</v>
      </c>
      <c r="F23" s="1">
        <v>-59.0</v>
      </c>
      <c r="G23" s="1">
        <v>-1.0</v>
      </c>
      <c r="H23" s="1">
        <v>-1.0</v>
      </c>
      <c r="I23" s="1">
        <v>-1.0</v>
      </c>
      <c r="J23" s="1">
        <v>-3.0</v>
      </c>
      <c r="K23" s="1">
        <v>-18.0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8.0</v>
      </c>
      <c r="C24" s="1">
        <v>1.0</v>
      </c>
      <c r="D24" s="1">
        <v>0.0</v>
      </c>
      <c r="E24" s="1">
        <v>15.0</v>
      </c>
      <c r="F24" s="1">
        <v>0.0</v>
      </c>
      <c r="G24" s="1">
        <v>1.0</v>
      </c>
      <c r="H24" s="1">
        <v>24.0</v>
      </c>
      <c r="I24" s="1">
        <v>1.0</v>
      </c>
      <c r="J24" s="1">
        <v>0.0</v>
      </c>
      <c r="K24" s="1">
        <v>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-5.0</v>
      </c>
      <c r="K25" s="1">
        <v>-17.0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-7.0</v>
      </c>
      <c r="C26" s="1">
        <v>-6.0</v>
      </c>
      <c r="D26" s="1">
        <v>1.0</v>
      </c>
      <c r="E26" s="1">
        <v>15.0</v>
      </c>
      <c r="F26" s="1">
        <v>-58.0</v>
      </c>
      <c r="G26" s="1">
        <v>-1.0</v>
      </c>
      <c r="H26" s="1">
        <v>23.0</v>
      </c>
      <c r="I26" s="1">
        <v>18.0</v>
      </c>
      <c r="J26" s="1">
        <v>-9.0</v>
      </c>
      <c r="K26" s="1">
        <v>22.0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-18.0</v>
      </c>
      <c r="C27" s="1">
        <v>-41.0</v>
      </c>
      <c r="D27" s="1">
        <v>-10.0</v>
      </c>
      <c r="E27" s="1">
        <v>-60.0</v>
      </c>
      <c r="F27" s="1">
        <v>62.0</v>
      </c>
      <c r="G27" s="1">
        <v>-90.0</v>
      </c>
      <c r="H27" s="1">
        <v>-1.0</v>
      </c>
      <c r="I27" s="1">
        <v>-33.0</v>
      </c>
      <c r="J27" s="1">
        <v>21.0</v>
      </c>
      <c r="K27" s="1">
        <v>23.0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-44.0</v>
      </c>
      <c r="C28" s="1">
        <v>-9.0</v>
      </c>
      <c r="D28" s="1">
        <v>4.0</v>
      </c>
      <c r="E28" s="1">
        <v>2.0</v>
      </c>
      <c r="F28" s="1">
        <v>5.0</v>
      </c>
      <c r="G28" s="1">
        <v>24.0</v>
      </c>
      <c r="H28" s="1">
        <v>27.0</v>
      </c>
      <c r="I28" s="1">
        <v>-51.0</v>
      </c>
      <c r="J28" s="1">
        <v>15.0</v>
      </c>
      <c r="K28" s="1">
        <v>21.0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1.0</v>
      </c>
      <c r="C30" s="1">
        <v>48.0</v>
      </c>
      <c r="D30" s="1">
        <v>6.0</v>
      </c>
      <c r="E30" s="1">
        <v>2.0</v>
      </c>
      <c r="F30" s="1">
        <v>5.0</v>
      </c>
      <c r="G30" s="1">
        <v>24.0</v>
      </c>
      <c r="H30" s="1">
        <v>20.0</v>
      </c>
      <c r="I30" s="1">
        <v>22.0</v>
      </c>
      <c r="J30" s="1">
        <v>85.0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1.0</v>
      </c>
      <c r="E31" s="1">
        <v>11.0</v>
      </c>
      <c r="F31" s="1">
        <v>2.0</v>
      </c>
      <c r="G31" s="1">
        <v>13.0</v>
      </c>
      <c r="H31" s="1">
        <v>10.0</v>
      </c>
      <c r="I31" s="1">
        <v>4.0</v>
      </c>
      <c r="J31" s="1">
        <v>3.0</v>
      </c>
      <c r="K31" s="1">
        <v>21.0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-5.0</v>
      </c>
      <c r="C32" s="1">
        <v>-12.0</v>
      </c>
      <c r="D32" s="1">
        <v>6.0</v>
      </c>
      <c r="E32" s="1">
        <v>1.0</v>
      </c>
      <c r="F32" s="1">
        <v>1.0</v>
      </c>
      <c r="G32" s="1">
        <v>16.0</v>
      </c>
      <c r="H32" s="1">
        <v>5.0</v>
      </c>
      <c r="I32" s="1">
        <v>-13.0</v>
      </c>
      <c r="J32" s="1">
        <v>39.0</v>
      </c>
      <c r="K32" s="1">
        <v>-17.0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-3.0</v>
      </c>
      <c r="C33" s="1">
        <v>-12.0</v>
      </c>
      <c r="D33" s="1">
        <v>6.0</v>
      </c>
      <c r="E33" s="1">
        <v>1.0</v>
      </c>
      <c r="F33" s="1">
        <v>1.0</v>
      </c>
      <c r="G33" s="1">
        <v>16.0</v>
      </c>
      <c r="H33" s="1">
        <v>5.0</v>
      </c>
      <c r="I33" s="1">
        <v>-13.0</v>
      </c>
      <c r="J33" s="1">
        <v>39.0</v>
      </c>
      <c r="K33" s="1">
        <v>-17.0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2.0</v>
      </c>
      <c r="C34" s="1">
        <v>7.0</v>
      </c>
      <c r="D34" s="1">
        <v>-7.0</v>
      </c>
      <c r="E34" s="1">
        <v>3.0</v>
      </c>
      <c r="F34" s="1">
        <v>12.0</v>
      </c>
      <c r="G34" s="1">
        <v>1.0</v>
      </c>
      <c r="H34" s="1">
        <v>6.0</v>
      </c>
      <c r="I34" s="1">
        <v>16.0</v>
      </c>
      <c r="J34" s="1">
        <v>-26.0</v>
      </c>
      <c r="K34" s="1">
        <v>31.0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-7.0</v>
      </c>
      <c r="C35" s="1">
        <v>-7.0</v>
      </c>
      <c r="D35" s="1">
        <v>1.0</v>
      </c>
      <c r="E35" s="1">
        <v>-25.0</v>
      </c>
      <c r="F35" s="1">
        <v>-59.0</v>
      </c>
      <c r="G35" s="1">
        <v>-1.0</v>
      </c>
      <c r="H35" s="1">
        <v>-1.0</v>
      </c>
      <c r="I35" s="1">
        <v>18.0</v>
      </c>
      <c r="J35" s="1">
        <v>-3.0</v>
      </c>
      <c r="K35" s="1">
        <v>-18.0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14.0</v>
      </c>
      <c r="C3" s="1">
        <v>5.0</v>
      </c>
      <c r="D3" s="1">
        <v>9.0</v>
      </c>
      <c r="E3" s="1">
        <v>12.0</v>
      </c>
      <c r="F3" s="1">
        <v>18.0</v>
      </c>
      <c r="G3" s="1">
        <v>42.0</v>
      </c>
      <c r="H3" s="1">
        <v>70.0</v>
      </c>
      <c r="I3" s="1">
        <v>18.0</v>
      </c>
      <c r="J3" s="1">
        <v>34.0</v>
      </c>
      <c r="K3" s="1">
        <v>55.0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28.0</v>
      </c>
      <c r="C4" s="1">
        <v>21.0</v>
      </c>
      <c r="D4" s="1">
        <v>17.0</v>
      </c>
      <c r="E4" s="1">
        <v>28.0</v>
      </c>
      <c r="F4" s="1">
        <v>32.0</v>
      </c>
      <c r="G4" s="1">
        <v>31.0</v>
      </c>
      <c r="H4" s="1">
        <v>39.0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8.0</v>
      </c>
      <c r="C5" s="1">
        <v>1.0</v>
      </c>
      <c r="D5" s="1">
        <v>1.0</v>
      </c>
      <c r="E5" s="1">
        <v>1.0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51.0</v>
      </c>
      <c r="C6" s="1">
        <v>28.0</v>
      </c>
      <c r="D6" s="1">
        <v>28.0</v>
      </c>
      <c r="E6" s="1">
        <v>43.0</v>
      </c>
      <c r="F6" s="1">
        <v>50.0</v>
      </c>
      <c r="G6" s="1">
        <v>73.0</v>
      </c>
      <c r="H6" s="1">
        <v>109.0</v>
      </c>
      <c r="I6" s="1">
        <v>18.0</v>
      </c>
      <c r="J6" s="1">
        <v>34.0</v>
      </c>
      <c r="K6" s="1">
        <v>55.0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17.0</v>
      </c>
      <c r="C7" s="1">
        <v>23.0</v>
      </c>
      <c r="D7" s="1">
        <v>19.0</v>
      </c>
      <c r="E7" s="1">
        <v>30.0</v>
      </c>
      <c r="F7" s="1">
        <v>27.0</v>
      </c>
      <c r="G7" s="1">
        <v>23.0</v>
      </c>
      <c r="H7" s="1">
        <v>22.0</v>
      </c>
      <c r="I7" s="1">
        <v>35.0</v>
      </c>
      <c r="J7" s="1">
        <v>27.0</v>
      </c>
      <c r="K7" s="1">
        <v>19.0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97.0</v>
      </c>
      <c r="C8" s="1">
        <v>1.0</v>
      </c>
      <c r="D8" s="1">
        <v>77.0</v>
      </c>
      <c r="E8" s="1">
        <v>67.0</v>
      </c>
      <c r="F8" s="1">
        <v>1.0</v>
      </c>
      <c r="G8" s="1">
        <v>2.0</v>
      </c>
      <c r="H8" s="1">
        <v>94.0</v>
      </c>
      <c r="I8" s="1">
        <v>40.0</v>
      </c>
      <c r="J8" s="1">
        <v>1.0</v>
      </c>
      <c r="K8" s="1">
        <v>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18.0</v>
      </c>
      <c r="C9" s="1">
        <v>24.0</v>
      </c>
      <c r="D9" s="1">
        <v>20.0</v>
      </c>
      <c r="E9" s="1">
        <v>31.0</v>
      </c>
      <c r="F9" s="1">
        <v>29.0</v>
      </c>
      <c r="G9" s="1">
        <v>25.0</v>
      </c>
      <c r="H9" s="1">
        <v>23.0</v>
      </c>
      <c r="I9" s="1">
        <v>35.0</v>
      </c>
      <c r="J9" s="1">
        <v>28.0</v>
      </c>
      <c r="K9" s="1">
        <v>21.0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25.0</v>
      </c>
      <c r="C10" s="1">
        <v>27.0</v>
      </c>
      <c r="D10" s="1">
        <v>26.0</v>
      </c>
      <c r="E10" s="1">
        <v>21.0</v>
      </c>
      <c r="F10" s="1">
        <v>29.0</v>
      </c>
      <c r="G10" s="1">
        <v>43.0</v>
      </c>
      <c r="H10" s="1">
        <v>43.0</v>
      </c>
      <c r="I10" s="1">
        <v>71.0</v>
      </c>
      <c r="J10" s="1">
        <v>72.0</v>
      </c>
      <c r="K10" s="1">
        <v>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1.0</v>
      </c>
      <c r="C11" s="1">
        <v>87.0</v>
      </c>
      <c r="D11" s="1">
        <v>1.0</v>
      </c>
      <c r="E11" s="1">
        <v>82.0</v>
      </c>
      <c r="F11" s="1">
        <v>1.0</v>
      </c>
      <c r="G11" s="1">
        <v>1.0</v>
      </c>
      <c r="H11" s="1">
        <v>2.0</v>
      </c>
      <c r="I11" s="1">
        <v>3.0</v>
      </c>
      <c r="J11" s="1">
        <v>3.0</v>
      </c>
      <c r="K11" s="1">
        <v>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0.0</v>
      </c>
      <c r="C12" s="1">
        <v>3.0</v>
      </c>
      <c r="D12" s="1">
        <v>0.0</v>
      </c>
      <c r="E12" s="1">
        <v>0.0</v>
      </c>
      <c r="F12" s="1">
        <v>0.0</v>
      </c>
      <c r="G12" s="1">
        <v>1.0</v>
      </c>
      <c r="H12" s="1">
        <v>44.0</v>
      </c>
      <c r="I12" s="1">
        <v>7.0</v>
      </c>
      <c r="J12" s="1">
        <v>0.0</v>
      </c>
      <c r="K12" s="1">
        <v>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97.0</v>
      </c>
      <c r="C13" s="1">
        <v>80.0</v>
      </c>
      <c r="D13" s="1">
        <v>77.0</v>
      </c>
      <c r="E13" s="1">
        <v>96.0</v>
      </c>
      <c r="F13" s="1">
        <v>111.0</v>
      </c>
      <c r="G13" s="1">
        <v>144.0</v>
      </c>
      <c r="H13" s="1">
        <v>178.0</v>
      </c>
      <c r="I13" s="1">
        <v>130.0</v>
      </c>
      <c r="J13" s="1">
        <v>139.0</v>
      </c>
      <c r="K13" s="1">
        <v>170.0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53.0</v>
      </c>
      <c r="C14" s="1">
        <v>56.0</v>
      </c>
      <c r="D14" s="1">
        <v>59.0</v>
      </c>
      <c r="E14" s="1">
        <v>65.0</v>
      </c>
      <c r="F14" s="1">
        <v>67.0</v>
      </c>
      <c r="G14" s="1">
        <v>74.0</v>
      </c>
      <c r="H14" s="1">
        <v>78.0</v>
      </c>
      <c r="I14" s="1">
        <v>81.0</v>
      </c>
      <c r="J14" s="1">
        <v>84.0</v>
      </c>
      <c r="K14" s="1">
        <v>96.0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-32.0</v>
      </c>
      <c r="C15" s="1">
        <v>-35.0</v>
      </c>
      <c r="D15" s="1">
        <v>-37.0</v>
      </c>
      <c r="E15" s="1">
        <v>-40.0</v>
      </c>
      <c r="F15" s="1">
        <v>-42.0</v>
      </c>
      <c r="G15" s="1">
        <v>-46.0</v>
      </c>
      <c r="H15" s="1">
        <v>-49.0</v>
      </c>
      <c r="I15" s="1">
        <v>-52.0</v>
      </c>
      <c r="J15" s="1">
        <v>-56.0</v>
      </c>
      <c r="K15" s="1">
        <v>-60.0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21.0</v>
      </c>
      <c r="C16" s="1">
        <v>21.0</v>
      </c>
      <c r="D16" s="1">
        <v>22.0</v>
      </c>
      <c r="E16" s="1">
        <v>25.0</v>
      </c>
      <c r="F16" s="1">
        <v>25.0</v>
      </c>
      <c r="G16" s="1">
        <v>28.0</v>
      </c>
      <c r="H16" s="1">
        <v>29.0</v>
      </c>
      <c r="I16" s="1">
        <v>29.0</v>
      </c>
      <c r="J16" s="1">
        <v>28.0</v>
      </c>
      <c r="K16" s="1">
        <v>35.0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30.0</v>
      </c>
      <c r="J17" s="1">
        <v>30.0</v>
      </c>
      <c r="K17" s="1">
        <v>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10.0</v>
      </c>
      <c r="C18" s="1">
        <v>5.0</v>
      </c>
      <c r="D18" s="1">
        <v>33.0</v>
      </c>
      <c r="E18" s="1">
        <v>0.0</v>
      </c>
      <c r="F18" s="1">
        <v>12.0</v>
      </c>
      <c r="G18" s="1">
        <v>29.0</v>
      </c>
      <c r="H18" s="1">
        <v>1.0</v>
      </c>
      <c r="I18" s="1">
        <v>123.0</v>
      </c>
      <c r="J18" s="1">
        <v>117.0</v>
      </c>
      <c r="K18" s="1">
        <v>110.0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2.0</v>
      </c>
      <c r="I19" s="1">
        <v>5.0</v>
      </c>
      <c r="J19" s="1">
        <v>7.0</v>
      </c>
      <c r="K19" s="1">
        <v>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0.0</v>
      </c>
      <c r="C20" s="1">
        <v>0.0</v>
      </c>
      <c r="D20" s="1">
        <v>0.0</v>
      </c>
      <c r="E20" s="1">
        <v>0.0</v>
      </c>
      <c r="F20" s="1">
        <v>2.0</v>
      </c>
      <c r="G20" s="1">
        <v>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7.0</v>
      </c>
      <c r="C21" s="1">
        <v>3.0</v>
      </c>
      <c r="D21" s="1">
        <v>4.0</v>
      </c>
      <c r="E21" s="1">
        <v>4.0</v>
      </c>
      <c r="F21" s="1">
        <v>5.0</v>
      </c>
      <c r="G21" s="1">
        <v>5.0</v>
      </c>
      <c r="H21" s="1">
        <v>8.0</v>
      </c>
      <c r="I21" s="1">
        <v>7.0</v>
      </c>
      <c r="J21" s="1">
        <v>6.0</v>
      </c>
      <c r="K21" s="1">
        <v>51.0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119.0</v>
      </c>
      <c r="C22" s="1">
        <v>102.0</v>
      </c>
      <c r="D22" s="1">
        <v>99.0</v>
      </c>
      <c r="E22" s="1">
        <v>122.0</v>
      </c>
      <c r="F22" s="1">
        <v>138.0</v>
      </c>
      <c r="G22" s="1">
        <v>174.0</v>
      </c>
      <c r="H22" s="1">
        <v>211.0</v>
      </c>
      <c r="I22" s="1">
        <v>319.0</v>
      </c>
      <c r="J22" s="1">
        <v>322.0</v>
      </c>
      <c r="K22" s="1">
        <v>355.0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16.0</v>
      </c>
      <c r="C24" s="1">
        <v>16.0</v>
      </c>
      <c r="D24" s="1">
        <v>16.0</v>
      </c>
      <c r="E24" s="1">
        <v>18.0</v>
      </c>
      <c r="F24" s="1">
        <v>17.0</v>
      </c>
      <c r="G24" s="1">
        <v>24.0</v>
      </c>
      <c r="H24" s="1">
        <v>16.0</v>
      </c>
      <c r="I24" s="1">
        <v>25.0</v>
      </c>
      <c r="J24" s="1">
        <v>32.0</v>
      </c>
      <c r="K24" s="1">
        <v>24.0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3.0</v>
      </c>
      <c r="C25" s="1">
        <v>4.0</v>
      </c>
      <c r="D25" s="1">
        <v>5.0</v>
      </c>
      <c r="E25" s="1">
        <v>5.0</v>
      </c>
      <c r="F25" s="1">
        <v>5.0</v>
      </c>
      <c r="G25" s="1">
        <v>5.0</v>
      </c>
      <c r="H25" s="1">
        <v>7.0</v>
      </c>
      <c r="I25" s="1">
        <v>6.0</v>
      </c>
      <c r="J25" s="1">
        <v>7.0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7.0</v>
      </c>
      <c r="C26" s="1">
        <v>3.0</v>
      </c>
      <c r="D26" s="1">
        <v>41.0</v>
      </c>
      <c r="E26" s="1">
        <v>61.0</v>
      </c>
      <c r="F26" s="1">
        <v>56.0</v>
      </c>
      <c r="G26" s="1">
        <v>48.0</v>
      </c>
      <c r="H26" s="1">
        <v>23.0</v>
      </c>
      <c r="I26" s="1">
        <v>2.0</v>
      </c>
      <c r="J26" s="1">
        <v>4.0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1.0</v>
      </c>
      <c r="H27" s="1">
        <v>1.0</v>
      </c>
      <c r="I27" s="1">
        <v>1.0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2.0</v>
      </c>
      <c r="C28" s="1">
        <v>1.0</v>
      </c>
      <c r="D28" s="1">
        <v>4.0</v>
      </c>
      <c r="E28" s="1">
        <v>4.0</v>
      </c>
      <c r="F28" s="1">
        <v>46.0</v>
      </c>
      <c r="G28" s="1">
        <v>58.0</v>
      </c>
      <c r="H28" s="1">
        <v>22.0</v>
      </c>
      <c r="I28" s="1">
        <v>24.0</v>
      </c>
      <c r="J28" s="1">
        <v>23.0</v>
      </c>
      <c r="K28" s="1">
        <v>32.0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7.0</v>
      </c>
      <c r="C29" s="1">
        <v>0.0</v>
      </c>
      <c r="D29" s="1">
        <v>3.0</v>
      </c>
      <c r="E29" s="1">
        <v>0.0</v>
      </c>
      <c r="F29" s="1">
        <v>6.0</v>
      </c>
      <c r="G29" s="1">
        <v>0.0</v>
      </c>
      <c r="H29" s="1">
        <v>0.0</v>
      </c>
      <c r="I29" s="1">
        <v>17.0</v>
      </c>
      <c r="J29" s="1">
        <v>29.0</v>
      </c>
      <c r="K29" s="1">
        <v>15.0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30.0</v>
      </c>
      <c r="C30" s="1">
        <v>22.0</v>
      </c>
      <c r="D30" s="1">
        <v>27.0</v>
      </c>
      <c r="E30" s="1">
        <v>29.0</v>
      </c>
      <c r="F30" s="1">
        <v>23.0</v>
      </c>
      <c r="G30" s="1">
        <v>32.0</v>
      </c>
      <c r="H30" s="1">
        <v>24.0</v>
      </c>
      <c r="I30" s="1">
        <v>54.0</v>
      </c>
      <c r="J30" s="1">
        <v>75.0</v>
      </c>
      <c r="K30" s="1">
        <v>49.0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0.0</v>
      </c>
      <c r="C31" s="1">
        <v>15.0</v>
      </c>
      <c r="D31" s="1">
        <v>1.0</v>
      </c>
      <c r="E31" s="1">
        <v>1.0</v>
      </c>
      <c r="F31" s="1">
        <v>71.0</v>
      </c>
      <c r="G31" s="1">
        <v>25.0</v>
      </c>
      <c r="H31" s="1">
        <v>3.0</v>
      </c>
      <c r="I31" s="1">
        <v>17.0</v>
      </c>
      <c r="J31" s="1">
        <v>12.0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3.0</v>
      </c>
      <c r="H32" s="1">
        <v>3.0</v>
      </c>
      <c r="I32" s="1">
        <v>3.0</v>
      </c>
      <c r="J32" s="1">
        <v>2.0</v>
      </c>
      <c r="K32" s="1">
        <v>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7.0</v>
      </c>
      <c r="C33" s="1">
        <v>5.0</v>
      </c>
      <c r="D33" s="1">
        <v>3.0</v>
      </c>
      <c r="E33" s="1">
        <v>70.0</v>
      </c>
      <c r="F33" s="1">
        <v>66.0</v>
      </c>
      <c r="G33" s="1">
        <v>23.0</v>
      </c>
      <c r="H33" s="1">
        <v>2.0</v>
      </c>
      <c r="I33" s="1">
        <v>1.0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72.0</v>
      </c>
      <c r="C34" s="1">
        <v>78.0</v>
      </c>
      <c r="D34" s="1">
        <v>72.0</v>
      </c>
      <c r="E34" s="1">
        <v>1.0</v>
      </c>
      <c r="F34" s="1">
        <v>78.0</v>
      </c>
      <c r="G34" s="1">
        <v>1.0</v>
      </c>
      <c r="H34" s="1">
        <v>1.0</v>
      </c>
      <c r="I34" s="1">
        <v>1.0</v>
      </c>
      <c r="J34" s="1">
        <v>67.0</v>
      </c>
      <c r="K34" s="1">
        <v>62.0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65.0</v>
      </c>
      <c r="J35" s="1">
        <v>54.0</v>
      </c>
      <c r="K35" s="1">
        <v>53.0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38.0</v>
      </c>
      <c r="C36" s="1">
        <v>29.0</v>
      </c>
      <c r="D36" s="1">
        <v>32.0</v>
      </c>
      <c r="E36" s="1">
        <v>32.0</v>
      </c>
      <c r="F36" s="1">
        <v>25.0</v>
      </c>
      <c r="G36" s="1">
        <v>38.0</v>
      </c>
      <c r="H36" s="1">
        <v>32.0</v>
      </c>
      <c r="I36" s="1">
        <v>142.0</v>
      </c>
      <c r="J36" s="1">
        <v>146.0</v>
      </c>
      <c r="K36" s="1">
        <v>111.0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9.0</v>
      </c>
      <c r="C37" s="1">
        <v>9.0</v>
      </c>
      <c r="D37" s="1">
        <v>9.0</v>
      </c>
      <c r="E37" s="1">
        <v>10.0</v>
      </c>
      <c r="F37" s="1">
        <v>10.0</v>
      </c>
      <c r="G37" s="1">
        <v>10.0</v>
      </c>
      <c r="H37" s="1">
        <v>11.0</v>
      </c>
      <c r="I37" s="1">
        <v>11.0</v>
      </c>
      <c r="J37" s="1">
        <v>11.0</v>
      </c>
      <c r="K37" s="1">
        <v>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158.0</v>
      </c>
      <c r="C38" s="1">
        <v>162.0</v>
      </c>
      <c r="D38" s="1">
        <v>163.0</v>
      </c>
      <c r="E38" s="1">
        <v>178.0</v>
      </c>
      <c r="F38" s="1">
        <v>179.0</v>
      </c>
      <c r="G38" s="1">
        <v>181.0</v>
      </c>
      <c r="H38" s="1">
        <v>210.0</v>
      </c>
      <c r="I38" s="1">
        <v>210.0</v>
      </c>
      <c r="J38" s="1">
        <v>210.0</v>
      </c>
      <c r="K38" s="1">
        <v>266.0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-93.0</v>
      </c>
      <c r="C39" s="1">
        <v>-105.0</v>
      </c>
      <c r="D39" s="1">
        <v>-111.0</v>
      </c>
      <c r="E39" s="1">
        <v>-105.0</v>
      </c>
      <c r="F39" s="1">
        <v>-83.0</v>
      </c>
      <c r="G39" s="1">
        <v>-61.0</v>
      </c>
      <c r="H39" s="1">
        <v>-43.0</v>
      </c>
      <c r="I39" s="1">
        <v>-46.0</v>
      </c>
      <c r="J39" s="1">
        <v>-48.0</v>
      </c>
      <c r="K39" s="1">
        <v>-40.0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6.0</v>
      </c>
      <c r="C40" s="1">
        <v>5.0</v>
      </c>
      <c r="D40" s="1">
        <v>6.0</v>
      </c>
      <c r="E40" s="1">
        <v>5.0</v>
      </c>
      <c r="F40" s="1">
        <v>5.0</v>
      </c>
      <c r="G40" s="1">
        <v>5.0</v>
      </c>
      <c r="H40" s="1">
        <v>1.0</v>
      </c>
      <c r="I40" s="1">
        <v>1.0</v>
      </c>
      <c r="J40" s="1">
        <v>2.0</v>
      </c>
      <c r="K40" s="1">
        <v>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80.0</v>
      </c>
      <c r="C41" s="1">
        <v>72.0</v>
      </c>
      <c r="D41" s="1">
        <v>66.0</v>
      </c>
      <c r="E41" s="1">
        <v>89.0</v>
      </c>
      <c r="F41" s="1">
        <v>112.0</v>
      </c>
      <c r="G41" s="1">
        <v>135.0</v>
      </c>
      <c r="H41" s="1">
        <v>179.0</v>
      </c>
      <c r="I41" s="1">
        <v>177.0</v>
      </c>
      <c r="J41" s="1">
        <v>176.0</v>
      </c>
      <c r="K41" s="1">
        <v>244.0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80.0</v>
      </c>
      <c r="C42" s="1">
        <v>72.0</v>
      </c>
      <c r="D42" s="1">
        <v>66.0</v>
      </c>
      <c r="E42" s="1">
        <v>89.0</v>
      </c>
      <c r="F42" s="1">
        <v>112.0</v>
      </c>
      <c r="G42" s="1">
        <v>135.0</v>
      </c>
      <c r="H42" s="1">
        <v>179.0</v>
      </c>
      <c r="I42" s="1">
        <v>177.0</v>
      </c>
      <c r="J42" s="1">
        <v>176.0</v>
      </c>
      <c r="K42" s="1">
        <v>244.0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119.0</v>
      </c>
      <c r="C43" s="1">
        <v>102.0</v>
      </c>
      <c r="D43" s="1">
        <v>99.0</v>
      </c>
      <c r="E43" s="1">
        <v>122.0</v>
      </c>
      <c r="F43" s="1">
        <v>138.0</v>
      </c>
      <c r="G43" s="1">
        <v>174.0</v>
      </c>
      <c r="H43" s="1">
        <v>211.0</v>
      </c>
      <c r="I43" s="1">
        <v>319.0</v>
      </c>
      <c r="J43" s="1">
        <v>322.0</v>
      </c>
      <c r="K43" s="1">
        <v>355.0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36.0</v>
      </c>
      <c r="C45" s="1">
        <v>36.0</v>
      </c>
      <c r="D45" s="1">
        <v>36.0</v>
      </c>
      <c r="E45" s="1">
        <v>40.0</v>
      </c>
      <c r="F45" s="1">
        <v>40.0</v>
      </c>
      <c r="G45" s="1">
        <v>44.0</v>
      </c>
      <c r="H45" s="1">
        <v>44.0</v>
      </c>
      <c r="I45" s="1">
        <v>44.0</v>
      </c>
      <c r="J45" s="1">
        <v>44.0</v>
      </c>
      <c r="K45" s="1">
        <v>57.0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35.0</v>
      </c>
      <c r="C46" s="1">
        <v>36.0</v>
      </c>
      <c r="D46" s="1">
        <v>36.0</v>
      </c>
      <c r="E46" s="1">
        <v>40.0</v>
      </c>
      <c r="F46" s="1">
        <v>40.0</v>
      </c>
      <c r="G46" s="1">
        <v>40.0</v>
      </c>
      <c r="H46" s="1">
        <v>44.0</v>
      </c>
      <c r="I46" s="1">
        <v>44.0</v>
      </c>
      <c r="J46" s="1">
        <v>44.0</v>
      </c>
      <c r="K46" s="1">
        <v>57.0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 t="s">
        <v>105</v>
      </c>
      <c r="C47" s="1" t="s">
        <v>106</v>
      </c>
      <c r="D47" s="1" t="s">
        <v>107</v>
      </c>
      <c r="E47" s="1" t="s">
        <v>108</v>
      </c>
      <c r="F47" s="1" t="s">
        <v>109</v>
      </c>
      <c r="G47" s="1" t="s">
        <v>110</v>
      </c>
      <c r="H47" s="1" t="s">
        <v>111</v>
      </c>
      <c r="I47" s="1" t="s">
        <v>112</v>
      </c>
      <c r="J47" s="1" t="s">
        <v>113</v>
      </c>
      <c r="K47" s="1" t="s">
        <v>114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80.0</v>
      </c>
      <c r="C48" s="1">
        <v>72.0</v>
      </c>
      <c r="D48" s="1">
        <v>66.0</v>
      </c>
      <c r="E48" s="1">
        <v>89.0</v>
      </c>
      <c r="F48" s="1">
        <v>112.0</v>
      </c>
      <c r="G48" s="1">
        <v>135.0</v>
      </c>
      <c r="H48" s="1">
        <v>177.0</v>
      </c>
      <c r="I48" s="1">
        <v>23.0</v>
      </c>
      <c r="J48" s="1">
        <v>29.0</v>
      </c>
      <c r="K48" s="1">
        <v>104.0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116</v>
      </c>
      <c r="B49" s="1" t="s">
        <v>105</v>
      </c>
      <c r="C49" s="1" t="s">
        <v>106</v>
      </c>
      <c r="D49" s="1" t="s">
        <v>117</v>
      </c>
      <c r="E49" s="1" t="s">
        <v>108</v>
      </c>
      <c r="F49" s="1" t="s">
        <v>109</v>
      </c>
      <c r="G49" s="1" t="s">
        <v>110</v>
      </c>
      <c r="H49" s="1" t="s">
        <v>118</v>
      </c>
      <c r="I49" s="1" t="s">
        <v>119</v>
      </c>
      <c r="J49" s="1" t="s">
        <v>120</v>
      </c>
      <c r="K49" s="1" t="s">
        <v>121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122</v>
      </c>
      <c r="B50" s="1">
        <v>7.0</v>
      </c>
      <c r="C50" s="1">
        <v>18.0</v>
      </c>
      <c r="D50" s="1">
        <v>1.0</v>
      </c>
      <c r="E50" s="1">
        <v>1.0</v>
      </c>
      <c r="F50" s="1">
        <v>1.0</v>
      </c>
      <c r="G50" s="1">
        <v>5.0</v>
      </c>
      <c r="H50" s="1">
        <v>4.0</v>
      </c>
      <c r="I50" s="1">
        <v>24.0</v>
      </c>
      <c r="J50" s="1">
        <v>20.0</v>
      </c>
      <c r="K50" s="1">
        <v>8.0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123</v>
      </c>
      <c r="B51" s="1">
        <v>-44.0</v>
      </c>
      <c r="C51" s="1">
        <v>-28.0</v>
      </c>
      <c r="D51" s="1">
        <v>-26.0</v>
      </c>
      <c r="E51" s="1">
        <v>-41.0</v>
      </c>
      <c r="F51" s="1">
        <v>-49.0</v>
      </c>
      <c r="G51" s="1">
        <v>-68.0</v>
      </c>
      <c r="H51" s="1">
        <v>-104.0</v>
      </c>
      <c r="I51" s="1">
        <v>5.0</v>
      </c>
      <c r="J51" s="1">
        <v>-13.0</v>
      </c>
      <c r="K51" s="1">
        <v>-46.0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72.0</v>
      </c>
      <c r="C52" s="1">
        <v>78.0</v>
      </c>
      <c r="D52" s="1">
        <v>72.0</v>
      </c>
      <c r="E52" s="1">
        <v>1.0</v>
      </c>
      <c r="F52" s="1">
        <v>78.0</v>
      </c>
      <c r="G52" s="1">
        <v>1.0</v>
      </c>
      <c r="H52" s="1">
        <v>1.0</v>
      </c>
      <c r="I52" s="1">
        <v>1.0</v>
      </c>
      <c r="J52" s="1">
        <v>67.0</v>
      </c>
      <c r="K52" s="1">
        <v>62.0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>
        <v>0.0</v>
      </c>
      <c r="C53" s="1">
        <v>36.0</v>
      </c>
      <c r="D53" s="1">
        <v>25.0</v>
      </c>
      <c r="E53" s="1">
        <v>18.0</v>
      </c>
      <c r="F53" s="1">
        <v>15.0</v>
      </c>
      <c r="G53" s="1">
        <v>17.0</v>
      </c>
      <c r="H53" s="1">
        <v>16.0</v>
      </c>
      <c r="I53" s="1">
        <v>17.0</v>
      </c>
      <c r="J53" s="1">
        <v>16.0</v>
      </c>
      <c r="K53" s="1">
        <v>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126</v>
      </c>
      <c r="B54" s="1">
        <v>5.0</v>
      </c>
      <c r="C54" s="1">
        <v>5.0</v>
      </c>
      <c r="D54" s="1">
        <v>5.0</v>
      </c>
      <c r="E54" s="1">
        <v>5.0</v>
      </c>
      <c r="F54" s="1">
        <v>5.0</v>
      </c>
      <c r="G54" s="1">
        <v>5.0</v>
      </c>
      <c r="H54" s="1">
        <v>5.0</v>
      </c>
      <c r="I54" s="1">
        <v>5.0</v>
      </c>
      <c r="J54" s="1">
        <v>5.0</v>
      </c>
      <c r="K54" s="1">
        <v>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127</v>
      </c>
      <c r="B55" s="1">
        <v>3.0</v>
      </c>
      <c r="C55" s="1">
        <v>4.0</v>
      </c>
      <c r="D55" s="1">
        <v>7.0</v>
      </c>
      <c r="E55" s="1">
        <v>7.0</v>
      </c>
      <c r="F55" s="1">
        <v>12.0</v>
      </c>
      <c r="G55" s="1">
        <v>11.0</v>
      </c>
      <c r="H55" s="1">
        <v>13.0</v>
      </c>
      <c r="I55" s="1">
        <v>16.0</v>
      </c>
      <c r="J55" s="1">
        <v>21.0</v>
      </c>
      <c r="K55" s="1">
        <v>28.0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128</v>
      </c>
      <c r="B56" s="1">
        <v>6.0</v>
      </c>
      <c r="C56" s="1">
        <v>4.0</v>
      </c>
      <c r="D56" s="1">
        <v>6.0</v>
      </c>
      <c r="E56" s="1">
        <v>6.0</v>
      </c>
      <c r="F56" s="1">
        <v>4.0</v>
      </c>
      <c r="G56" s="1">
        <v>9.0</v>
      </c>
      <c r="H56" s="1">
        <v>8.0</v>
      </c>
      <c r="I56" s="1">
        <v>8.0</v>
      </c>
      <c r="J56" s="1">
        <v>12.0</v>
      </c>
      <c r="K56" s="1">
        <v>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129</v>
      </c>
      <c r="B57" s="1">
        <v>15.0</v>
      </c>
      <c r="C57" s="1">
        <v>16.0</v>
      </c>
      <c r="D57" s="1">
        <v>12.0</v>
      </c>
      <c r="E57" s="1">
        <v>7.0</v>
      </c>
      <c r="F57" s="1">
        <v>11.0</v>
      </c>
      <c r="G57" s="1">
        <v>22.0</v>
      </c>
      <c r="H57" s="1">
        <v>20.0</v>
      </c>
      <c r="I57" s="1">
        <v>42.0</v>
      </c>
      <c r="J57" s="1">
        <v>35.0</v>
      </c>
      <c r="K57" s="1">
        <v>53.0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130</v>
      </c>
      <c r="B58" s="1">
        <v>23.0</v>
      </c>
      <c r="C58" s="1">
        <v>79.0</v>
      </c>
      <c r="D58" s="1">
        <v>1.0</v>
      </c>
      <c r="E58" s="1">
        <v>63.0</v>
      </c>
      <c r="F58" s="1">
        <v>39.0</v>
      </c>
      <c r="G58" s="1">
        <v>0.0</v>
      </c>
      <c r="H58" s="1">
        <v>1.0</v>
      </c>
      <c r="I58" s="1">
        <v>4.0</v>
      </c>
      <c r="J58" s="1">
        <v>3.0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131</v>
      </c>
      <c r="B59" s="1">
        <v>26.0</v>
      </c>
      <c r="C59" s="1">
        <v>26.0</v>
      </c>
      <c r="D59" s="1">
        <v>27.0</v>
      </c>
      <c r="E59" s="1">
        <v>28.0</v>
      </c>
      <c r="F59" s="1">
        <v>29.0</v>
      </c>
      <c r="G59" s="1">
        <v>30.0</v>
      </c>
      <c r="H59" s="1">
        <v>33.0</v>
      </c>
      <c r="I59" s="1">
        <v>34.0</v>
      </c>
      <c r="J59" s="1">
        <v>35.0</v>
      </c>
      <c r="K59" s="1">
        <v>36.0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132</v>
      </c>
      <c r="B60" s="1">
        <v>26.0</v>
      </c>
      <c r="C60" s="1">
        <v>28.0</v>
      </c>
      <c r="D60" s="1">
        <v>31.0</v>
      </c>
      <c r="E60" s="1">
        <v>36.0</v>
      </c>
      <c r="F60" s="1">
        <v>36.0</v>
      </c>
      <c r="G60" s="1">
        <v>38.0</v>
      </c>
      <c r="H60" s="1">
        <v>39.0</v>
      </c>
      <c r="I60" s="1">
        <v>42.0</v>
      </c>
      <c r="J60" s="1">
        <v>45.0</v>
      </c>
      <c r="K60" s="1">
        <v>49.0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133</v>
      </c>
      <c r="B61" s="1">
        <v>302.0</v>
      </c>
      <c r="C61" s="1">
        <v>319.0</v>
      </c>
      <c r="D61" s="1">
        <v>377.0</v>
      </c>
      <c r="E61" s="1">
        <v>413.0</v>
      </c>
      <c r="F61" s="1">
        <v>408.0</v>
      </c>
      <c r="G61" s="1">
        <v>429.0</v>
      </c>
      <c r="H61" s="1">
        <v>408.0</v>
      </c>
      <c r="I61" s="1">
        <v>355.0</v>
      </c>
      <c r="J61" s="1">
        <v>380.0</v>
      </c>
      <c r="K61" s="1">
        <v>378.0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134</v>
      </c>
      <c r="B62" s="1">
        <v>43.0</v>
      </c>
      <c r="C62" s="1">
        <v>39.0</v>
      </c>
      <c r="D62" s="1">
        <v>39.0</v>
      </c>
      <c r="E62" s="1">
        <v>0.0</v>
      </c>
      <c r="F62" s="1">
        <v>0.0</v>
      </c>
      <c r="G62" s="1">
        <v>6.0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135</v>
      </c>
      <c r="B2" s="1">
        <v>71.0</v>
      </c>
      <c r="C2" s="1">
        <v>69.0</v>
      </c>
      <c r="D2" s="1">
        <v>77.0</v>
      </c>
      <c r="E2" s="1">
        <v>103.0</v>
      </c>
      <c r="F2" s="1">
        <v>114.0</v>
      </c>
      <c r="G2" s="1">
        <v>127.0</v>
      </c>
      <c r="H2" s="1">
        <v>133.0</v>
      </c>
      <c r="I2" s="1">
        <v>104.0</v>
      </c>
      <c r="J2" s="1">
        <v>129.0</v>
      </c>
      <c r="K2" s="1">
        <v>143.0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136</v>
      </c>
      <c r="B3" s="1">
        <v>71.0</v>
      </c>
      <c r="C3" s="1">
        <v>69.0</v>
      </c>
      <c r="D3" s="1">
        <v>77.0</v>
      </c>
      <c r="E3" s="1">
        <v>103.0</v>
      </c>
      <c r="F3" s="1">
        <v>114.0</v>
      </c>
      <c r="G3" s="1">
        <v>127.0</v>
      </c>
      <c r="H3" s="1">
        <v>133.0</v>
      </c>
      <c r="I3" s="1">
        <v>104.0</v>
      </c>
      <c r="J3" s="1">
        <v>129.0</v>
      </c>
      <c r="K3" s="1">
        <v>143.0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137</v>
      </c>
      <c r="B4" s="1">
        <v>53.0</v>
      </c>
      <c r="C4" s="1">
        <v>54.0</v>
      </c>
      <c r="D4" s="1">
        <v>55.0</v>
      </c>
      <c r="E4" s="1">
        <v>70.0</v>
      </c>
      <c r="F4" s="1">
        <v>73.0</v>
      </c>
      <c r="G4" s="1">
        <v>77.0</v>
      </c>
      <c r="H4" s="1">
        <v>85.0</v>
      </c>
      <c r="I4" s="1">
        <v>73.0</v>
      </c>
      <c r="J4" s="1">
        <v>82.0</v>
      </c>
      <c r="K4" s="1">
        <v>87.0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138</v>
      </c>
      <c r="B5" s="1">
        <v>18.0</v>
      </c>
      <c r="C5" s="1">
        <v>15.0</v>
      </c>
      <c r="D5" s="1">
        <v>21.0</v>
      </c>
      <c r="E5" s="1">
        <v>32.0</v>
      </c>
      <c r="F5" s="1">
        <v>41.0</v>
      </c>
      <c r="G5" s="1">
        <v>49.0</v>
      </c>
      <c r="H5" s="1">
        <v>47.0</v>
      </c>
      <c r="I5" s="1">
        <v>30.0</v>
      </c>
      <c r="J5" s="1">
        <v>46.0</v>
      </c>
      <c r="K5" s="1">
        <v>55.0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139</v>
      </c>
      <c r="B6" s="1">
        <v>10.0</v>
      </c>
      <c r="C6" s="1">
        <v>15.0</v>
      </c>
      <c r="D6" s="1">
        <v>14.0</v>
      </c>
      <c r="E6" s="1">
        <v>15.0</v>
      </c>
      <c r="F6" s="1">
        <v>14.0</v>
      </c>
      <c r="G6" s="1">
        <v>15.0</v>
      </c>
      <c r="H6" s="1">
        <v>16.0</v>
      </c>
      <c r="I6" s="1">
        <v>19.0</v>
      </c>
      <c r="J6" s="1">
        <v>30.0</v>
      </c>
      <c r="K6" s="1">
        <v>32.0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140</v>
      </c>
      <c r="B7" s="1">
        <v>16.0</v>
      </c>
      <c r="C7" s="1">
        <v>11.0</v>
      </c>
      <c r="D7" s="1">
        <v>13.0</v>
      </c>
      <c r="E7" s="1">
        <v>9.0</v>
      </c>
      <c r="F7" s="1">
        <v>7.0</v>
      </c>
      <c r="G7" s="1">
        <v>10.0</v>
      </c>
      <c r="H7" s="1">
        <v>11.0</v>
      </c>
      <c r="I7" s="1">
        <v>9.0</v>
      </c>
      <c r="J7" s="1">
        <v>11.0</v>
      </c>
      <c r="K7" s="1">
        <v>12.0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141</v>
      </c>
      <c r="B8" s="1">
        <v>0.0</v>
      </c>
      <c r="C8" s="1">
        <v>0.0</v>
      </c>
      <c r="D8" s="1">
        <v>0.0</v>
      </c>
      <c r="E8" s="1">
        <v>0.0</v>
      </c>
      <c r="F8" s="1">
        <v>31.0</v>
      </c>
      <c r="G8" s="1">
        <v>33.0</v>
      </c>
      <c r="H8" s="1">
        <v>4.0</v>
      </c>
      <c r="I8" s="1">
        <v>5.0</v>
      </c>
      <c r="J8" s="1">
        <v>91.0</v>
      </c>
      <c r="K8" s="1">
        <v>91.0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142</v>
      </c>
      <c r="B9" s="1">
        <v>26.0</v>
      </c>
      <c r="C9" s="1">
        <v>27.0</v>
      </c>
      <c r="D9" s="1">
        <v>27.0</v>
      </c>
      <c r="E9" s="1">
        <v>24.0</v>
      </c>
      <c r="F9" s="1">
        <v>22.0</v>
      </c>
      <c r="G9" s="1">
        <v>26.0</v>
      </c>
      <c r="H9" s="1">
        <v>28.0</v>
      </c>
      <c r="I9" s="1">
        <v>29.0</v>
      </c>
      <c r="J9" s="1">
        <v>42.0</v>
      </c>
      <c r="K9" s="1">
        <v>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143</v>
      </c>
      <c r="B10" s="1">
        <v>-8.0</v>
      </c>
      <c r="C10" s="1">
        <v>-11.0</v>
      </c>
      <c r="D10" s="1">
        <v>-5.0</v>
      </c>
      <c r="E10" s="1">
        <v>7.0</v>
      </c>
      <c r="F10" s="1">
        <v>19.0</v>
      </c>
      <c r="G10" s="1">
        <v>22.0</v>
      </c>
      <c r="H10" s="1">
        <v>19.0</v>
      </c>
      <c r="I10" s="1">
        <v>1.0</v>
      </c>
      <c r="J10" s="1">
        <v>4.0</v>
      </c>
      <c r="K10" s="1">
        <v>10.0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144</v>
      </c>
      <c r="B11" s="1">
        <v>-1.0</v>
      </c>
      <c r="C11" s="1">
        <v>-73.0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145</v>
      </c>
      <c r="B12" s="1">
        <v>1.0</v>
      </c>
      <c r="C12" s="1">
        <v>46.0</v>
      </c>
      <c r="D12" s="1">
        <v>46.0</v>
      </c>
      <c r="E12" s="1">
        <v>50.0</v>
      </c>
      <c r="F12" s="1">
        <v>82.0</v>
      </c>
      <c r="G12" s="1">
        <v>1.0</v>
      </c>
      <c r="H12" s="1">
        <v>1.0</v>
      </c>
      <c r="I12" s="1">
        <v>29.0</v>
      </c>
      <c r="J12" s="1">
        <v>9.0</v>
      </c>
      <c r="K12" s="1">
        <v>58.0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146</v>
      </c>
      <c r="B13" s="1">
        <v>-34.0</v>
      </c>
      <c r="C13" s="1">
        <v>-26.0</v>
      </c>
      <c r="D13" s="1">
        <v>46.0</v>
      </c>
      <c r="E13" s="1">
        <v>50.0</v>
      </c>
      <c r="F13" s="1">
        <v>82.0</v>
      </c>
      <c r="G13" s="1">
        <v>1.0</v>
      </c>
      <c r="H13" s="1">
        <v>1.0</v>
      </c>
      <c r="I13" s="1">
        <v>29.0</v>
      </c>
      <c r="J13" s="1">
        <v>9.0</v>
      </c>
      <c r="K13" s="1">
        <v>58.0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147</v>
      </c>
      <c r="B14" s="1">
        <v>0.0</v>
      </c>
      <c r="C14" s="1">
        <v>62.0</v>
      </c>
      <c r="D14" s="1">
        <v>12.0</v>
      </c>
      <c r="E14" s="1">
        <v>-61.0</v>
      </c>
      <c r="F14" s="1">
        <v>60.0</v>
      </c>
      <c r="G14" s="1">
        <v>-65.0</v>
      </c>
      <c r="H14" s="1">
        <v>-1.0</v>
      </c>
      <c r="I14" s="1">
        <v>-20.0</v>
      </c>
      <c r="J14" s="1">
        <v>29.0</v>
      </c>
      <c r="K14" s="1">
        <v>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</v>
      </c>
      <c r="B15" s="1">
        <v>-13.0</v>
      </c>
      <c r="C15" s="1">
        <v>-20.0</v>
      </c>
      <c r="D15" s="1">
        <v>-12.0</v>
      </c>
      <c r="E15" s="1">
        <v>-16.0</v>
      </c>
      <c r="F15" s="1">
        <v>-34.0</v>
      </c>
      <c r="G15" s="1">
        <v>-29.0</v>
      </c>
      <c r="H15" s="1">
        <v>-26.0</v>
      </c>
      <c r="I15" s="1">
        <v>-1.0</v>
      </c>
      <c r="J15" s="1">
        <v>-91.0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</v>
      </c>
      <c r="B16" s="1">
        <v>-8.0</v>
      </c>
      <c r="C16" s="1">
        <v>-11.0</v>
      </c>
      <c r="D16" s="1">
        <v>-5.0</v>
      </c>
      <c r="E16" s="1">
        <v>7.0</v>
      </c>
      <c r="F16" s="1">
        <v>20.0</v>
      </c>
      <c r="G16" s="1">
        <v>22.0</v>
      </c>
      <c r="H16" s="1">
        <v>18.0</v>
      </c>
      <c r="I16" s="1">
        <v>-9.0</v>
      </c>
      <c r="J16" s="1">
        <v>4.0</v>
      </c>
      <c r="K16" s="1">
        <v>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-70.0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151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-1.0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152</v>
      </c>
      <c r="B19" s="1">
        <v>-1.0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10.0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153</v>
      </c>
      <c r="B20" s="1">
        <v>-3.0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-6.0</v>
      </c>
      <c r="K21" s="1">
        <v>-98.0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155</v>
      </c>
      <c r="B22" s="1">
        <v>-13.0</v>
      </c>
      <c r="C22" s="1">
        <v>-11.0</v>
      </c>
      <c r="D22" s="1">
        <v>-5.0</v>
      </c>
      <c r="E22" s="1">
        <v>7.0</v>
      </c>
      <c r="F22" s="1">
        <v>20.0</v>
      </c>
      <c r="G22" s="1">
        <v>22.0</v>
      </c>
      <c r="H22" s="1">
        <v>18.0</v>
      </c>
      <c r="I22" s="1">
        <v>-1.0</v>
      </c>
      <c r="J22" s="1">
        <v>-2.0</v>
      </c>
      <c r="K22" s="1">
        <v>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156</v>
      </c>
      <c r="B23" s="1">
        <v>5.0</v>
      </c>
      <c r="C23" s="1">
        <v>0.0</v>
      </c>
      <c r="D23" s="1">
        <v>1.0</v>
      </c>
      <c r="E23" s="1">
        <v>26.0</v>
      </c>
      <c r="F23" s="1">
        <v>-1.0</v>
      </c>
      <c r="G23" s="1">
        <v>73.0</v>
      </c>
      <c r="H23" s="1">
        <v>1.0</v>
      </c>
      <c r="I23" s="1">
        <v>34.0</v>
      </c>
      <c r="J23" s="1">
        <v>6.0</v>
      </c>
      <c r="K23" s="1">
        <v>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-13.0</v>
      </c>
      <c r="C24" s="1">
        <v>-11.0</v>
      </c>
      <c r="D24" s="1">
        <v>-6.0</v>
      </c>
      <c r="E24" s="1">
        <v>6.0</v>
      </c>
      <c r="F24" s="1">
        <v>22.0</v>
      </c>
      <c r="G24" s="1">
        <v>22.0</v>
      </c>
      <c r="H24" s="1">
        <v>17.0</v>
      </c>
      <c r="I24" s="1">
        <v>-2.0</v>
      </c>
      <c r="J24" s="1">
        <v>-2.0</v>
      </c>
      <c r="K24" s="1">
        <v>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-13.0</v>
      </c>
      <c r="C25" s="1">
        <v>-11.0</v>
      </c>
      <c r="D25" s="1">
        <v>-6.0</v>
      </c>
      <c r="E25" s="1">
        <v>6.0</v>
      </c>
      <c r="F25" s="1">
        <v>22.0</v>
      </c>
      <c r="G25" s="1">
        <v>22.0</v>
      </c>
      <c r="H25" s="1">
        <v>17.0</v>
      </c>
      <c r="I25" s="1">
        <v>-2.0</v>
      </c>
      <c r="J25" s="1">
        <v>-2.0</v>
      </c>
      <c r="K25" s="1">
        <v>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-13.0</v>
      </c>
      <c r="C26" s="1">
        <v>-11.0</v>
      </c>
      <c r="D26" s="1">
        <v>-6.0</v>
      </c>
      <c r="E26" s="1">
        <v>6.0</v>
      </c>
      <c r="F26" s="1">
        <v>22.0</v>
      </c>
      <c r="G26" s="1">
        <v>22.0</v>
      </c>
      <c r="H26" s="1">
        <v>17.0</v>
      </c>
      <c r="I26" s="1">
        <v>-2.0</v>
      </c>
      <c r="J26" s="1">
        <v>-2.0</v>
      </c>
      <c r="K26" s="1">
        <v>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-13.0</v>
      </c>
      <c r="C27" s="1">
        <v>-11.0</v>
      </c>
      <c r="D27" s="1">
        <v>-6.0</v>
      </c>
      <c r="E27" s="1">
        <v>6.0</v>
      </c>
      <c r="F27" s="1">
        <v>22.0</v>
      </c>
      <c r="G27" s="1">
        <v>22.0</v>
      </c>
      <c r="H27" s="1">
        <v>17.0</v>
      </c>
      <c r="I27" s="1">
        <v>-2.0</v>
      </c>
      <c r="J27" s="1">
        <v>-2.0</v>
      </c>
      <c r="K27" s="1">
        <v>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1">
        <v>-13.0</v>
      </c>
      <c r="C28" s="1">
        <v>-11.0</v>
      </c>
      <c r="D28" s="1">
        <v>-6.0</v>
      </c>
      <c r="E28" s="1">
        <v>6.0</v>
      </c>
      <c r="F28" s="1">
        <v>22.0</v>
      </c>
      <c r="G28" s="1">
        <v>22.0</v>
      </c>
      <c r="H28" s="1">
        <v>17.0</v>
      </c>
      <c r="I28" s="1">
        <v>-2.0</v>
      </c>
      <c r="J28" s="1">
        <v>-2.0</v>
      </c>
      <c r="K28" s="1">
        <v>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 t="s">
        <v>164</v>
      </c>
      <c r="C30" s="1" t="s">
        <v>165</v>
      </c>
      <c r="D30" s="1" t="s">
        <v>166</v>
      </c>
      <c r="E30" s="1" t="s">
        <v>167</v>
      </c>
      <c r="F30" s="1" t="s">
        <v>168</v>
      </c>
      <c r="G30" s="1" t="s">
        <v>168</v>
      </c>
      <c r="H30" s="1" t="s">
        <v>169</v>
      </c>
      <c r="I30" s="1" t="s">
        <v>170</v>
      </c>
      <c r="J30" s="1" t="s">
        <v>170</v>
      </c>
      <c r="K30" s="1" t="s">
        <v>171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172</v>
      </c>
      <c r="B31" s="1" t="s">
        <v>164</v>
      </c>
      <c r="C31" s="1" t="s">
        <v>165</v>
      </c>
      <c r="D31" s="1" t="s">
        <v>166</v>
      </c>
      <c r="E31" s="1" t="s">
        <v>167</v>
      </c>
      <c r="F31" s="1" t="s">
        <v>168</v>
      </c>
      <c r="G31" s="1" t="s">
        <v>168</v>
      </c>
      <c r="H31" s="1" t="s">
        <v>169</v>
      </c>
      <c r="I31" s="1" t="s">
        <v>170</v>
      </c>
      <c r="J31" s="1" t="s">
        <v>170</v>
      </c>
      <c r="K31" s="1" t="s">
        <v>171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173</v>
      </c>
      <c r="B32" s="1">
        <v>35.0</v>
      </c>
      <c r="C32" s="1">
        <v>36.0</v>
      </c>
      <c r="D32" s="1">
        <v>36.0</v>
      </c>
      <c r="E32" s="1">
        <v>37.0</v>
      </c>
      <c r="F32" s="1">
        <v>40.0</v>
      </c>
      <c r="G32" s="1">
        <v>40.0</v>
      </c>
      <c r="H32" s="1">
        <v>44.0</v>
      </c>
      <c r="I32" s="1">
        <v>44.0</v>
      </c>
      <c r="J32" s="1">
        <v>44.0</v>
      </c>
      <c r="K32" s="1">
        <v>48.0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174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168</v>
      </c>
      <c r="G33" s="1" t="s">
        <v>168</v>
      </c>
      <c r="H33" s="1" t="s">
        <v>175</v>
      </c>
      <c r="I33" s="1" t="s">
        <v>170</v>
      </c>
      <c r="J33" s="1" t="s">
        <v>170</v>
      </c>
      <c r="K33" s="1" t="s">
        <v>176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168</v>
      </c>
      <c r="H34" s="1" t="s">
        <v>175</v>
      </c>
      <c r="I34" s="1" t="s">
        <v>170</v>
      </c>
      <c r="J34" s="1" t="s">
        <v>170</v>
      </c>
      <c r="K34" s="1" t="s">
        <v>176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178</v>
      </c>
      <c r="B35" s="1">
        <v>35.0</v>
      </c>
      <c r="C35" s="1">
        <v>36.0</v>
      </c>
      <c r="D35" s="1">
        <v>36.0</v>
      </c>
      <c r="E35" s="1">
        <v>38.0</v>
      </c>
      <c r="F35" s="1">
        <v>40.0</v>
      </c>
      <c r="G35" s="1">
        <v>40.0</v>
      </c>
      <c r="H35" s="1">
        <v>44.0</v>
      </c>
      <c r="I35" s="1">
        <v>44.0</v>
      </c>
      <c r="J35" s="1">
        <v>44.0</v>
      </c>
      <c r="K35" s="1">
        <v>53.0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179</v>
      </c>
      <c r="B36" s="1" t="s">
        <v>180</v>
      </c>
      <c r="C36" s="1" t="s">
        <v>181</v>
      </c>
      <c r="D36" s="1" t="s">
        <v>182</v>
      </c>
      <c r="E36" s="1" t="s">
        <v>183</v>
      </c>
      <c r="F36" s="1" t="s">
        <v>184</v>
      </c>
      <c r="G36" s="1" t="s">
        <v>185</v>
      </c>
      <c r="H36" s="1" t="s">
        <v>186</v>
      </c>
      <c r="I36" s="1">
        <v>0.0</v>
      </c>
      <c r="J36" s="1" t="s">
        <v>187</v>
      </c>
      <c r="K36" s="1" t="s">
        <v>183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 t="s">
        <v>180</v>
      </c>
      <c r="C37" s="1" t="s">
        <v>181</v>
      </c>
      <c r="D37" s="1" t="s">
        <v>182</v>
      </c>
      <c r="E37" s="1" t="s">
        <v>183</v>
      </c>
      <c r="F37" s="1" t="s">
        <v>189</v>
      </c>
      <c r="G37" s="1" t="s">
        <v>190</v>
      </c>
      <c r="H37" s="1" t="s">
        <v>186</v>
      </c>
      <c r="I37" s="1">
        <v>0.0</v>
      </c>
      <c r="J37" s="1" t="s">
        <v>187</v>
      </c>
      <c r="K37" s="1" t="s">
        <v>191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-5.0</v>
      </c>
      <c r="C39" s="1">
        <v>-8.0</v>
      </c>
      <c r="D39" s="1">
        <v>-1.0</v>
      </c>
      <c r="E39" s="1">
        <v>10.0</v>
      </c>
      <c r="F39" s="1">
        <v>22.0</v>
      </c>
      <c r="G39" s="1">
        <v>26.0</v>
      </c>
      <c r="H39" s="1">
        <v>23.0</v>
      </c>
      <c r="I39" s="1">
        <v>5.0</v>
      </c>
      <c r="J39" s="1">
        <v>15.0</v>
      </c>
      <c r="K39" s="1">
        <v>21.0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>
        <v>-8.0</v>
      </c>
      <c r="C40" s="1">
        <v>-11.0</v>
      </c>
      <c r="D40" s="1">
        <v>-5.0</v>
      </c>
      <c r="E40" s="1">
        <v>7.0</v>
      </c>
      <c r="F40" s="1">
        <v>19.0</v>
      </c>
      <c r="G40" s="1">
        <v>22.0</v>
      </c>
      <c r="H40" s="1">
        <v>19.0</v>
      </c>
      <c r="I40" s="1">
        <v>1.0</v>
      </c>
      <c r="J40" s="1">
        <v>11.0</v>
      </c>
      <c r="K40" s="1">
        <v>17.0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-8.0</v>
      </c>
      <c r="C41" s="1">
        <v>-11.0</v>
      </c>
      <c r="D41" s="1">
        <v>-5.0</v>
      </c>
      <c r="E41" s="1">
        <v>7.0</v>
      </c>
      <c r="F41" s="1">
        <v>19.0</v>
      </c>
      <c r="G41" s="1">
        <v>22.0</v>
      </c>
      <c r="H41" s="1">
        <v>19.0</v>
      </c>
      <c r="I41" s="1">
        <v>1.0</v>
      </c>
      <c r="J41" s="1">
        <v>4.0</v>
      </c>
      <c r="K41" s="1">
        <v>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0.0</v>
      </c>
      <c r="C42" s="1">
        <v>-3.0</v>
      </c>
      <c r="D42" s="1">
        <v>1.0</v>
      </c>
      <c r="E42" s="1">
        <v>13.0</v>
      </c>
      <c r="F42" s="1">
        <v>24.0</v>
      </c>
      <c r="G42" s="1">
        <v>28.0</v>
      </c>
      <c r="H42" s="1">
        <v>25.0</v>
      </c>
      <c r="I42" s="1">
        <v>7.0</v>
      </c>
      <c r="J42" s="1">
        <v>17.0</v>
      </c>
      <c r="K42" s="1">
        <v>23.0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71.0</v>
      </c>
      <c r="C43" s="1">
        <v>69.0</v>
      </c>
      <c r="D43" s="1">
        <v>77.0</v>
      </c>
      <c r="E43" s="1">
        <v>103.0</v>
      </c>
      <c r="F43" s="1">
        <v>114.0</v>
      </c>
      <c r="G43" s="1">
        <v>127.0</v>
      </c>
      <c r="H43" s="1">
        <v>133.0</v>
      </c>
      <c r="I43" s="1">
        <v>104.0</v>
      </c>
      <c r="J43" s="1">
        <v>129.0</v>
      </c>
      <c r="K43" s="1">
        <v>143.0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 t="s">
        <v>198</v>
      </c>
      <c r="C44" s="1">
        <v>0.0</v>
      </c>
      <c r="D44" s="1" t="s">
        <v>199</v>
      </c>
      <c r="E44" s="1" t="s">
        <v>200</v>
      </c>
      <c r="F44" s="1" t="s">
        <v>201</v>
      </c>
      <c r="G44" s="1" t="s">
        <v>202</v>
      </c>
      <c r="H44" s="1" t="s">
        <v>203</v>
      </c>
      <c r="I44" s="1" t="s">
        <v>204</v>
      </c>
      <c r="J44" s="1" t="s">
        <v>205</v>
      </c>
      <c r="K44" s="1" t="s">
        <v>206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207</v>
      </c>
      <c r="B45" s="1">
        <v>0.0</v>
      </c>
      <c r="C45" s="1">
        <v>0.0</v>
      </c>
      <c r="D45" s="1">
        <v>36.0</v>
      </c>
      <c r="E45" s="1">
        <v>12.0</v>
      </c>
      <c r="F45" s="1">
        <v>0.0</v>
      </c>
      <c r="G45" s="1">
        <v>0.0</v>
      </c>
      <c r="H45" s="1">
        <v>9.0</v>
      </c>
      <c r="I45" s="1">
        <v>34.0</v>
      </c>
      <c r="J45" s="1">
        <v>6.0</v>
      </c>
      <c r="K45" s="1">
        <v>14.0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208</v>
      </c>
      <c r="B46" s="1">
        <v>5.0</v>
      </c>
      <c r="C46" s="1">
        <v>0.0</v>
      </c>
      <c r="D46" s="1">
        <v>0.0</v>
      </c>
      <c r="E46" s="1">
        <v>0.0</v>
      </c>
      <c r="F46" s="1">
        <v>-1.0</v>
      </c>
      <c r="G46" s="1">
        <v>72.0</v>
      </c>
      <c r="H46" s="1">
        <v>1.0</v>
      </c>
      <c r="I46" s="1">
        <v>0.0</v>
      </c>
      <c r="J46" s="1">
        <v>0.0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209</v>
      </c>
      <c r="B47" s="1">
        <v>-5.0</v>
      </c>
      <c r="C47" s="1">
        <v>-7.0</v>
      </c>
      <c r="D47" s="1">
        <v>-3.0</v>
      </c>
      <c r="E47" s="1">
        <v>4.0</v>
      </c>
      <c r="F47" s="1">
        <v>12.0</v>
      </c>
      <c r="G47" s="1">
        <v>14.0</v>
      </c>
      <c r="H47" s="1">
        <v>11.0</v>
      </c>
      <c r="I47" s="1">
        <v>-5.0</v>
      </c>
      <c r="J47" s="1">
        <v>2.0</v>
      </c>
      <c r="K47" s="1">
        <v>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210</v>
      </c>
      <c r="B48" s="1">
        <v>2.0</v>
      </c>
      <c r="C48" s="1">
        <v>93.0</v>
      </c>
      <c r="D48" s="1">
        <v>13.0</v>
      </c>
      <c r="E48" s="1">
        <v>20.0</v>
      </c>
      <c r="F48" s="1">
        <v>34.0</v>
      </c>
      <c r="G48" s="1">
        <v>29.0</v>
      </c>
      <c r="H48" s="1">
        <v>26.0</v>
      </c>
      <c r="I48" s="1">
        <v>1.0</v>
      </c>
      <c r="J48" s="1">
        <v>91.0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211</v>
      </c>
      <c r="B49" s="1">
        <v>2.0</v>
      </c>
      <c r="C49" s="1">
        <v>1.0</v>
      </c>
      <c r="D49" s="1">
        <v>2.0</v>
      </c>
      <c r="E49" s="1">
        <v>2.0</v>
      </c>
      <c r="F49" s="1">
        <v>2.0</v>
      </c>
      <c r="G49" s="1">
        <v>2.0</v>
      </c>
      <c r="H49" s="1">
        <v>2.0</v>
      </c>
      <c r="I49" s="1">
        <v>43.0</v>
      </c>
      <c r="J49" s="1">
        <v>2.0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212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213</v>
      </c>
      <c r="B51" s="1">
        <v>2.0</v>
      </c>
      <c r="C51" s="1">
        <v>3.0</v>
      </c>
      <c r="D51" s="1">
        <v>3.0</v>
      </c>
      <c r="E51" s="1">
        <v>4.0</v>
      </c>
      <c r="F51" s="1">
        <v>3.0</v>
      </c>
      <c r="G51" s="1">
        <v>4.0</v>
      </c>
      <c r="H51" s="1">
        <v>4.0</v>
      </c>
      <c r="I51" s="1">
        <v>6.0</v>
      </c>
      <c r="J51" s="1">
        <v>15.0</v>
      </c>
      <c r="K51" s="1">
        <v>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214</v>
      </c>
      <c r="B52" s="1">
        <v>7.0</v>
      </c>
      <c r="C52" s="1">
        <v>7.0</v>
      </c>
      <c r="D52" s="1">
        <v>7.0</v>
      </c>
      <c r="E52" s="1">
        <v>8.0</v>
      </c>
      <c r="F52" s="1">
        <v>8.0</v>
      </c>
      <c r="G52" s="1">
        <v>9.0</v>
      </c>
      <c r="H52" s="1">
        <v>10.0</v>
      </c>
      <c r="I52" s="1">
        <v>11.0</v>
      </c>
      <c r="J52" s="1">
        <v>12.0</v>
      </c>
      <c r="K52" s="1">
        <v>14.0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215</v>
      </c>
      <c r="B53" s="1">
        <v>16.0</v>
      </c>
      <c r="C53" s="1">
        <v>16.0</v>
      </c>
      <c r="D53" s="1">
        <v>16.0</v>
      </c>
      <c r="E53" s="1">
        <v>11.0</v>
      </c>
      <c r="F53" s="1">
        <v>9.0</v>
      </c>
      <c r="G53" s="1">
        <v>13.0</v>
      </c>
      <c r="H53" s="1">
        <v>13.0</v>
      </c>
      <c r="I53" s="1">
        <v>11.0</v>
      </c>
      <c r="J53" s="1">
        <v>13.0</v>
      </c>
      <c r="K53" s="1">
        <v>13.0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216</v>
      </c>
      <c r="B54" s="1">
        <v>0.0</v>
      </c>
      <c r="C54" s="1">
        <v>4.0</v>
      </c>
      <c r="D54" s="1">
        <v>3.0</v>
      </c>
      <c r="E54" s="1">
        <v>2.0</v>
      </c>
      <c r="F54" s="1">
        <v>1.0</v>
      </c>
      <c r="G54" s="1">
        <v>2.0</v>
      </c>
      <c r="H54" s="1">
        <v>2.0</v>
      </c>
      <c r="I54" s="1">
        <v>2.0</v>
      </c>
      <c r="J54" s="1">
        <v>2.0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217</v>
      </c>
      <c r="B55" s="1">
        <v>0.0</v>
      </c>
      <c r="C55" s="1">
        <v>6.0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218</v>
      </c>
      <c r="B56" s="1">
        <v>0.0</v>
      </c>
      <c r="C56" s="1">
        <v>-2.0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219</v>
      </c>
      <c r="B57" s="1">
        <v>1.0</v>
      </c>
      <c r="C57" s="1">
        <v>56.0</v>
      </c>
      <c r="D57" s="1">
        <v>33.0</v>
      </c>
      <c r="E57" s="1">
        <v>17.0</v>
      </c>
      <c r="F57" s="1">
        <v>40.0</v>
      </c>
      <c r="G57" s="1">
        <v>36.0</v>
      </c>
      <c r="H57" s="1">
        <v>24.0</v>
      </c>
      <c r="I57" s="1">
        <v>6.0</v>
      </c>
      <c r="J57" s="1">
        <v>30.0</v>
      </c>
      <c r="K57" s="1">
        <v>24.0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220</v>
      </c>
      <c r="B58" s="1">
        <v>72.0</v>
      </c>
      <c r="C58" s="1">
        <v>39.0</v>
      </c>
      <c r="D58" s="1">
        <v>13.0</v>
      </c>
      <c r="E58" s="1">
        <v>13.0</v>
      </c>
      <c r="F58" s="1">
        <v>22.0</v>
      </c>
      <c r="G58" s="1">
        <v>25.0</v>
      </c>
      <c r="H58" s="1">
        <v>18.0</v>
      </c>
      <c r="I58" s="1">
        <v>7.0</v>
      </c>
      <c r="J58" s="1">
        <v>20.0</v>
      </c>
      <c r="K58" s="1">
        <v>16.0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221</v>
      </c>
      <c r="B59" s="1">
        <v>17.0</v>
      </c>
      <c r="C59" s="1">
        <v>9.0</v>
      </c>
      <c r="D59" s="1">
        <v>7.0</v>
      </c>
      <c r="E59" s="1">
        <v>4.0</v>
      </c>
      <c r="F59" s="1">
        <v>5.0</v>
      </c>
      <c r="G59" s="1">
        <v>6.0</v>
      </c>
      <c r="H59" s="1">
        <v>3.0</v>
      </c>
      <c r="I59" s="1">
        <v>3.0</v>
      </c>
      <c r="J59" s="1">
        <v>25.0</v>
      </c>
      <c r="K59" s="1">
        <v>23.0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222</v>
      </c>
      <c r="B60" s="1">
        <v>1.0</v>
      </c>
      <c r="C60" s="1">
        <v>85.0</v>
      </c>
      <c r="D60" s="1">
        <v>53.0</v>
      </c>
      <c r="E60" s="1">
        <v>11.0</v>
      </c>
      <c r="F60" s="1">
        <v>27.0</v>
      </c>
      <c r="G60" s="1">
        <v>48.0</v>
      </c>
      <c r="H60" s="1">
        <v>51.0</v>
      </c>
      <c r="I60" s="1">
        <v>34.0</v>
      </c>
      <c r="J60" s="1">
        <v>37.0</v>
      </c>
      <c r="K60" s="1">
        <v>66.0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223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0.0</v>
      </c>
      <c r="I61" s="1">
        <v>0.0</v>
      </c>
      <c r="J61" s="1">
        <v>1.0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224</v>
      </c>
      <c r="B62" s="1">
        <v>3.0</v>
      </c>
      <c r="C62" s="1">
        <v>1.0</v>
      </c>
      <c r="D62" s="1">
        <v>1.0</v>
      </c>
      <c r="E62" s="1">
        <v>48.0</v>
      </c>
      <c r="F62" s="1">
        <v>94.0</v>
      </c>
      <c r="G62" s="1">
        <v>1.0</v>
      </c>
      <c r="H62" s="1">
        <v>97.0</v>
      </c>
      <c r="I62" s="1">
        <v>52.0</v>
      </c>
      <c r="J62" s="1">
        <v>1.0</v>
      </c>
      <c r="K62" s="1">
        <v>1.0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 t="s">
        <v>227</v>
      </c>
      <c r="C3" s="1" t="s">
        <v>228</v>
      </c>
      <c r="D3" s="1" t="s">
        <v>229</v>
      </c>
      <c r="E3" s="1" t="s">
        <v>230</v>
      </c>
      <c r="F3" s="1" t="s">
        <v>231</v>
      </c>
      <c r="G3" s="1" t="s">
        <v>232</v>
      </c>
      <c r="H3" s="1" t="s">
        <v>233</v>
      </c>
      <c r="I3" s="1" t="s">
        <v>186</v>
      </c>
      <c r="J3" s="1" t="s">
        <v>234</v>
      </c>
      <c r="K3" s="1" t="s">
        <v>235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236</v>
      </c>
      <c r="B4" s="1" t="s">
        <v>237</v>
      </c>
      <c r="C4" s="1" t="s">
        <v>238</v>
      </c>
      <c r="D4" s="1" t="s">
        <v>239</v>
      </c>
      <c r="E4" s="1" t="s">
        <v>240</v>
      </c>
      <c r="F4" s="1" t="s">
        <v>241</v>
      </c>
      <c r="G4" s="1" t="s">
        <v>242</v>
      </c>
      <c r="H4" s="1" t="s">
        <v>243</v>
      </c>
      <c r="I4" s="1" t="s">
        <v>185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 t="s">
        <v>247</v>
      </c>
      <c r="C5" s="1" t="s">
        <v>248</v>
      </c>
      <c r="D5" s="1" t="s">
        <v>249</v>
      </c>
      <c r="E5" s="1" t="s">
        <v>250</v>
      </c>
      <c r="F5" s="1" t="s">
        <v>251</v>
      </c>
      <c r="G5" s="1" t="s">
        <v>252</v>
      </c>
      <c r="H5" s="1" t="s">
        <v>253</v>
      </c>
      <c r="I5" s="1" t="s">
        <v>254</v>
      </c>
      <c r="J5" s="1" t="s">
        <v>255</v>
      </c>
      <c r="K5" s="1" t="s">
        <v>256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257</v>
      </c>
      <c r="B6" s="1" t="s">
        <v>247</v>
      </c>
      <c r="C6" s="1" t="s">
        <v>248</v>
      </c>
      <c r="D6" s="1" t="s">
        <v>249</v>
      </c>
      <c r="E6" s="1" t="s">
        <v>250</v>
      </c>
      <c r="F6" s="1" t="s">
        <v>251</v>
      </c>
      <c r="G6" s="1" t="s">
        <v>252</v>
      </c>
      <c r="H6" s="1" t="s">
        <v>253</v>
      </c>
      <c r="I6" s="1" t="s">
        <v>254</v>
      </c>
      <c r="J6" s="1" t="s">
        <v>255</v>
      </c>
      <c r="K6" s="1" t="s">
        <v>256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259</v>
      </c>
      <c r="B8" s="1" t="s">
        <v>260</v>
      </c>
      <c r="C8" s="1" t="s">
        <v>261</v>
      </c>
      <c r="D8" s="1" t="s">
        <v>262</v>
      </c>
      <c r="E8" s="1" t="s">
        <v>263</v>
      </c>
      <c r="F8" s="1" t="s">
        <v>264</v>
      </c>
      <c r="G8" s="1" t="s">
        <v>265</v>
      </c>
      <c r="H8" s="1" t="s">
        <v>266</v>
      </c>
      <c r="I8" s="1" t="s">
        <v>267</v>
      </c>
      <c r="J8" s="1" t="s">
        <v>268</v>
      </c>
      <c r="K8" s="1" t="s">
        <v>269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270</v>
      </c>
      <c r="B9" s="1" t="s">
        <v>271</v>
      </c>
      <c r="C9" s="1" t="s">
        <v>272</v>
      </c>
      <c r="D9" s="1" t="s">
        <v>273</v>
      </c>
      <c r="E9" s="1" t="s">
        <v>274</v>
      </c>
      <c r="F9" s="1" t="s">
        <v>275</v>
      </c>
      <c r="G9" s="1" t="s">
        <v>276</v>
      </c>
      <c r="H9" s="1" t="s">
        <v>277</v>
      </c>
      <c r="I9" s="1" t="s">
        <v>278</v>
      </c>
      <c r="J9" s="1" t="s">
        <v>279</v>
      </c>
      <c r="K9" s="1" t="s">
        <v>280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281</v>
      </c>
      <c r="B10" s="1" t="s">
        <v>282</v>
      </c>
      <c r="C10" s="1" t="s">
        <v>283</v>
      </c>
      <c r="D10" s="1" t="s">
        <v>284</v>
      </c>
      <c r="E10" s="1" t="s">
        <v>285</v>
      </c>
      <c r="F10" s="1" t="s">
        <v>286</v>
      </c>
      <c r="G10" s="1" t="s">
        <v>287</v>
      </c>
      <c r="H10" s="1" t="s">
        <v>288</v>
      </c>
      <c r="I10" s="1" t="s">
        <v>289</v>
      </c>
      <c r="J10" s="1" t="s">
        <v>290</v>
      </c>
      <c r="K10" s="1" t="s">
        <v>291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292</v>
      </c>
      <c r="B11" s="1" t="s">
        <v>293</v>
      </c>
      <c r="C11" s="1" t="s">
        <v>294</v>
      </c>
      <c r="D11" s="1" t="s">
        <v>295</v>
      </c>
      <c r="E11" s="1" t="s">
        <v>296</v>
      </c>
      <c r="F11" s="1" t="s">
        <v>297</v>
      </c>
      <c r="G11" s="1" t="s">
        <v>298</v>
      </c>
      <c r="H11" s="1" t="s">
        <v>299</v>
      </c>
      <c r="I11" s="1" t="s">
        <v>300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304</v>
      </c>
      <c r="C12" s="1" t="s">
        <v>305</v>
      </c>
      <c r="D12" s="1" t="s">
        <v>306</v>
      </c>
      <c r="E12" s="1" t="s">
        <v>296</v>
      </c>
      <c r="F12" s="1" t="s">
        <v>297</v>
      </c>
      <c r="G12" s="1" t="s">
        <v>298</v>
      </c>
      <c r="H12" s="1" t="s">
        <v>299</v>
      </c>
      <c r="I12" s="1" t="s">
        <v>307</v>
      </c>
      <c r="J12" s="1" t="s">
        <v>308</v>
      </c>
      <c r="K12" s="1" t="s">
        <v>309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310</v>
      </c>
      <c r="B13" s="1" t="s">
        <v>311</v>
      </c>
      <c r="C13" s="1" t="s">
        <v>312</v>
      </c>
      <c r="D13" s="1" t="s">
        <v>313</v>
      </c>
      <c r="E13" s="1" t="s">
        <v>314</v>
      </c>
      <c r="F13" s="1" t="s">
        <v>315</v>
      </c>
      <c r="G13" s="1" t="s">
        <v>316</v>
      </c>
      <c r="H13" s="1" t="s">
        <v>317</v>
      </c>
      <c r="I13" s="1" t="s">
        <v>318</v>
      </c>
      <c r="J13" s="1" t="s">
        <v>319</v>
      </c>
      <c r="K13" s="1" t="s">
        <v>320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321</v>
      </c>
      <c r="B14" s="1" t="s">
        <v>311</v>
      </c>
      <c r="C14" s="1" t="s">
        <v>312</v>
      </c>
      <c r="D14" s="1" t="s">
        <v>313</v>
      </c>
      <c r="E14" s="1" t="s">
        <v>314</v>
      </c>
      <c r="F14" s="1" t="s">
        <v>315</v>
      </c>
      <c r="G14" s="1" t="s">
        <v>316</v>
      </c>
      <c r="H14" s="1" t="s">
        <v>317</v>
      </c>
      <c r="I14" s="1" t="s">
        <v>318</v>
      </c>
      <c r="J14" s="1" t="s">
        <v>319</v>
      </c>
      <c r="K14" s="1" t="s">
        <v>320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322</v>
      </c>
      <c r="B15" s="1" t="s">
        <v>311</v>
      </c>
      <c r="C15" s="1" t="s">
        <v>312</v>
      </c>
      <c r="D15" s="1" t="s">
        <v>313</v>
      </c>
      <c r="E15" s="1" t="s">
        <v>314</v>
      </c>
      <c r="F15" s="1" t="s">
        <v>315</v>
      </c>
      <c r="G15" s="1" t="s">
        <v>316</v>
      </c>
      <c r="H15" s="1" t="s">
        <v>317</v>
      </c>
      <c r="I15" s="1" t="s">
        <v>318</v>
      </c>
      <c r="J15" s="1" t="s">
        <v>319</v>
      </c>
      <c r="K15" s="1" t="s">
        <v>320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323</v>
      </c>
      <c r="B16" s="1" t="s">
        <v>324</v>
      </c>
      <c r="C16" s="1" t="s">
        <v>325</v>
      </c>
      <c r="D16" s="1" t="s">
        <v>326</v>
      </c>
      <c r="E16" s="1" t="s">
        <v>327</v>
      </c>
      <c r="F16" s="1" t="s">
        <v>328</v>
      </c>
      <c r="G16" s="1" t="s">
        <v>329</v>
      </c>
      <c r="H16" s="1" t="s">
        <v>330</v>
      </c>
      <c r="I16" s="1" t="s">
        <v>170</v>
      </c>
      <c r="J16" s="1" t="s">
        <v>331</v>
      </c>
      <c r="K16" s="1" t="s">
        <v>332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333</v>
      </c>
      <c r="B17" s="1" t="s">
        <v>334</v>
      </c>
      <c r="C17" s="1" t="s">
        <v>335</v>
      </c>
      <c r="D17" s="1" t="s">
        <v>336</v>
      </c>
      <c r="E17" s="1" t="s">
        <v>337</v>
      </c>
      <c r="F17" s="1" t="s">
        <v>338</v>
      </c>
      <c r="G17" s="1" t="s">
        <v>339</v>
      </c>
      <c r="H17" s="1" t="s">
        <v>340</v>
      </c>
      <c r="I17" s="1" t="s">
        <v>341</v>
      </c>
      <c r="J17" s="1" t="s">
        <v>342</v>
      </c>
      <c r="K17" s="1" t="s">
        <v>343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344</v>
      </c>
      <c r="B18" s="1" t="s">
        <v>345</v>
      </c>
      <c r="C18" s="1" t="s">
        <v>346</v>
      </c>
      <c r="D18" s="1" t="s">
        <v>336</v>
      </c>
      <c r="E18" s="1" t="s">
        <v>337</v>
      </c>
      <c r="F18" s="1" t="s">
        <v>338</v>
      </c>
      <c r="G18" s="1" t="s">
        <v>339</v>
      </c>
      <c r="H18" s="1" t="s">
        <v>340</v>
      </c>
      <c r="I18" s="1" t="s">
        <v>341</v>
      </c>
      <c r="J18" s="1" t="s">
        <v>342</v>
      </c>
      <c r="K18" s="1" t="s">
        <v>343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347</v>
      </c>
      <c r="B20" s="1" t="s">
        <v>168</v>
      </c>
      <c r="C20" s="1" t="s">
        <v>348</v>
      </c>
      <c r="D20" s="1" t="s">
        <v>349</v>
      </c>
      <c r="E20" s="1" t="s">
        <v>350</v>
      </c>
      <c r="F20" s="1" t="s">
        <v>234</v>
      </c>
      <c r="G20" s="1" t="s">
        <v>351</v>
      </c>
      <c r="H20" s="1" t="s">
        <v>352</v>
      </c>
      <c r="I20" s="1" t="s">
        <v>169</v>
      </c>
      <c r="J20" s="1" t="s">
        <v>353</v>
      </c>
      <c r="K20" s="1" t="s">
        <v>354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355</v>
      </c>
      <c r="B21" s="1" t="s">
        <v>356</v>
      </c>
      <c r="C21" s="1" t="s">
        <v>357</v>
      </c>
      <c r="D21" s="1" t="s">
        <v>358</v>
      </c>
      <c r="E21" s="1" t="s">
        <v>359</v>
      </c>
      <c r="F21" s="1" t="s">
        <v>360</v>
      </c>
      <c r="G21" s="1" t="s">
        <v>361</v>
      </c>
      <c r="H21" s="1" t="s">
        <v>362</v>
      </c>
      <c r="I21" s="1" t="s">
        <v>363</v>
      </c>
      <c r="J21" s="1" t="s">
        <v>364</v>
      </c>
      <c r="K21" s="1" t="s">
        <v>365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366</v>
      </c>
      <c r="B22" s="1" t="s">
        <v>367</v>
      </c>
      <c r="C22" s="1" t="s">
        <v>368</v>
      </c>
      <c r="D22" s="1" t="s">
        <v>369</v>
      </c>
      <c r="E22" s="1" t="s">
        <v>370</v>
      </c>
      <c r="F22" s="1" t="s">
        <v>371</v>
      </c>
      <c r="G22" s="1">
        <v>5.0</v>
      </c>
      <c r="H22" s="1" t="s">
        <v>372</v>
      </c>
      <c r="I22" s="1" t="s">
        <v>369</v>
      </c>
      <c r="J22" s="1" t="s">
        <v>373</v>
      </c>
      <c r="K22" s="1" t="s">
        <v>374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375</v>
      </c>
      <c r="B23" s="1" t="s">
        <v>376</v>
      </c>
      <c r="C23" s="1" t="s">
        <v>377</v>
      </c>
      <c r="D23" s="1" t="s">
        <v>378</v>
      </c>
      <c r="E23" s="1" t="s">
        <v>379</v>
      </c>
      <c r="F23" s="1" t="s">
        <v>380</v>
      </c>
      <c r="G23" s="1" t="s">
        <v>381</v>
      </c>
      <c r="H23" s="1" t="s">
        <v>106</v>
      </c>
      <c r="I23" s="1" t="s">
        <v>382</v>
      </c>
      <c r="J23" s="1" t="s">
        <v>383</v>
      </c>
      <c r="K23" s="1" t="s">
        <v>384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386</v>
      </c>
      <c r="B25" s="1" t="s">
        <v>387</v>
      </c>
      <c r="C25" s="1" t="s">
        <v>388</v>
      </c>
      <c r="D25" s="1" t="s">
        <v>389</v>
      </c>
      <c r="E25" s="1" t="s">
        <v>390</v>
      </c>
      <c r="F25" s="1" t="s">
        <v>391</v>
      </c>
      <c r="G25" s="1" t="s">
        <v>340</v>
      </c>
      <c r="H25" s="1" t="s">
        <v>392</v>
      </c>
      <c r="I25" s="1" t="s">
        <v>393</v>
      </c>
      <c r="J25" s="1" t="s">
        <v>394</v>
      </c>
      <c r="K25" s="1" t="s">
        <v>395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396</v>
      </c>
      <c r="B26" s="1" t="s">
        <v>397</v>
      </c>
      <c r="C26" s="1" t="s">
        <v>398</v>
      </c>
      <c r="D26" s="1" t="s">
        <v>121</v>
      </c>
      <c r="E26" s="1" t="s">
        <v>399</v>
      </c>
      <c r="F26" s="1" t="s">
        <v>400</v>
      </c>
      <c r="G26" s="1" t="s">
        <v>401</v>
      </c>
      <c r="H26" s="1" t="s">
        <v>402</v>
      </c>
      <c r="I26" s="1">
        <v>1.0</v>
      </c>
      <c r="J26" s="1" t="s">
        <v>403</v>
      </c>
      <c r="K26" s="1" t="s">
        <v>404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405</v>
      </c>
      <c r="B27" s="1" t="s">
        <v>406</v>
      </c>
      <c r="C27" s="1" t="s">
        <v>407</v>
      </c>
      <c r="D27" s="1" t="s">
        <v>408</v>
      </c>
      <c r="E27" s="1" t="s">
        <v>183</v>
      </c>
      <c r="F27" s="1" t="s">
        <v>409</v>
      </c>
      <c r="G27" s="1" t="s">
        <v>410</v>
      </c>
      <c r="H27" s="1" t="s">
        <v>349</v>
      </c>
      <c r="I27" s="1" t="s">
        <v>180</v>
      </c>
      <c r="J27" s="1" t="s">
        <v>175</v>
      </c>
      <c r="K27" s="1" t="s">
        <v>411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412</v>
      </c>
      <c r="B28" s="1" t="s">
        <v>413</v>
      </c>
      <c r="C28" s="1" t="s">
        <v>414</v>
      </c>
      <c r="D28" s="1" t="s">
        <v>415</v>
      </c>
      <c r="E28" s="1" t="s">
        <v>416</v>
      </c>
      <c r="F28" s="1" t="s">
        <v>417</v>
      </c>
      <c r="G28" s="1" t="s">
        <v>418</v>
      </c>
      <c r="H28" s="1" t="s">
        <v>419</v>
      </c>
      <c r="I28" s="1" t="s">
        <v>420</v>
      </c>
      <c r="J28" s="1" t="s">
        <v>421</v>
      </c>
      <c r="K28" s="1" t="s">
        <v>422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423</v>
      </c>
      <c r="B29" s="1" t="s">
        <v>424</v>
      </c>
      <c r="C29" s="1" t="s">
        <v>425</v>
      </c>
      <c r="D29" s="1" t="s">
        <v>426</v>
      </c>
      <c r="E29" s="1" t="s">
        <v>427</v>
      </c>
      <c r="F29" s="1" t="s">
        <v>428</v>
      </c>
      <c r="G29" s="1" t="s">
        <v>429</v>
      </c>
      <c r="H29" s="1" t="s">
        <v>430</v>
      </c>
      <c r="I29" s="1" t="s">
        <v>431</v>
      </c>
      <c r="J29" s="1" t="s">
        <v>432</v>
      </c>
      <c r="K29" s="1" t="s">
        <v>433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434</v>
      </c>
      <c r="B30" s="1" t="s">
        <v>435</v>
      </c>
      <c r="C30" s="1" t="s">
        <v>436</v>
      </c>
      <c r="D30" s="1" t="s">
        <v>437</v>
      </c>
      <c r="E30" s="1" t="s">
        <v>438</v>
      </c>
      <c r="F30" s="1" t="s">
        <v>439</v>
      </c>
      <c r="G30" s="1" t="s">
        <v>440</v>
      </c>
      <c r="H30" s="1" t="s">
        <v>441</v>
      </c>
      <c r="I30" s="1" t="s">
        <v>442</v>
      </c>
      <c r="J30" s="1" t="s">
        <v>443</v>
      </c>
      <c r="K30" s="1" t="s">
        <v>444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445</v>
      </c>
      <c r="B31" s="1" t="s">
        <v>446</v>
      </c>
      <c r="C31" s="1" t="s">
        <v>447</v>
      </c>
      <c r="D31" s="1" t="s">
        <v>448</v>
      </c>
      <c r="E31" s="1" t="s">
        <v>449</v>
      </c>
      <c r="F31" s="1" t="s">
        <v>450</v>
      </c>
      <c r="G31" s="1" t="s">
        <v>451</v>
      </c>
      <c r="H31" s="1" t="s">
        <v>452</v>
      </c>
      <c r="I31" s="1" t="s">
        <v>453</v>
      </c>
      <c r="J31" s="1" t="s">
        <v>454</v>
      </c>
      <c r="K31" s="1" t="s">
        <v>455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457</v>
      </c>
      <c r="B33" s="1" t="s">
        <v>458</v>
      </c>
      <c r="C33" s="1" t="s">
        <v>186</v>
      </c>
      <c r="D33" s="1" t="s">
        <v>459</v>
      </c>
      <c r="E33" s="1" t="s">
        <v>108</v>
      </c>
      <c r="F33" s="1" t="s">
        <v>383</v>
      </c>
      <c r="G33" s="1" t="s">
        <v>114</v>
      </c>
      <c r="H33" s="1" t="s">
        <v>460</v>
      </c>
      <c r="I33" s="1" t="s">
        <v>461</v>
      </c>
      <c r="J33" s="1" t="s">
        <v>462</v>
      </c>
      <c r="K33" s="1" t="s">
        <v>369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463</v>
      </c>
      <c r="B34" s="1" t="s">
        <v>464</v>
      </c>
      <c r="C34" s="1" t="s">
        <v>186</v>
      </c>
      <c r="D34" s="1" t="s">
        <v>465</v>
      </c>
      <c r="E34" s="1" t="s">
        <v>376</v>
      </c>
      <c r="F34" s="1" t="s">
        <v>466</v>
      </c>
      <c r="G34" s="1" t="s">
        <v>467</v>
      </c>
      <c r="H34" s="1" t="s">
        <v>468</v>
      </c>
      <c r="I34" s="1" t="s">
        <v>302</v>
      </c>
      <c r="J34" s="1" t="s">
        <v>469</v>
      </c>
      <c r="K34" s="1" t="s">
        <v>470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471</v>
      </c>
      <c r="B35" s="1">
        <v>0.0</v>
      </c>
      <c r="C35" s="1" t="s">
        <v>472</v>
      </c>
      <c r="D35" s="1" t="s">
        <v>473</v>
      </c>
      <c r="E35" s="1" t="s">
        <v>474</v>
      </c>
      <c r="F35" s="1" t="s">
        <v>475</v>
      </c>
      <c r="G35" s="1" t="s">
        <v>476</v>
      </c>
      <c r="H35" s="1" t="s">
        <v>477</v>
      </c>
      <c r="I35" s="1" t="s">
        <v>478</v>
      </c>
      <c r="J35" s="1" t="s">
        <v>479</v>
      </c>
      <c r="K35" s="1" t="s">
        <v>480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481</v>
      </c>
      <c r="B36" s="1">
        <v>0.0</v>
      </c>
      <c r="C36" s="1" t="s">
        <v>472</v>
      </c>
      <c r="D36" s="1" t="s">
        <v>106</v>
      </c>
      <c r="E36" s="1" t="s">
        <v>482</v>
      </c>
      <c r="F36" s="1" t="s">
        <v>348</v>
      </c>
      <c r="G36" s="1">
        <v>3.0</v>
      </c>
      <c r="H36" s="1" t="s">
        <v>483</v>
      </c>
      <c r="I36" s="1" t="s">
        <v>484</v>
      </c>
      <c r="J36" s="1" t="s">
        <v>485</v>
      </c>
      <c r="K36" s="1" t="s">
        <v>486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487</v>
      </c>
      <c r="B37" s="1" t="s">
        <v>488</v>
      </c>
      <c r="C37" s="1" t="s">
        <v>489</v>
      </c>
      <c r="D37" s="1" t="s">
        <v>490</v>
      </c>
      <c r="E37" s="1" t="s">
        <v>491</v>
      </c>
      <c r="F37" s="1" t="s">
        <v>492</v>
      </c>
      <c r="G37" s="1" t="s">
        <v>493</v>
      </c>
      <c r="H37" s="1" t="s">
        <v>494</v>
      </c>
      <c r="I37" s="1" t="s">
        <v>495</v>
      </c>
      <c r="J37" s="1" t="s">
        <v>496</v>
      </c>
      <c r="K37" s="1" t="s">
        <v>497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498</v>
      </c>
      <c r="B38" s="1" t="s">
        <v>499</v>
      </c>
      <c r="C38" s="1" t="s">
        <v>500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0.0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501</v>
      </c>
      <c r="B39" s="1" t="s">
        <v>502</v>
      </c>
      <c r="C39" s="1" t="s">
        <v>503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504</v>
      </c>
      <c r="B40" s="1" t="s">
        <v>505</v>
      </c>
      <c r="C40" s="1" t="s">
        <v>506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507</v>
      </c>
      <c r="B41" s="1" t="s">
        <v>255</v>
      </c>
      <c r="C41" s="1" t="s">
        <v>508</v>
      </c>
      <c r="D41" s="1" t="s">
        <v>509</v>
      </c>
      <c r="E41" s="1" t="s">
        <v>167</v>
      </c>
      <c r="F41" s="1" t="s">
        <v>187</v>
      </c>
      <c r="G41" s="1" t="s">
        <v>472</v>
      </c>
      <c r="H41" s="1" t="s">
        <v>510</v>
      </c>
      <c r="I41" s="1" t="s">
        <v>511</v>
      </c>
      <c r="J41" s="1" t="s">
        <v>512</v>
      </c>
      <c r="K41" s="1" t="s">
        <v>169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513</v>
      </c>
      <c r="B42" s="1" t="s">
        <v>514</v>
      </c>
      <c r="C42" s="1" t="s">
        <v>395</v>
      </c>
      <c r="D42" s="1" t="s">
        <v>515</v>
      </c>
      <c r="E42" s="1" t="s">
        <v>516</v>
      </c>
      <c r="F42" s="1" t="s">
        <v>318</v>
      </c>
      <c r="G42" s="1" t="s">
        <v>517</v>
      </c>
      <c r="H42" s="1" t="s">
        <v>518</v>
      </c>
      <c r="I42" s="1" t="s">
        <v>519</v>
      </c>
      <c r="J42" s="1" t="s">
        <v>520</v>
      </c>
      <c r="K42" s="1" t="s">
        <v>521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522</v>
      </c>
      <c r="B43" s="1" t="s">
        <v>523</v>
      </c>
      <c r="C43" s="1" t="s">
        <v>508</v>
      </c>
      <c r="D43" s="1" t="s">
        <v>524</v>
      </c>
      <c r="E43" s="1" t="s">
        <v>525</v>
      </c>
      <c r="F43" s="1" t="s">
        <v>187</v>
      </c>
      <c r="G43" s="1" t="s">
        <v>526</v>
      </c>
      <c r="H43" s="1" t="s">
        <v>186</v>
      </c>
      <c r="I43" s="1" t="s">
        <v>527</v>
      </c>
      <c r="J43" s="1" t="s">
        <v>528</v>
      </c>
      <c r="K43" s="1" t="s">
        <v>119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529</v>
      </c>
      <c r="B44" s="1" t="s">
        <v>530</v>
      </c>
      <c r="C44" s="1" t="s">
        <v>531</v>
      </c>
      <c r="D44" s="1" t="s">
        <v>320</v>
      </c>
      <c r="E44" s="1" t="s">
        <v>532</v>
      </c>
      <c r="F44" s="1" t="s">
        <v>533</v>
      </c>
      <c r="G44" s="1" t="s">
        <v>534</v>
      </c>
      <c r="H44" s="1" t="s">
        <v>535</v>
      </c>
      <c r="I44" s="1" t="s">
        <v>331</v>
      </c>
      <c r="J44" s="1" t="s">
        <v>536</v>
      </c>
      <c r="K44" s="1" t="s">
        <v>537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539</v>
      </c>
      <c r="B46" s="1" t="s">
        <v>348</v>
      </c>
      <c r="C46" s="1" t="s">
        <v>540</v>
      </c>
      <c r="D46" s="1" t="s">
        <v>541</v>
      </c>
      <c r="E46" s="1" t="s">
        <v>542</v>
      </c>
      <c r="F46" s="1" t="s">
        <v>543</v>
      </c>
      <c r="G46" s="1" t="s">
        <v>328</v>
      </c>
      <c r="H46" s="1" t="s">
        <v>544</v>
      </c>
      <c r="I46" s="1" t="s">
        <v>545</v>
      </c>
      <c r="J46" s="1" t="s">
        <v>546</v>
      </c>
      <c r="K46" s="1" t="s">
        <v>547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548</v>
      </c>
      <c r="B47" s="1" t="s">
        <v>549</v>
      </c>
      <c r="C47" s="1" t="s">
        <v>550</v>
      </c>
      <c r="D47" s="1" t="s">
        <v>551</v>
      </c>
      <c r="E47" s="1" t="s">
        <v>552</v>
      </c>
      <c r="F47" s="1" t="s">
        <v>553</v>
      </c>
      <c r="G47" s="1" t="s">
        <v>554</v>
      </c>
      <c r="H47" s="1" t="s">
        <v>555</v>
      </c>
      <c r="I47" s="1" t="s">
        <v>556</v>
      </c>
      <c r="J47" s="1" t="s">
        <v>557</v>
      </c>
      <c r="K47" s="1" t="s">
        <v>558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559</v>
      </c>
      <c r="B48" s="1" t="s">
        <v>560</v>
      </c>
      <c r="C48" s="1" t="s">
        <v>561</v>
      </c>
      <c r="D48" s="1" t="s">
        <v>562</v>
      </c>
      <c r="E48" s="1" t="s">
        <v>563</v>
      </c>
      <c r="F48" s="1" t="s">
        <v>564</v>
      </c>
      <c r="G48" s="1" t="s">
        <v>565</v>
      </c>
      <c r="H48" s="1" t="s">
        <v>566</v>
      </c>
      <c r="I48" s="1" t="s">
        <v>567</v>
      </c>
      <c r="J48" s="1" t="s">
        <v>568</v>
      </c>
      <c r="K48" s="1" t="s">
        <v>569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570</v>
      </c>
      <c r="B49" s="1" t="s">
        <v>571</v>
      </c>
      <c r="C49" s="1" t="s">
        <v>572</v>
      </c>
      <c r="D49" s="1" t="s">
        <v>573</v>
      </c>
      <c r="E49" s="1" t="s">
        <v>574</v>
      </c>
      <c r="F49" s="1" t="s">
        <v>575</v>
      </c>
      <c r="G49" s="1" t="s">
        <v>576</v>
      </c>
      <c r="H49" s="1" t="s">
        <v>577</v>
      </c>
      <c r="I49" s="1" t="s">
        <v>578</v>
      </c>
      <c r="J49" s="1" t="s">
        <v>579</v>
      </c>
      <c r="K49" s="1" t="s">
        <v>580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581</v>
      </c>
      <c r="B50" s="1" t="s">
        <v>582</v>
      </c>
      <c r="C50" s="1" t="s">
        <v>583</v>
      </c>
      <c r="D50" s="1" t="s">
        <v>584</v>
      </c>
      <c r="E50" s="1" t="s">
        <v>574</v>
      </c>
      <c r="F50" s="1" t="s">
        <v>575</v>
      </c>
      <c r="G50" s="1" t="s">
        <v>576</v>
      </c>
      <c r="H50" s="1" t="s">
        <v>577</v>
      </c>
      <c r="I50" s="1" t="s">
        <v>585</v>
      </c>
      <c r="J50" s="1" t="s">
        <v>586</v>
      </c>
      <c r="K50" s="1" t="s">
        <v>587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588</v>
      </c>
      <c r="B51" s="1">
        <v>0.0</v>
      </c>
      <c r="C51" s="1" t="s">
        <v>589</v>
      </c>
      <c r="D51" s="1" t="s">
        <v>590</v>
      </c>
      <c r="E51" s="1" t="s">
        <v>591</v>
      </c>
      <c r="F51" s="1" t="s">
        <v>592</v>
      </c>
      <c r="G51" s="1" t="s">
        <v>593</v>
      </c>
      <c r="H51" s="1" t="s">
        <v>594</v>
      </c>
      <c r="I51" s="1" t="s">
        <v>595</v>
      </c>
      <c r="J51" s="1" t="s">
        <v>370</v>
      </c>
      <c r="K51" s="1" t="s">
        <v>596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597</v>
      </c>
      <c r="B52" s="1">
        <v>0.0</v>
      </c>
      <c r="C52" s="1" t="s">
        <v>589</v>
      </c>
      <c r="D52" s="1" t="s">
        <v>590</v>
      </c>
      <c r="E52" s="1" t="s">
        <v>591</v>
      </c>
      <c r="F52" s="1" t="s">
        <v>592</v>
      </c>
      <c r="G52" s="1" t="s">
        <v>593</v>
      </c>
      <c r="H52" s="1" t="s">
        <v>594</v>
      </c>
      <c r="I52" s="1" t="s">
        <v>595</v>
      </c>
      <c r="J52" s="1" t="s">
        <v>370</v>
      </c>
      <c r="K52" s="1" t="s">
        <v>596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598</v>
      </c>
      <c r="B53" s="1" t="s">
        <v>599</v>
      </c>
      <c r="C53" s="1" t="s">
        <v>600</v>
      </c>
      <c r="D53" s="1" t="s">
        <v>601</v>
      </c>
      <c r="E53" s="1" t="s">
        <v>602</v>
      </c>
      <c r="F53" s="1" t="s">
        <v>603</v>
      </c>
      <c r="G53" s="1" t="s">
        <v>604</v>
      </c>
      <c r="H53" s="1" t="s">
        <v>605</v>
      </c>
      <c r="I53" s="1" t="s">
        <v>606</v>
      </c>
      <c r="J53" s="1" t="s">
        <v>607</v>
      </c>
      <c r="K53" s="1" t="s">
        <v>608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609</v>
      </c>
      <c r="B54" s="1">
        <v>0.0</v>
      </c>
      <c r="C54" s="1" t="s">
        <v>610</v>
      </c>
      <c r="D54" s="1" t="s">
        <v>611</v>
      </c>
      <c r="E54" s="1" t="s">
        <v>612</v>
      </c>
      <c r="F54" s="1" t="s">
        <v>613</v>
      </c>
      <c r="G54" s="1" t="s">
        <v>614</v>
      </c>
      <c r="H54" s="1" t="s">
        <v>615</v>
      </c>
      <c r="I54" s="1" t="s">
        <v>616</v>
      </c>
      <c r="J54" s="1" t="s">
        <v>617</v>
      </c>
      <c r="K54" s="1" t="s">
        <v>618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619</v>
      </c>
      <c r="B55" s="1" t="s">
        <v>521</v>
      </c>
      <c r="C55" s="1" t="s">
        <v>620</v>
      </c>
      <c r="D55" s="1" t="s">
        <v>621</v>
      </c>
      <c r="E55" s="1" t="s">
        <v>622</v>
      </c>
      <c r="F55" s="1" t="s">
        <v>623</v>
      </c>
      <c r="G55" s="1" t="s">
        <v>624</v>
      </c>
      <c r="H55" s="1" t="s">
        <v>625</v>
      </c>
      <c r="I55" s="1" t="s">
        <v>626</v>
      </c>
      <c r="J55" s="1" t="s">
        <v>627</v>
      </c>
      <c r="K55" s="1" t="s">
        <v>628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629</v>
      </c>
      <c r="B56" s="1" t="s">
        <v>630</v>
      </c>
      <c r="C56" s="1" t="s">
        <v>631</v>
      </c>
      <c r="D56" s="1" t="s">
        <v>632</v>
      </c>
      <c r="E56" s="1" t="s">
        <v>633</v>
      </c>
      <c r="F56" s="1" t="s">
        <v>634</v>
      </c>
      <c r="G56" s="1" t="s">
        <v>635</v>
      </c>
      <c r="H56" s="1" t="s">
        <v>636</v>
      </c>
      <c r="I56" s="1" t="s">
        <v>637</v>
      </c>
      <c r="J56" s="1" t="s">
        <v>638</v>
      </c>
      <c r="K56" s="1" t="s">
        <v>639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640</v>
      </c>
      <c r="B57" s="1" t="s">
        <v>641</v>
      </c>
      <c r="C57" s="1" t="s">
        <v>642</v>
      </c>
      <c r="D57" s="1" t="s">
        <v>643</v>
      </c>
      <c r="E57" s="1" t="s">
        <v>644</v>
      </c>
      <c r="F57" s="1" t="s">
        <v>645</v>
      </c>
      <c r="G57" s="1" t="s">
        <v>646</v>
      </c>
      <c r="H57" s="1" t="s">
        <v>647</v>
      </c>
      <c r="I57" s="1" t="s">
        <v>638</v>
      </c>
      <c r="J57" s="1" t="s">
        <v>648</v>
      </c>
      <c r="K57" s="1" t="s">
        <v>649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650</v>
      </c>
      <c r="B58" s="1" t="s">
        <v>651</v>
      </c>
      <c r="C58" s="1" t="s">
        <v>652</v>
      </c>
      <c r="D58" s="1" t="s">
        <v>653</v>
      </c>
      <c r="E58" s="1" t="s">
        <v>654</v>
      </c>
      <c r="F58" s="1" t="s">
        <v>655</v>
      </c>
      <c r="G58" s="1" t="s">
        <v>656</v>
      </c>
      <c r="H58" s="1" t="s">
        <v>657</v>
      </c>
      <c r="I58" s="1" t="s">
        <v>658</v>
      </c>
      <c r="J58" s="1" t="s">
        <v>659</v>
      </c>
      <c r="K58" s="1" t="s">
        <v>660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661</v>
      </c>
      <c r="B59" s="1" t="s">
        <v>662</v>
      </c>
      <c r="C59" s="1" t="s">
        <v>663</v>
      </c>
      <c r="D59" s="1" t="s">
        <v>664</v>
      </c>
      <c r="E59" s="1" t="s">
        <v>665</v>
      </c>
      <c r="F59" s="1" t="s">
        <v>666</v>
      </c>
      <c r="G59" s="1" t="s">
        <v>667</v>
      </c>
      <c r="H59" s="1" t="s">
        <v>668</v>
      </c>
      <c r="I59" s="1" t="s">
        <v>669</v>
      </c>
      <c r="J59" s="1" t="s">
        <v>670</v>
      </c>
      <c r="K59" s="1" t="s">
        <v>671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672</v>
      </c>
      <c r="B60" s="1" t="s">
        <v>673</v>
      </c>
      <c r="C60" s="1" t="s">
        <v>674</v>
      </c>
      <c r="D60" s="1" t="s">
        <v>675</v>
      </c>
      <c r="E60" s="1" t="s">
        <v>665</v>
      </c>
      <c r="F60" s="1" t="s">
        <v>676</v>
      </c>
      <c r="G60" s="1" t="s">
        <v>677</v>
      </c>
      <c r="H60" s="1" t="s">
        <v>678</v>
      </c>
      <c r="I60" s="1" t="s">
        <v>679</v>
      </c>
      <c r="J60" s="1" t="s">
        <v>680</v>
      </c>
      <c r="K60" s="1" t="s">
        <v>681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682</v>
      </c>
      <c r="B61" s="1" t="s">
        <v>683</v>
      </c>
      <c r="C61" s="1" t="s">
        <v>684</v>
      </c>
      <c r="D61" s="1" t="s">
        <v>685</v>
      </c>
      <c r="E61" s="1" t="s">
        <v>686</v>
      </c>
      <c r="F61" s="1" t="s">
        <v>687</v>
      </c>
      <c r="G61" s="1" t="s">
        <v>688</v>
      </c>
      <c r="H61" s="1" t="s">
        <v>689</v>
      </c>
      <c r="I61" s="1" t="s">
        <v>690</v>
      </c>
      <c r="J61" s="1" t="s">
        <v>691</v>
      </c>
      <c r="K61" s="1" t="s">
        <v>692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693</v>
      </c>
      <c r="B62" s="1" t="s">
        <v>694</v>
      </c>
      <c r="C62" s="1" t="s">
        <v>695</v>
      </c>
      <c r="D62" s="1" t="s">
        <v>696</v>
      </c>
      <c r="E62" s="1" t="s">
        <v>697</v>
      </c>
      <c r="F62" s="1" t="s">
        <v>698</v>
      </c>
      <c r="G62" s="1" t="s">
        <v>699</v>
      </c>
      <c r="H62" s="1" t="s">
        <v>700</v>
      </c>
      <c r="I62" s="1" t="s">
        <v>701</v>
      </c>
      <c r="J62" s="1" t="s">
        <v>702</v>
      </c>
      <c r="K62" s="1" t="s">
        <v>703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704</v>
      </c>
      <c r="B63" s="1" t="s">
        <v>705</v>
      </c>
      <c r="C63" s="1" t="s">
        <v>706</v>
      </c>
      <c r="D63" s="1" t="s">
        <v>707</v>
      </c>
      <c r="E63" s="1" t="s">
        <v>708</v>
      </c>
      <c r="F63" s="1" t="s">
        <v>709</v>
      </c>
      <c r="G63" s="1" t="s">
        <v>710</v>
      </c>
      <c r="H63" s="1" t="s">
        <v>711</v>
      </c>
      <c r="I63" s="1" t="s">
        <v>712</v>
      </c>
      <c r="J63" s="1" t="s">
        <v>713</v>
      </c>
      <c r="K63" s="1" t="s">
        <v>714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715</v>
      </c>
      <c r="B64" s="1" t="s">
        <v>716</v>
      </c>
      <c r="C64" s="1" t="s">
        <v>717</v>
      </c>
      <c r="D64" s="1" t="s">
        <v>718</v>
      </c>
      <c r="E64" s="1" t="s">
        <v>708</v>
      </c>
      <c r="F64" s="1" t="s">
        <v>709</v>
      </c>
      <c r="G64" s="1" t="s">
        <v>710</v>
      </c>
      <c r="H64" s="1" t="s">
        <v>711</v>
      </c>
      <c r="I64" s="1" t="s">
        <v>712</v>
      </c>
      <c r="J64" s="1" t="s">
        <v>713</v>
      </c>
      <c r="K64" s="1" t="s">
        <v>714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719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720</v>
      </c>
      <c r="B66" s="1" t="s">
        <v>721</v>
      </c>
      <c r="C66" s="1" t="s">
        <v>722</v>
      </c>
      <c r="D66" s="1" t="s">
        <v>723</v>
      </c>
      <c r="E66" s="1" t="s">
        <v>724</v>
      </c>
      <c r="F66" s="1" t="s">
        <v>725</v>
      </c>
      <c r="G66" s="1" t="s">
        <v>726</v>
      </c>
      <c r="H66" s="1" t="s">
        <v>727</v>
      </c>
      <c r="I66" s="1" t="s">
        <v>728</v>
      </c>
      <c r="J66" s="1" t="s">
        <v>729</v>
      </c>
      <c r="K66" s="1" t="s">
        <v>730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731</v>
      </c>
      <c r="B67" s="1" t="s">
        <v>732</v>
      </c>
      <c r="C67" s="1" t="s">
        <v>733</v>
      </c>
      <c r="D67" s="1" t="s">
        <v>734</v>
      </c>
      <c r="E67" s="1" t="s">
        <v>495</v>
      </c>
      <c r="F67" s="1" t="s">
        <v>735</v>
      </c>
      <c r="G67" s="1" t="s">
        <v>736</v>
      </c>
      <c r="H67" s="1" t="s">
        <v>737</v>
      </c>
      <c r="I67" s="1" t="s">
        <v>738</v>
      </c>
      <c r="J67" s="1" t="s">
        <v>509</v>
      </c>
      <c r="K67" s="1" t="s">
        <v>739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740</v>
      </c>
      <c r="B68" s="1" t="s">
        <v>741</v>
      </c>
      <c r="C68" s="1" t="s">
        <v>742</v>
      </c>
      <c r="D68" s="1" t="s">
        <v>743</v>
      </c>
      <c r="E68" s="1" t="s">
        <v>744</v>
      </c>
      <c r="F68" s="1" t="s">
        <v>745</v>
      </c>
      <c r="G68" s="1">
        <v>55.0</v>
      </c>
      <c r="H68" s="1" t="s">
        <v>190</v>
      </c>
      <c r="I68" s="1" t="s">
        <v>746</v>
      </c>
      <c r="J68" s="1" t="s">
        <v>747</v>
      </c>
      <c r="K68" s="1" t="s">
        <v>748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749</v>
      </c>
      <c r="B69" s="1" t="s">
        <v>750</v>
      </c>
      <c r="C69" s="1" t="s">
        <v>751</v>
      </c>
      <c r="D69" s="1" t="s">
        <v>752</v>
      </c>
      <c r="E69" s="1" t="s">
        <v>753</v>
      </c>
      <c r="F69" s="1" t="s">
        <v>754</v>
      </c>
      <c r="G69" s="1" t="s">
        <v>755</v>
      </c>
      <c r="H69" s="1" t="s">
        <v>756</v>
      </c>
      <c r="I69" s="1" t="s">
        <v>757</v>
      </c>
      <c r="J69" s="1" t="s">
        <v>758</v>
      </c>
      <c r="K69" s="1" t="s">
        <v>759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760</v>
      </c>
      <c r="B70" s="1" t="s">
        <v>761</v>
      </c>
      <c r="C70" s="1" t="s">
        <v>762</v>
      </c>
      <c r="D70" s="1" t="s">
        <v>763</v>
      </c>
      <c r="E70" s="1" t="s">
        <v>753</v>
      </c>
      <c r="F70" s="1" t="s">
        <v>754</v>
      </c>
      <c r="G70" s="1" t="s">
        <v>755</v>
      </c>
      <c r="H70" s="1" t="s">
        <v>756</v>
      </c>
      <c r="I70" s="1" t="s">
        <v>764</v>
      </c>
      <c r="J70" s="1" t="s">
        <v>765</v>
      </c>
      <c r="K70" s="1" t="s">
        <v>766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767</v>
      </c>
      <c r="B71" s="1" t="s">
        <v>768</v>
      </c>
      <c r="C71" s="1" t="s">
        <v>769</v>
      </c>
      <c r="D71" s="1" t="s">
        <v>770</v>
      </c>
      <c r="E71" s="1" t="s">
        <v>771</v>
      </c>
      <c r="F71" s="1" t="s">
        <v>772</v>
      </c>
      <c r="G71" s="1" t="s">
        <v>773</v>
      </c>
      <c r="H71" s="1" t="s">
        <v>774</v>
      </c>
      <c r="I71" s="1" t="s">
        <v>775</v>
      </c>
      <c r="J71" s="1" t="s">
        <v>776</v>
      </c>
      <c r="K71" s="1" t="s">
        <v>777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778</v>
      </c>
      <c r="B72" s="1" t="s">
        <v>768</v>
      </c>
      <c r="C72" s="1" t="s">
        <v>769</v>
      </c>
      <c r="D72" s="1" t="s">
        <v>770</v>
      </c>
      <c r="E72" s="1" t="s">
        <v>771</v>
      </c>
      <c r="F72" s="1" t="s">
        <v>772</v>
      </c>
      <c r="G72" s="1" t="s">
        <v>773</v>
      </c>
      <c r="H72" s="1" t="s">
        <v>774</v>
      </c>
      <c r="I72" s="1" t="s">
        <v>775</v>
      </c>
      <c r="J72" s="1" t="s">
        <v>776</v>
      </c>
      <c r="K72" s="1" t="s">
        <v>777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779</v>
      </c>
      <c r="B73" s="1" t="s">
        <v>780</v>
      </c>
      <c r="C73" s="1" t="s">
        <v>781</v>
      </c>
      <c r="D73" s="1" t="s">
        <v>782</v>
      </c>
      <c r="E73" s="1" t="s">
        <v>783</v>
      </c>
      <c r="F73" s="1" t="s">
        <v>784</v>
      </c>
      <c r="G73" s="1" t="s">
        <v>785</v>
      </c>
      <c r="H73" s="1" t="s">
        <v>786</v>
      </c>
      <c r="I73" s="1" t="s">
        <v>787</v>
      </c>
      <c r="J73" s="1" t="s">
        <v>788</v>
      </c>
      <c r="K73" s="1" t="s">
        <v>789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790</v>
      </c>
      <c r="B74" s="1" t="s">
        <v>791</v>
      </c>
      <c r="C74" s="1" t="s">
        <v>792</v>
      </c>
      <c r="D74" s="1" t="s">
        <v>793</v>
      </c>
      <c r="E74" s="1" t="s">
        <v>794</v>
      </c>
      <c r="F74" s="1" t="s">
        <v>795</v>
      </c>
      <c r="G74" s="1" t="s">
        <v>796</v>
      </c>
      <c r="H74" s="1" t="s">
        <v>797</v>
      </c>
      <c r="I74" s="1" t="s">
        <v>798</v>
      </c>
      <c r="J74" s="1" t="s">
        <v>799</v>
      </c>
      <c r="K74" s="1" t="s">
        <v>800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801</v>
      </c>
      <c r="B75" s="1" t="s">
        <v>802</v>
      </c>
      <c r="C75" s="1" t="s">
        <v>803</v>
      </c>
      <c r="D75" s="1" t="s">
        <v>804</v>
      </c>
      <c r="E75" s="1" t="s">
        <v>805</v>
      </c>
      <c r="F75" s="1" t="s">
        <v>806</v>
      </c>
      <c r="G75" s="1">
        <v>-13.0</v>
      </c>
      <c r="H75" s="1" t="s">
        <v>673</v>
      </c>
      <c r="I75" s="1" t="s">
        <v>807</v>
      </c>
      <c r="J75" s="1" t="s">
        <v>808</v>
      </c>
      <c r="K75" s="1" t="s">
        <v>809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810</v>
      </c>
      <c r="B76" s="1" t="s">
        <v>811</v>
      </c>
      <c r="C76" s="1" t="s">
        <v>812</v>
      </c>
      <c r="D76" s="1" t="s">
        <v>813</v>
      </c>
      <c r="E76" s="1" t="s">
        <v>814</v>
      </c>
      <c r="F76" s="1" t="s">
        <v>815</v>
      </c>
      <c r="G76" s="1" t="s">
        <v>816</v>
      </c>
      <c r="H76" s="1" t="s">
        <v>817</v>
      </c>
      <c r="I76" s="1" t="s">
        <v>818</v>
      </c>
      <c r="J76" s="1" t="s">
        <v>819</v>
      </c>
      <c r="K76" s="1" t="s">
        <v>820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821</v>
      </c>
      <c r="B77" s="1" t="s">
        <v>822</v>
      </c>
      <c r="C77" s="1" t="s">
        <v>165</v>
      </c>
      <c r="D77" s="1" t="s">
        <v>823</v>
      </c>
      <c r="E77" s="1" t="s">
        <v>824</v>
      </c>
      <c r="F77" s="1" t="s">
        <v>825</v>
      </c>
      <c r="G77" s="1" t="s">
        <v>826</v>
      </c>
      <c r="H77" s="1" t="s">
        <v>827</v>
      </c>
      <c r="I77" s="1" t="s">
        <v>828</v>
      </c>
      <c r="J77" s="1" t="s">
        <v>829</v>
      </c>
      <c r="K77" s="1" t="s">
        <v>830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831</v>
      </c>
      <c r="B78" s="1" t="s">
        <v>832</v>
      </c>
      <c r="C78" s="1" t="s">
        <v>833</v>
      </c>
      <c r="D78" s="1" t="s">
        <v>834</v>
      </c>
      <c r="E78" s="1" t="s">
        <v>835</v>
      </c>
      <c r="F78" s="1" t="s">
        <v>836</v>
      </c>
      <c r="G78" s="1" t="s">
        <v>837</v>
      </c>
      <c r="H78" s="1" t="s">
        <v>838</v>
      </c>
      <c r="I78" s="1" t="s">
        <v>839</v>
      </c>
      <c r="J78" s="1" t="s">
        <v>840</v>
      </c>
      <c r="K78" s="1" t="s">
        <v>841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842</v>
      </c>
      <c r="B79" s="1" t="s">
        <v>843</v>
      </c>
      <c r="C79" s="1" t="s">
        <v>844</v>
      </c>
      <c r="D79" s="1" t="s">
        <v>845</v>
      </c>
      <c r="E79" s="1" t="s">
        <v>846</v>
      </c>
      <c r="F79" s="1" t="s">
        <v>847</v>
      </c>
      <c r="G79" s="1" t="s">
        <v>848</v>
      </c>
      <c r="H79" s="1" t="s">
        <v>849</v>
      </c>
      <c r="I79" s="1" t="s">
        <v>850</v>
      </c>
      <c r="J79" s="1" t="s">
        <v>851</v>
      </c>
      <c r="K79" s="1" t="s">
        <v>852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853</v>
      </c>
      <c r="B80" s="1" t="s">
        <v>854</v>
      </c>
      <c r="C80" s="1" t="s">
        <v>855</v>
      </c>
      <c r="D80" s="1" t="s">
        <v>856</v>
      </c>
      <c r="E80" s="1" t="s">
        <v>857</v>
      </c>
      <c r="F80" s="1" t="s">
        <v>858</v>
      </c>
      <c r="G80" s="1" t="s">
        <v>859</v>
      </c>
      <c r="H80" s="1" t="s">
        <v>860</v>
      </c>
      <c r="I80" s="1" t="s">
        <v>861</v>
      </c>
      <c r="J80" s="1" t="s">
        <v>862</v>
      </c>
      <c r="K80" s="1" t="s">
        <v>863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864</v>
      </c>
      <c r="B81" s="1" t="s">
        <v>865</v>
      </c>
      <c r="C81" s="1" t="s">
        <v>866</v>
      </c>
      <c r="D81" s="1" t="s">
        <v>867</v>
      </c>
      <c r="E81" s="1" t="s">
        <v>868</v>
      </c>
      <c r="F81" s="1" t="s">
        <v>869</v>
      </c>
      <c r="G81" s="1" t="s">
        <v>870</v>
      </c>
      <c r="H81" s="1" t="s">
        <v>871</v>
      </c>
      <c r="I81" s="1" t="s">
        <v>872</v>
      </c>
      <c r="J81" s="1" t="s">
        <v>873</v>
      </c>
      <c r="K81" s="1" t="s">
        <v>874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875</v>
      </c>
      <c r="B82" s="1" t="s">
        <v>876</v>
      </c>
      <c r="C82" s="1" t="s">
        <v>877</v>
      </c>
      <c r="D82" s="1" t="s">
        <v>878</v>
      </c>
      <c r="E82" s="1" t="s">
        <v>879</v>
      </c>
      <c r="F82" s="1" t="s">
        <v>880</v>
      </c>
      <c r="G82" s="1" t="s">
        <v>881</v>
      </c>
      <c r="H82" s="1" t="s">
        <v>882</v>
      </c>
      <c r="I82" s="1" t="s">
        <v>883</v>
      </c>
      <c r="J82" s="1" t="s">
        <v>884</v>
      </c>
      <c r="K82" s="1" t="s">
        <v>885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886</v>
      </c>
      <c r="B83" s="1" t="s">
        <v>887</v>
      </c>
      <c r="C83" s="1" t="s">
        <v>888</v>
      </c>
      <c r="D83" s="1" t="s">
        <v>889</v>
      </c>
      <c r="E83" s="1" t="s">
        <v>890</v>
      </c>
      <c r="F83" s="1" t="s">
        <v>891</v>
      </c>
      <c r="G83" s="1" t="s">
        <v>892</v>
      </c>
      <c r="H83" s="1" t="s">
        <v>893</v>
      </c>
      <c r="I83" s="1" t="s">
        <v>894</v>
      </c>
      <c r="J83" s="1" t="s">
        <v>895</v>
      </c>
      <c r="K83" s="1" t="s">
        <v>896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897</v>
      </c>
      <c r="B84" s="1" t="s">
        <v>898</v>
      </c>
      <c r="C84" s="1" t="s">
        <v>899</v>
      </c>
      <c r="D84" s="1" t="s">
        <v>900</v>
      </c>
      <c r="E84" s="1" t="s">
        <v>901</v>
      </c>
      <c r="F84" s="1" t="s">
        <v>891</v>
      </c>
      <c r="G84" s="1" t="s">
        <v>892</v>
      </c>
      <c r="H84" s="1" t="s">
        <v>893</v>
      </c>
      <c r="I84" s="1" t="s">
        <v>894</v>
      </c>
      <c r="J84" s="1" t="s">
        <v>895</v>
      </c>
      <c r="K84" s="1" t="s">
        <v>896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902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903</v>
      </c>
      <c r="B86" s="1" t="s">
        <v>904</v>
      </c>
      <c r="C86" s="1" t="s">
        <v>905</v>
      </c>
      <c r="D86" s="1" t="s">
        <v>387</v>
      </c>
      <c r="E86" s="1" t="s">
        <v>906</v>
      </c>
      <c r="F86" s="1" t="s">
        <v>907</v>
      </c>
      <c r="G86" s="1" t="s">
        <v>908</v>
      </c>
      <c r="H86" s="1" t="s">
        <v>909</v>
      </c>
      <c r="I86" s="1" t="s">
        <v>910</v>
      </c>
      <c r="J86" s="1" t="s">
        <v>911</v>
      </c>
      <c r="K86" s="1" t="s">
        <v>397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912</v>
      </c>
      <c r="B87" s="1" t="s">
        <v>913</v>
      </c>
      <c r="C87" s="1" t="s">
        <v>914</v>
      </c>
      <c r="D87" s="1" t="s">
        <v>915</v>
      </c>
      <c r="E87" s="1" t="s">
        <v>916</v>
      </c>
      <c r="F87" s="1" t="s">
        <v>917</v>
      </c>
      <c r="G87" s="1" t="s">
        <v>918</v>
      </c>
      <c r="H87" s="1" t="s">
        <v>919</v>
      </c>
      <c r="I87" s="1" t="s">
        <v>920</v>
      </c>
      <c r="J87" s="1" t="s">
        <v>921</v>
      </c>
      <c r="K87" s="1" t="s">
        <v>922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923</v>
      </c>
      <c r="B88" s="1" t="s">
        <v>924</v>
      </c>
      <c r="C88" s="1" t="s">
        <v>367</v>
      </c>
      <c r="D88" s="1" t="s">
        <v>925</v>
      </c>
      <c r="E88" s="1" t="s">
        <v>926</v>
      </c>
      <c r="F88" s="1" t="s">
        <v>927</v>
      </c>
      <c r="G88" s="1" t="s">
        <v>928</v>
      </c>
      <c r="H88" s="1" t="s">
        <v>929</v>
      </c>
      <c r="I88" s="1" t="s">
        <v>930</v>
      </c>
      <c r="J88" s="1" t="s">
        <v>931</v>
      </c>
      <c r="K88" s="1" t="s">
        <v>932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933</v>
      </c>
      <c r="B89" s="1" t="s">
        <v>934</v>
      </c>
      <c r="C89" s="1" t="s">
        <v>935</v>
      </c>
      <c r="D89" s="1" t="s">
        <v>936</v>
      </c>
      <c r="E89" s="1" t="s">
        <v>937</v>
      </c>
      <c r="F89" s="1" t="s">
        <v>938</v>
      </c>
      <c r="G89" s="1" t="s">
        <v>939</v>
      </c>
      <c r="H89" s="1" t="s">
        <v>940</v>
      </c>
      <c r="I89" s="1" t="s">
        <v>941</v>
      </c>
      <c r="J89" s="1" t="s">
        <v>942</v>
      </c>
      <c r="K89" s="1" t="s">
        <v>943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944</v>
      </c>
      <c r="B90" s="1" t="s">
        <v>945</v>
      </c>
      <c r="C90" s="1" t="s">
        <v>946</v>
      </c>
      <c r="D90" s="1" t="s">
        <v>947</v>
      </c>
      <c r="E90" s="1" t="s">
        <v>937</v>
      </c>
      <c r="F90" s="1" t="s">
        <v>938</v>
      </c>
      <c r="G90" s="1" t="s">
        <v>939</v>
      </c>
      <c r="H90" s="1" t="s">
        <v>940</v>
      </c>
      <c r="I90" s="1" t="s">
        <v>948</v>
      </c>
      <c r="J90" s="1" t="s">
        <v>949</v>
      </c>
      <c r="K90" s="1" t="s">
        <v>950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951</v>
      </c>
      <c r="B91" s="1" t="s">
        <v>952</v>
      </c>
      <c r="C91" s="1" t="s">
        <v>953</v>
      </c>
      <c r="D91" s="1" t="s">
        <v>954</v>
      </c>
      <c r="E91" s="1" t="s">
        <v>955</v>
      </c>
      <c r="F91" s="1" t="s">
        <v>956</v>
      </c>
      <c r="G91" s="1" t="s">
        <v>957</v>
      </c>
      <c r="H91" s="1" t="s">
        <v>958</v>
      </c>
      <c r="I91" s="1" t="s">
        <v>959</v>
      </c>
      <c r="J91" s="1" t="s">
        <v>960</v>
      </c>
      <c r="K91" s="1" t="s">
        <v>961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962</v>
      </c>
      <c r="B92" s="1" t="s">
        <v>952</v>
      </c>
      <c r="C92" s="1" t="s">
        <v>953</v>
      </c>
      <c r="D92" s="1" t="s">
        <v>954</v>
      </c>
      <c r="E92" s="1" t="s">
        <v>955</v>
      </c>
      <c r="F92" s="1" t="s">
        <v>956</v>
      </c>
      <c r="G92" s="1" t="s">
        <v>957</v>
      </c>
      <c r="H92" s="1" t="s">
        <v>958</v>
      </c>
      <c r="I92" s="1" t="s">
        <v>959</v>
      </c>
      <c r="J92" s="1" t="s">
        <v>960</v>
      </c>
      <c r="K92" s="1" t="s">
        <v>961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963</v>
      </c>
      <c r="B93" s="1" t="s">
        <v>665</v>
      </c>
      <c r="C93" s="1" t="s">
        <v>964</v>
      </c>
      <c r="D93" s="1" t="s">
        <v>965</v>
      </c>
      <c r="E93" s="1" t="s">
        <v>966</v>
      </c>
      <c r="F93" s="1" t="s">
        <v>967</v>
      </c>
      <c r="G93" s="1" t="s">
        <v>968</v>
      </c>
      <c r="H93" s="1" t="s">
        <v>969</v>
      </c>
      <c r="I93" s="1" t="s">
        <v>970</v>
      </c>
      <c r="J93" s="1" t="s">
        <v>971</v>
      </c>
      <c r="K93" s="1" t="s">
        <v>972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973</v>
      </c>
      <c r="B94" s="1" t="s">
        <v>974</v>
      </c>
      <c r="C94" s="1" t="s">
        <v>975</v>
      </c>
      <c r="D94" s="1" t="s">
        <v>976</v>
      </c>
      <c r="E94" s="1" t="s">
        <v>977</v>
      </c>
      <c r="F94" s="1" t="s">
        <v>978</v>
      </c>
      <c r="G94" s="1" t="s">
        <v>979</v>
      </c>
      <c r="H94" s="1" t="s">
        <v>980</v>
      </c>
      <c r="I94" s="1" t="s">
        <v>981</v>
      </c>
      <c r="J94" s="1" t="s">
        <v>982</v>
      </c>
      <c r="K94" s="1" t="s">
        <v>983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984</v>
      </c>
      <c r="B95" s="1" t="s">
        <v>985</v>
      </c>
      <c r="C95" s="1" t="s">
        <v>986</v>
      </c>
      <c r="D95" s="1" t="s">
        <v>395</v>
      </c>
      <c r="E95" s="1" t="s">
        <v>987</v>
      </c>
      <c r="F95" s="1" t="s">
        <v>233</v>
      </c>
      <c r="G95" s="1" t="s">
        <v>988</v>
      </c>
      <c r="H95" s="1" t="s">
        <v>989</v>
      </c>
      <c r="I95" s="1" t="s">
        <v>990</v>
      </c>
      <c r="J95" s="1" t="s">
        <v>991</v>
      </c>
      <c r="K95" s="1" t="s">
        <v>992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993</v>
      </c>
      <c r="B96" s="1" t="s">
        <v>994</v>
      </c>
      <c r="C96" s="1" t="s">
        <v>995</v>
      </c>
      <c r="D96" s="1" t="s">
        <v>996</v>
      </c>
      <c r="E96" s="1" t="s">
        <v>997</v>
      </c>
      <c r="F96" s="1" t="s">
        <v>998</v>
      </c>
      <c r="G96" s="1" t="s">
        <v>999</v>
      </c>
      <c r="H96" s="1" t="s">
        <v>1000</v>
      </c>
      <c r="I96" s="1" t="s">
        <v>1001</v>
      </c>
      <c r="J96" s="1" t="s">
        <v>1002</v>
      </c>
      <c r="K96" s="1" t="s">
        <v>1003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1004</v>
      </c>
      <c r="B97" s="1" t="s">
        <v>1005</v>
      </c>
      <c r="C97" s="1" t="s">
        <v>1006</v>
      </c>
      <c r="D97" s="1" t="s">
        <v>1007</v>
      </c>
      <c r="E97" s="1" t="s">
        <v>1008</v>
      </c>
      <c r="F97" s="1" t="s">
        <v>1009</v>
      </c>
      <c r="G97" s="1" t="s">
        <v>1010</v>
      </c>
      <c r="H97" s="1" t="s">
        <v>1008</v>
      </c>
      <c r="I97" s="1" t="s">
        <v>1011</v>
      </c>
      <c r="J97" s="1" t="s">
        <v>167</v>
      </c>
      <c r="K97" s="1" t="s">
        <v>1012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1013</v>
      </c>
      <c r="B98" s="1" t="s">
        <v>1014</v>
      </c>
      <c r="C98" s="1" t="s">
        <v>1015</v>
      </c>
      <c r="D98" s="1" t="s">
        <v>1016</v>
      </c>
      <c r="E98" s="1" t="s">
        <v>351</v>
      </c>
      <c r="F98" s="1" t="s">
        <v>830</v>
      </c>
      <c r="G98" s="1" t="s">
        <v>817</v>
      </c>
      <c r="H98" s="1" t="s">
        <v>1017</v>
      </c>
      <c r="I98" s="1" t="s">
        <v>1018</v>
      </c>
      <c r="J98" s="1" t="s">
        <v>1019</v>
      </c>
      <c r="K98" s="1" t="s">
        <v>1020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1021</v>
      </c>
      <c r="B99" s="1" t="s">
        <v>1022</v>
      </c>
      <c r="C99" s="1" t="s">
        <v>1023</v>
      </c>
      <c r="D99" s="1" t="s">
        <v>1024</v>
      </c>
      <c r="E99" s="1" t="s">
        <v>1025</v>
      </c>
      <c r="F99" s="1" t="s">
        <v>1026</v>
      </c>
      <c r="G99" s="1" t="s">
        <v>1027</v>
      </c>
      <c r="H99" s="1" t="s">
        <v>1028</v>
      </c>
      <c r="I99" s="1" t="s">
        <v>1029</v>
      </c>
      <c r="J99" s="1" t="s">
        <v>1030</v>
      </c>
      <c r="K99" s="1" t="s">
        <v>1031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1032</v>
      </c>
      <c r="B100" s="1" t="s">
        <v>1033</v>
      </c>
      <c r="C100" s="1" t="s">
        <v>1034</v>
      </c>
      <c r="D100" s="1" t="s">
        <v>1035</v>
      </c>
      <c r="E100" s="1" t="s">
        <v>511</v>
      </c>
      <c r="F100" s="1" t="s">
        <v>1036</v>
      </c>
      <c r="G100" s="1" t="s">
        <v>1037</v>
      </c>
      <c r="H100" s="1" t="s">
        <v>1038</v>
      </c>
      <c r="I100" s="1" t="s">
        <v>1039</v>
      </c>
      <c r="J100" s="1" t="s">
        <v>1040</v>
      </c>
      <c r="K100" s="1" t="s">
        <v>1041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1042</v>
      </c>
      <c r="B101" s="1" t="s">
        <v>1043</v>
      </c>
      <c r="C101" s="1" t="s">
        <v>1044</v>
      </c>
      <c r="D101" s="1" t="s">
        <v>1045</v>
      </c>
      <c r="E101" s="1" t="s">
        <v>1046</v>
      </c>
      <c r="F101" s="1" t="s">
        <v>1047</v>
      </c>
      <c r="G101" s="1" t="s">
        <v>1048</v>
      </c>
      <c r="H101" s="1" t="s">
        <v>1049</v>
      </c>
      <c r="I101" s="1" t="s">
        <v>1050</v>
      </c>
      <c r="J101" s="1" t="s">
        <v>1051</v>
      </c>
      <c r="K101" s="1" t="s">
        <v>1052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1053</v>
      </c>
      <c r="B102" s="1" t="s">
        <v>1054</v>
      </c>
      <c r="C102" s="1" t="s">
        <v>1055</v>
      </c>
      <c r="D102" s="1" t="s">
        <v>1056</v>
      </c>
      <c r="E102" s="1" t="s">
        <v>1057</v>
      </c>
      <c r="F102" s="1">
        <v>2.0</v>
      </c>
      <c r="G102" s="1" t="s">
        <v>1058</v>
      </c>
      <c r="H102" s="1" t="s">
        <v>1059</v>
      </c>
      <c r="I102" s="1" t="s">
        <v>1060</v>
      </c>
      <c r="J102" s="1" t="s">
        <v>1061</v>
      </c>
      <c r="K102" s="1" t="s">
        <v>1062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1063</v>
      </c>
      <c r="B103" s="1" t="s">
        <v>1064</v>
      </c>
      <c r="C103" s="1" t="s">
        <v>1065</v>
      </c>
      <c r="D103" s="1" t="s">
        <v>1066</v>
      </c>
      <c r="E103" s="1" t="s">
        <v>1067</v>
      </c>
      <c r="F103" s="1" t="s">
        <v>1068</v>
      </c>
      <c r="G103" s="1" t="s">
        <v>1069</v>
      </c>
      <c r="H103" s="1" t="s">
        <v>1070</v>
      </c>
      <c r="I103" s="1" t="s">
        <v>1071</v>
      </c>
      <c r="J103" s="1" t="s">
        <v>1072</v>
      </c>
      <c r="K103" s="1" t="s">
        <v>1073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1074</v>
      </c>
      <c r="B104" s="1" t="s">
        <v>1075</v>
      </c>
      <c r="C104" s="1" t="s">
        <v>1076</v>
      </c>
      <c r="D104" s="1" t="s">
        <v>113</v>
      </c>
      <c r="E104" s="1" t="s">
        <v>1077</v>
      </c>
      <c r="F104" s="1" t="s">
        <v>1078</v>
      </c>
      <c r="G104" s="1" t="s">
        <v>1069</v>
      </c>
      <c r="H104" s="1" t="s">
        <v>1070</v>
      </c>
      <c r="I104" s="1" t="s">
        <v>1071</v>
      </c>
      <c r="J104" s="1" t="s">
        <v>1072</v>
      </c>
      <c r="K104" s="1" t="s">
        <v>1073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1080</v>
      </c>
      <c r="B106" s="1" t="s">
        <v>1081</v>
      </c>
      <c r="C106" s="1" t="s">
        <v>1082</v>
      </c>
      <c r="D106" s="1" t="s">
        <v>1083</v>
      </c>
      <c r="E106" s="1" t="s">
        <v>1084</v>
      </c>
      <c r="F106" s="1" t="s">
        <v>1085</v>
      </c>
      <c r="G106" s="1" t="s">
        <v>276</v>
      </c>
      <c r="H106" s="1" t="s">
        <v>461</v>
      </c>
      <c r="I106" s="1" t="s">
        <v>1086</v>
      </c>
      <c r="J106" s="1" t="s">
        <v>391</v>
      </c>
      <c r="K106" s="1" t="s">
        <v>1087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1088</v>
      </c>
      <c r="B107" s="1" t="s">
        <v>1089</v>
      </c>
      <c r="C107" s="1" t="s">
        <v>1090</v>
      </c>
      <c r="D107" s="1" t="s">
        <v>402</v>
      </c>
      <c r="E107" s="1" t="s">
        <v>1091</v>
      </c>
      <c r="F107" s="1" t="s">
        <v>1092</v>
      </c>
      <c r="G107" s="1" t="s">
        <v>654</v>
      </c>
      <c r="H107" s="1" t="s">
        <v>1093</v>
      </c>
      <c r="I107" s="1" t="s">
        <v>1094</v>
      </c>
      <c r="J107" s="1" t="s">
        <v>514</v>
      </c>
      <c r="K107" s="1">
        <v>6.0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1095</v>
      </c>
      <c r="B108" s="1" t="s">
        <v>1096</v>
      </c>
      <c r="C108" s="1" t="s">
        <v>1097</v>
      </c>
      <c r="D108" s="1" t="s">
        <v>1098</v>
      </c>
      <c r="E108" s="1" t="s">
        <v>1099</v>
      </c>
      <c r="F108" s="1" t="s">
        <v>1100</v>
      </c>
      <c r="G108" s="1" t="s">
        <v>1101</v>
      </c>
      <c r="H108" s="1" t="s">
        <v>1102</v>
      </c>
      <c r="I108" s="1" t="s">
        <v>1103</v>
      </c>
      <c r="J108" s="1" t="s">
        <v>1104</v>
      </c>
      <c r="K108" s="1" t="s">
        <v>1105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1106</v>
      </c>
      <c r="B109" s="1" t="s">
        <v>1107</v>
      </c>
      <c r="C109" s="1" t="s">
        <v>1108</v>
      </c>
      <c r="D109" s="1" t="s">
        <v>1109</v>
      </c>
      <c r="E109" s="1" t="s">
        <v>1110</v>
      </c>
      <c r="F109" s="1" t="s">
        <v>1111</v>
      </c>
      <c r="G109" s="1" t="s">
        <v>1112</v>
      </c>
      <c r="H109" s="1" t="s">
        <v>1113</v>
      </c>
      <c r="I109" s="1" t="s">
        <v>1114</v>
      </c>
      <c r="J109" s="1" t="s">
        <v>1115</v>
      </c>
      <c r="K109" s="1" t="s">
        <v>1116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1117</v>
      </c>
      <c r="B110" s="1" t="s">
        <v>293</v>
      </c>
      <c r="C110" s="1" t="s">
        <v>398</v>
      </c>
      <c r="D110" s="1" t="s">
        <v>1118</v>
      </c>
      <c r="E110" s="1" t="s">
        <v>1110</v>
      </c>
      <c r="F110" s="1" t="s">
        <v>1111</v>
      </c>
      <c r="G110" s="1" t="s">
        <v>1112</v>
      </c>
      <c r="H110" s="1" t="s">
        <v>1113</v>
      </c>
      <c r="I110" s="1" t="s">
        <v>1119</v>
      </c>
      <c r="J110" s="1" t="s">
        <v>1120</v>
      </c>
      <c r="K110" s="1" t="s">
        <v>1121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1122</v>
      </c>
      <c r="B111" s="1" t="s">
        <v>1123</v>
      </c>
      <c r="C111" s="1" t="s">
        <v>1124</v>
      </c>
      <c r="D111" s="1" t="s">
        <v>1125</v>
      </c>
      <c r="E111" s="1" t="s">
        <v>1126</v>
      </c>
      <c r="F111" s="1" t="s">
        <v>1127</v>
      </c>
      <c r="G111" s="1" t="s">
        <v>820</v>
      </c>
      <c r="H111" s="1" t="s">
        <v>1128</v>
      </c>
      <c r="I111" s="1" t="s">
        <v>1129</v>
      </c>
      <c r="J111" s="1" t="s">
        <v>1130</v>
      </c>
      <c r="K111" s="1" t="s">
        <v>1131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1132</v>
      </c>
      <c r="B112" s="1" t="s">
        <v>1123</v>
      </c>
      <c r="C112" s="1" t="s">
        <v>1124</v>
      </c>
      <c r="D112" s="1" t="s">
        <v>1125</v>
      </c>
      <c r="E112" s="1" t="s">
        <v>1126</v>
      </c>
      <c r="F112" s="1" t="s">
        <v>1127</v>
      </c>
      <c r="G112" s="1" t="s">
        <v>820</v>
      </c>
      <c r="H112" s="1" t="s">
        <v>1128</v>
      </c>
      <c r="I112" s="1" t="s">
        <v>1129</v>
      </c>
      <c r="J112" s="1" t="s">
        <v>1130</v>
      </c>
      <c r="K112" s="1" t="s">
        <v>1131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1133</v>
      </c>
      <c r="B113" s="1" t="s">
        <v>1134</v>
      </c>
      <c r="C113" s="1" t="s">
        <v>1124</v>
      </c>
      <c r="D113" s="1" t="s">
        <v>1135</v>
      </c>
      <c r="E113" s="1" t="s">
        <v>1136</v>
      </c>
      <c r="F113" s="1" t="s">
        <v>1137</v>
      </c>
      <c r="G113" s="1" t="s">
        <v>1138</v>
      </c>
      <c r="H113" s="1" t="s">
        <v>1139</v>
      </c>
      <c r="I113" s="1" t="s">
        <v>1140</v>
      </c>
      <c r="J113" s="1" t="s">
        <v>1141</v>
      </c>
      <c r="K113" s="1" t="s">
        <v>1142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1143</v>
      </c>
      <c r="B114" s="1" t="s">
        <v>1144</v>
      </c>
      <c r="C114" s="1" t="s">
        <v>1145</v>
      </c>
      <c r="D114" s="1" t="s">
        <v>1146</v>
      </c>
      <c r="E114" s="1" t="s">
        <v>1147</v>
      </c>
      <c r="F114" s="1" t="s">
        <v>1148</v>
      </c>
      <c r="G114" s="1" t="s">
        <v>1149</v>
      </c>
      <c r="H114" s="1" t="s">
        <v>1150</v>
      </c>
      <c r="I114" s="1" t="s">
        <v>1151</v>
      </c>
      <c r="J114" s="1" t="s">
        <v>1152</v>
      </c>
      <c r="K114" s="1" t="s">
        <v>1153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1154</v>
      </c>
      <c r="B115" s="1" t="s">
        <v>1155</v>
      </c>
      <c r="C115" s="1" t="s">
        <v>1156</v>
      </c>
      <c r="D115" s="1" t="s">
        <v>1157</v>
      </c>
      <c r="E115" s="1" t="s">
        <v>1109</v>
      </c>
      <c r="F115" s="1" t="s">
        <v>232</v>
      </c>
      <c r="G115" s="1" t="s">
        <v>1158</v>
      </c>
      <c r="H115" s="1" t="s">
        <v>523</v>
      </c>
      <c r="I115" s="1" t="s">
        <v>1159</v>
      </c>
      <c r="J115" s="1" t="s">
        <v>1160</v>
      </c>
      <c r="K115" s="1" t="s">
        <v>1161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1162</v>
      </c>
      <c r="B116" s="1" t="s">
        <v>1163</v>
      </c>
      <c r="C116" s="1" t="s">
        <v>1164</v>
      </c>
      <c r="D116" s="1" t="s">
        <v>1165</v>
      </c>
      <c r="E116" s="1" t="s">
        <v>350</v>
      </c>
      <c r="F116" s="1">
        <v>5.0</v>
      </c>
      <c r="G116" s="1" t="s">
        <v>1166</v>
      </c>
      <c r="H116" s="1" t="s">
        <v>1167</v>
      </c>
      <c r="I116" s="1" t="s">
        <v>1168</v>
      </c>
      <c r="J116" s="1" t="s">
        <v>1169</v>
      </c>
      <c r="K116" s="1" t="s">
        <v>1170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1171</v>
      </c>
      <c r="B117" s="1" t="s">
        <v>1172</v>
      </c>
      <c r="C117" s="1" t="s">
        <v>1173</v>
      </c>
      <c r="D117" s="1" t="s">
        <v>1174</v>
      </c>
      <c r="E117" s="1" t="s">
        <v>1086</v>
      </c>
      <c r="F117" s="1" t="s">
        <v>1175</v>
      </c>
      <c r="G117" s="1" t="s">
        <v>1176</v>
      </c>
      <c r="H117" s="1" t="s">
        <v>1177</v>
      </c>
      <c r="I117" s="1" t="s">
        <v>1178</v>
      </c>
      <c r="J117" s="1" t="s">
        <v>1179</v>
      </c>
      <c r="K117" s="1" t="s">
        <v>1180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1181</v>
      </c>
      <c r="B118" s="1" t="s">
        <v>1182</v>
      </c>
      <c r="C118" s="1" t="s">
        <v>1062</v>
      </c>
      <c r="D118" s="1" t="s">
        <v>1183</v>
      </c>
      <c r="E118" s="1" t="s">
        <v>1184</v>
      </c>
      <c r="F118" s="1" t="s">
        <v>166</v>
      </c>
      <c r="G118" s="1" t="s">
        <v>1185</v>
      </c>
      <c r="H118" s="1" t="s">
        <v>1186</v>
      </c>
      <c r="I118" s="1" t="s">
        <v>1187</v>
      </c>
      <c r="J118" s="1" t="s">
        <v>1188</v>
      </c>
      <c r="K118" s="1" t="s">
        <v>1189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1190</v>
      </c>
      <c r="B119" s="1" t="s">
        <v>1191</v>
      </c>
      <c r="C119" s="1" t="s">
        <v>1192</v>
      </c>
      <c r="D119" s="1" t="s">
        <v>1193</v>
      </c>
      <c r="E119" s="1" t="s">
        <v>1194</v>
      </c>
      <c r="F119" s="1" t="s">
        <v>360</v>
      </c>
      <c r="G119" s="1" t="s">
        <v>1195</v>
      </c>
      <c r="H119" s="1" t="s">
        <v>1196</v>
      </c>
      <c r="I119" s="1" t="s">
        <v>1197</v>
      </c>
      <c r="J119" s="1" t="s">
        <v>1198</v>
      </c>
      <c r="K119" s="1" t="s">
        <v>1199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1200</v>
      </c>
      <c r="B120" s="1" t="s">
        <v>1201</v>
      </c>
      <c r="C120" s="1" t="s">
        <v>1202</v>
      </c>
      <c r="D120" s="1" t="s">
        <v>1203</v>
      </c>
      <c r="E120" s="1" t="s">
        <v>1204</v>
      </c>
      <c r="F120" s="1" t="s">
        <v>1205</v>
      </c>
      <c r="G120" s="1" t="s">
        <v>1166</v>
      </c>
      <c r="H120" s="1" t="s">
        <v>1206</v>
      </c>
      <c r="I120" s="1" t="s">
        <v>1207</v>
      </c>
      <c r="J120" s="1" t="s">
        <v>1208</v>
      </c>
      <c r="K120" s="1" t="s">
        <v>1209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1210</v>
      </c>
      <c r="B121" s="1" t="s">
        <v>1211</v>
      </c>
      <c r="C121" s="1" t="s">
        <v>1212</v>
      </c>
      <c r="D121" s="1" t="s">
        <v>1213</v>
      </c>
      <c r="E121" s="1" t="s">
        <v>1214</v>
      </c>
      <c r="F121" s="1" t="s">
        <v>1215</v>
      </c>
      <c r="G121" s="1" t="s">
        <v>1216</v>
      </c>
      <c r="H121" s="1" t="s">
        <v>1217</v>
      </c>
      <c r="I121" s="1" t="s">
        <v>1218</v>
      </c>
      <c r="J121" s="1" t="s">
        <v>1219</v>
      </c>
      <c r="K121" s="1" t="s">
        <v>1220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1221</v>
      </c>
      <c r="B122" s="1" t="s">
        <v>1222</v>
      </c>
      <c r="C122" s="1" t="s">
        <v>1223</v>
      </c>
      <c r="D122" s="1" t="s">
        <v>1224</v>
      </c>
      <c r="E122" s="1">
        <v>-2.0</v>
      </c>
      <c r="F122" s="1" t="s">
        <v>1225</v>
      </c>
      <c r="G122" s="1" t="s">
        <v>1226</v>
      </c>
      <c r="H122" s="1" t="s">
        <v>1227</v>
      </c>
      <c r="I122" s="1" t="s">
        <v>1228</v>
      </c>
      <c r="J122" s="1" t="s">
        <v>1229</v>
      </c>
      <c r="K122" s="1" t="s">
        <v>1082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1230</v>
      </c>
      <c r="B123" s="1" t="s">
        <v>1231</v>
      </c>
      <c r="C123" s="1" t="s">
        <v>1232</v>
      </c>
      <c r="D123" s="1" t="s">
        <v>1233</v>
      </c>
      <c r="E123" s="1" t="s">
        <v>1234</v>
      </c>
      <c r="F123" s="1" t="s">
        <v>1235</v>
      </c>
      <c r="G123" s="1" t="s">
        <v>1038</v>
      </c>
      <c r="H123" s="1" t="s">
        <v>1236</v>
      </c>
      <c r="I123" s="1" t="s">
        <v>1237</v>
      </c>
      <c r="J123" s="1" t="s">
        <v>1238</v>
      </c>
      <c r="K123" s="1" t="s">
        <v>1239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1240</v>
      </c>
      <c r="B124" s="1" t="s">
        <v>1241</v>
      </c>
      <c r="C124" s="1" t="s">
        <v>1242</v>
      </c>
      <c r="D124" s="1" t="s">
        <v>1243</v>
      </c>
      <c r="E124" s="1" t="s">
        <v>1244</v>
      </c>
      <c r="F124" s="1" t="s">
        <v>1245</v>
      </c>
      <c r="G124" s="1" t="s">
        <v>1246</v>
      </c>
      <c r="H124" s="1" t="s">
        <v>1247</v>
      </c>
      <c r="I124" s="1" t="s">
        <v>1237</v>
      </c>
      <c r="J124" s="1" t="s">
        <v>1238</v>
      </c>
      <c r="K124" s="1" t="s">
        <v>1239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1248</v>
      </c>
      <c r="C1" s="1" t="s">
        <v>1249</v>
      </c>
      <c r="D1" s="1" t="s">
        <v>1250</v>
      </c>
      <c r="E1" s="1" t="s">
        <v>1251</v>
      </c>
      <c r="F1" s="1" t="s">
        <v>1252</v>
      </c>
      <c r="G1" s="1" t="s">
        <v>1253</v>
      </c>
      <c r="H1" s="1" t="s">
        <v>1254</v>
      </c>
      <c r="I1" s="1" t="s">
        <v>1255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1256</v>
      </c>
      <c r="B2" s="1" t="s">
        <v>1257</v>
      </c>
      <c r="C2" s="1" t="s">
        <v>1258</v>
      </c>
      <c r="D2" s="1" t="s">
        <v>1259</v>
      </c>
      <c r="E2" s="1" t="s">
        <v>1260</v>
      </c>
      <c r="F2" s="1" t="s">
        <v>1261</v>
      </c>
      <c r="G2" s="1" t="s">
        <v>1262</v>
      </c>
      <c r="H2" s="1" t="s">
        <v>1262</v>
      </c>
      <c r="I2" s="1" t="s">
        <v>1263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1264</v>
      </c>
      <c r="B3" s="1" t="s">
        <v>1263</v>
      </c>
      <c r="C3" s="1" t="s">
        <v>1265</v>
      </c>
      <c r="D3" s="1" t="s">
        <v>1266</v>
      </c>
      <c r="E3" s="1" t="s">
        <v>1267</v>
      </c>
      <c r="F3" s="1" t="s">
        <v>1268</v>
      </c>
      <c r="G3" s="1" t="s">
        <v>1269</v>
      </c>
      <c r="H3" s="1" t="s">
        <v>1270</v>
      </c>
      <c r="I3" s="1" t="s">
        <v>1263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1271</v>
      </c>
      <c r="B4" s="1" t="s">
        <v>1257</v>
      </c>
      <c r="C4" s="1" t="s">
        <v>1258</v>
      </c>
      <c r="D4" s="1" t="s">
        <v>1259</v>
      </c>
      <c r="E4" s="1" t="s">
        <v>1260</v>
      </c>
      <c r="F4" s="1" t="s">
        <v>1261</v>
      </c>
      <c r="G4" s="1" t="s">
        <v>1262</v>
      </c>
      <c r="H4" s="1" t="s">
        <v>1262</v>
      </c>
      <c r="I4" s="1" t="s">
        <v>1262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1264</v>
      </c>
      <c r="B5" s="1" t="s">
        <v>1263</v>
      </c>
      <c r="C5" s="1" t="s">
        <v>1265</v>
      </c>
      <c r="D5" s="1" t="s">
        <v>1266</v>
      </c>
      <c r="E5" s="1" t="s">
        <v>1267</v>
      </c>
      <c r="F5" s="1" t="s">
        <v>1268</v>
      </c>
      <c r="G5" s="1" t="s">
        <v>1269</v>
      </c>
      <c r="H5" s="1" t="s">
        <v>1270</v>
      </c>
      <c r="I5" s="1" t="s">
        <v>1270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1272</v>
      </c>
      <c r="B6" s="1" t="s">
        <v>1263</v>
      </c>
      <c r="C6" s="1" t="s">
        <v>1263</v>
      </c>
      <c r="D6" s="1" t="s">
        <v>1263</v>
      </c>
      <c r="E6" s="1" t="s">
        <v>1263</v>
      </c>
      <c r="F6" s="1" t="s">
        <v>1263</v>
      </c>
      <c r="G6" s="1" t="s">
        <v>1263</v>
      </c>
      <c r="H6" s="1" t="s">
        <v>1263</v>
      </c>
      <c r="I6" s="1" t="s">
        <v>1263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1273</v>
      </c>
      <c r="B7" s="1" t="s">
        <v>1263</v>
      </c>
      <c r="C7" s="1" t="s">
        <v>1263</v>
      </c>
      <c r="D7" s="1" t="s">
        <v>1263</v>
      </c>
      <c r="E7" s="1" t="s">
        <v>1263</v>
      </c>
      <c r="F7" s="1" t="s">
        <v>1263</v>
      </c>
      <c r="G7" s="1" t="s">
        <v>1263</v>
      </c>
      <c r="H7" s="1" t="s">
        <v>1263</v>
      </c>
      <c r="I7" s="1" t="s">
        <v>1263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1274</v>
      </c>
      <c r="B8" s="1" t="s">
        <v>1263</v>
      </c>
      <c r="C8" s="1" t="s">
        <v>1263</v>
      </c>
      <c r="D8" s="1" t="s">
        <v>1263</v>
      </c>
      <c r="E8" s="1" t="s">
        <v>1263</v>
      </c>
      <c r="F8" s="1" t="s">
        <v>1263</v>
      </c>
      <c r="G8" s="1" t="s">
        <v>1263</v>
      </c>
      <c r="H8" s="1" t="s">
        <v>1263</v>
      </c>
      <c r="I8" s="1" t="s">
        <v>1263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1275</v>
      </c>
      <c r="B9" s="1" t="s">
        <v>1276</v>
      </c>
      <c r="C9" s="1" t="s">
        <v>1277</v>
      </c>
      <c r="D9" s="1" t="s">
        <v>1278</v>
      </c>
      <c r="E9" s="1" t="s">
        <v>1279</v>
      </c>
      <c r="F9" s="1" t="s">
        <v>1280</v>
      </c>
      <c r="G9" s="1" t="s">
        <v>1281</v>
      </c>
      <c r="H9" s="1" t="s">
        <v>1282</v>
      </c>
      <c r="I9" s="1" t="s">
        <v>1283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1284</v>
      </c>
      <c r="B10" s="1" t="s">
        <v>1285</v>
      </c>
      <c r="C10" s="1" t="s">
        <v>1285</v>
      </c>
      <c r="D10" s="1" t="s">
        <v>1285</v>
      </c>
      <c r="E10" s="1" t="s">
        <v>1285</v>
      </c>
      <c r="F10" s="1" t="s">
        <v>1285</v>
      </c>
      <c r="G10" s="1" t="s">
        <v>1281</v>
      </c>
      <c r="H10" s="1" t="s">
        <v>1282</v>
      </c>
      <c r="I10" s="1" t="s">
        <v>1283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1286</v>
      </c>
      <c r="B11" s="1" t="s">
        <v>1263</v>
      </c>
      <c r="C11" s="1" t="s">
        <v>1263</v>
      </c>
      <c r="D11" s="1" t="s">
        <v>1263</v>
      </c>
      <c r="E11" s="1" t="s">
        <v>1263</v>
      </c>
      <c r="F11" s="1" t="s">
        <v>1285</v>
      </c>
      <c r="G11" s="1" t="s">
        <v>1287</v>
      </c>
      <c r="H11" s="1" t="s">
        <v>1288</v>
      </c>
      <c r="I11" s="1" t="s">
        <v>1289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1290</v>
      </c>
      <c r="B12" s="1" t="s">
        <v>1285</v>
      </c>
      <c r="C12" s="1" t="s">
        <v>1285</v>
      </c>
      <c r="D12" s="1" t="s">
        <v>1291</v>
      </c>
      <c r="E12" s="1" t="s">
        <v>1285</v>
      </c>
      <c r="F12" s="1" t="s">
        <v>1285</v>
      </c>
      <c r="G12" s="1" t="s">
        <v>1292</v>
      </c>
      <c r="H12" s="1" t="s">
        <v>1293</v>
      </c>
      <c r="I12" s="1" t="s">
        <v>1294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1295</v>
      </c>
      <c r="B13" s="1" t="s">
        <v>1285</v>
      </c>
      <c r="C13" s="1" t="s">
        <v>1285</v>
      </c>
      <c r="D13" s="1" t="s">
        <v>1291</v>
      </c>
      <c r="E13" s="1" t="s">
        <v>1263</v>
      </c>
      <c r="F13" s="1" t="s">
        <v>1291</v>
      </c>
      <c r="G13" s="1" t="s">
        <v>1296</v>
      </c>
      <c r="H13" s="1" t="s">
        <v>1297</v>
      </c>
      <c r="I13" s="1" t="s">
        <v>1294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1298</v>
      </c>
      <c r="B14" s="1" t="s">
        <v>1299</v>
      </c>
      <c r="C14" s="1" t="s">
        <v>1300</v>
      </c>
      <c r="D14" s="1" t="s">
        <v>1301</v>
      </c>
      <c r="E14" s="1" t="s">
        <v>1263</v>
      </c>
      <c r="F14" s="1" t="s">
        <v>1302</v>
      </c>
      <c r="G14" s="1" t="s">
        <v>1303</v>
      </c>
      <c r="H14" s="1" t="s">
        <v>1304</v>
      </c>
      <c r="I14" s="1" t="s">
        <v>1305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1306</v>
      </c>
      <c r="B15" s="1" t="s">
        <v>1263</v>
      </c>
      <c r="C15" s="1" t="s">
        <v>1263</v>
      </c>
      <c r="D15" s="1" t="s">
        <v>1263</v>
      </c>
      <c r="E15" s="1" t="s">
        <v>1263</v>
      </c>
      <c r="F15" s="1" t="s">
        <v>1263</v>
      </c>
      <c r="G15" s="1" t="s">
        <v>1263</v>
      </c>
      <c r="H15" s="1" t="s">
        <v>1263</v>
      </c>
      <c r="I15" s="1" t="s">
        <v>1263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1307</v>
      </c>
      <c r="B16" s="1" t="s">
        <v>1263</v>
      </c>
      <c r="C16" s="1" t="s">
        <v>1263</v>
      </c>
      <c r="D16" s="1" t="s">
        <v>1263</v>
      </c>
      <c r="E16" s="1" t="s">
        <v>1263</v>
      </c>
      <c r="F16" s="1" t="s">
        <v>1263</v>
      </c>
      <c r="G16" s="1" t="s">
        <v>1263</v>
      </c>
      <c r="H16" s="1" t="s">
        <v>1263</v>
      </c>
      <c r="I16" s="1" t="s">
        <v>1263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1308</v>
      </c>
      <c r="B17" s="1" t="s">
        <v>1263</v>
      </c>
      <c r="C17" s="1" t="s">
        <v>1263</v>
      </c>
      <c r="D17" s="1" t="s">
        <v>1263</v>
      </c>
      <c r="E17" s="1" t="s">
        <v>1263</v>
      </c>
      <c r="F17" s="1" t="s">
        <v>1263</v>
      </c>
      <c r="G17" s="1" t="s">
        <v>1263</v>
      </c>
      <c r="H17" s="1" t="s">
        <v>1263</v>
      </c>
      <c r="I17" s="1" t="s">
        <v>1263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1309</v>
      </c>
      <c r="B18" s="1" t="s">
        <v>1263</v>
      </c>
      <c r="C18" s="1" t="s">
        <v>1263</v>
      </c>
      <c r="D18" s="1" t="s">
        <v>1263</v>
      </c>
      <c r="E18" s="1" t="s">
        <v>1263</v>
      </c>
      <c r="F18" s="1" t="s">
        <v>1263</v>
      </c>
      <c r="G18" s="1" t="s">
        <v>1263</v>
      </c>
      <c r="H18" s="1" t="s">
        <v>1263</v>
      </c>
      <c r="I18" s="1" t="s">
        <v>1263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1310</v>
      </c>
      <c r="B19" s="1" t="s">
        <v>1311</v>
      </c>
      <c r="C19" s="1" t="s">
        <v>1312</v>
      </c>
      <c r="D19" s="1" t="s">
        <v>1313</v>
      </c>
      <c r="E19" s="1" t="s">
        <v>1314</v>
      </c>
      <c r="F19" s="1" t="s">
        <v>1315</v>
      </c>
      <c r="G19" s="1" t="s">
        <v>1316</v>
      </c>
      <c r="H19" s="1" t="s">
        <v>1317</v>
      </c>
      <c r="I19" s="1" t="s">
        <v>1318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1319</v>
      </c>
      <c r="B20" s="1" t="s">
        <v>1263</v>
      </c>
      <c r="C20" s="1" t="s">
        <v>1263</v>
      </c>
      <c r="D20" s="1" t="s">
        <v>1263</v>
      </c>
      <c r="E20" s="1" t="s">
        <v>1263</v>
      </c>
      <c r="F20" s="1" t="s">
        <v>1320</v>
      </c>
      <c r="G20" s="1" t="s">
        <v>1321</v>
      </c>
      <c r="H20" s="1" t="s">
        <v>1322</v>
      </c>
      <c r="I20" s="1" t="s">
        <v>1323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1324</v>
      </c>
      <c r="B21" s="1" t="s">
        <v>1325</v>
      </c>
      <c r="C21" s="1" t="s">
        <v>1326</v>
      </c>
      <c r="D21" s="1" t="s">
        <v>1327</v>
      </c>
      <c r="E21" s="1" t="s">
        <v>1328</v>
      </c>
      <c r="F21" s="1" t="s">
        <v>1329</v>
      </c>
      <c r="G21" s="1" t="s">
        <v>1330</v>
      </c>
      <c r="H21" s="1" t="s">
        <v>1331</v>
      </c>
      <c r="I21" s="1" t="s">
        <v>1332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1333</v>
      </c>
      <c r="B22" s="1" t="s">
        <v>1334</v>
      </c>
      <c r="C22" s="1" t="s">
        <v>1136</v>
      </c>
      <c r="D22" s="1" t="s">
        <v>1335</v>
      </c>
      <c r="E22" s="1" t="s">
        <v>1336</v>
      </c>
      <c r="F22" s="1" t="s">
        <v>1337</v>
      </c>
      <c r="G22" s="1" t="s">
        <v>1338</v>
      </c>
      <c r="H22" s="1" t="s">
        <v>1339</v>
      </c>
      <c r="I22" s="1" t="s">
        <v>1340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</v>
      </c>
      <c r="B23" s="1" t="s">
        <v>1263</v>
      </c>
      <c r="C23" s="1" t="s">
        <v>1263</v>
      </c>
      <c r="D23" s="1" t="s">
        <v>1263</v>
      </c>
      <c r="E23" s="1" t="s">
        <v>1263</v>
      </c>
      <c r="F23" s="1" t="s">
        <v>1263</v>
      </c>
      <c r="G23" s="1" t="s">
        <v>1263</v>
      </c>
      <c r="H23" s="1" t="s">
        <v>1263</v>
      </c>
      <c r="I23" s="1" t="s">
        <v>1263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1341</v>
      </c>
      <c r="B24" s="1" t="s">
        <v>1342</v>
      </c>
      <c r="C24" s="1" t="s">
        <v>1343</v>
      </c>
      <c r="D24" s="1" t="s">
        <v>1344</v>
      </c>
      <c r="E24" s="1" t="s">
        <v>1345</v>
      </c>
      <c r="F24" s="1" t="s">
        <v>1346</v>
      </c>
      <c r="G24" s="1" t="s">
        <v>1347</v>
      </c>
      <c r="H24" s="1" t="s">
        <v>1347</v>
      </c>
      <c r="I24" s="1" t="s">
        <v>1347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1348</v>
      </c>
      <c r="B25" s="1" t="s">
        <v>1349</v>
      </c>
      <c r="C25" s="1" t="s">
        <v>1350</v>
      </c>
      <c r="D25" s="1" t="s">
        <v>1351</v>
      </c>
      <c r="E25" s="1" t="s">
        <v>1352</v>
      </c>
      <c r="F25" s="1" t="s">
        <v>1353</v>
      </c>
      <c r="G25" s="1" t="s">
        <v>1354</v>
      </c>
      <c r="H25" s="1" t="s">
        <v>1354</v>
      </c>
      <c r="I25" s="1" t="s">
        <v>1263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1355</v>
      </c>
      <c r="B26" s="1" t="s">
        <v>1356</v>
      </c>
      <c r="C26" s="1" t="s">
        <v>1357</v>
      </c>
      <c r="D26" s="1" t="s">
        <v>1358</v>
      </c>
      <c r="E26" s="1" t="s">
        <v>1359</v>
      </c>
      <c r="F26" s="1" t="s">
        <v>1360</v>
      </c>
      <c r="G26" s="1" t="s">
        <v>1263</v>
      </c>
      <c r="H26" s="1" t="s">
        <v>1263</v>
      </c>
      <c r="I26" s="1" t="s">
        <v>1263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1361</v>
      </c>
      <c r="B2" s="1" t="s">
        <v>1362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1363</v>
      </c>
      <c r="B3" s="1" t="s">
        <v>1364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1365</v>
      </c>
      <c r="B4" s="1" t="s">
        <v>1366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1367</v>
      </c>
      <c r="B5" s="1" t="s">
        <v>1368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1369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1370</v>
      </c>
      <c r="B7" s="1" t="s">
        <v>1371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1372</v>
      </c>
      <c r="B8" s="1" t="s">
        <v>1373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1374</v>
      </c>
      <c r="B9" s="4" t="s">
        <v>1375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1376</v>
      </c>
      <c r="B10" s="1" t="s">
        <v>1377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1378</v>
      </c>
      <c r="B11" s="1" t="s">
        <v>1379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1380</v>
      </c>
      <c r="B12" s="1" t="s">
        <v>1377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1381</v>
      </c>
      <c r="B13" s="1" t="s">
        <v>1382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1383</v>
      </c>
      <c r="B14" s="1" t="s">
        <v>1384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1385</v>
      </c>
      <c r="B15" s="1" t="s">
        <v>1382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1386</v>
      </c>
      <c r="B16" s="1" t="s">
        <v>1387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1388</v>
      </c>
      <c r="B17" s="1">
        <v>378.0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1389</v>
      </c>
      <c r="B18" s="1" t="s">
        <v>1390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1391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1392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1393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1394</v>
      </c>
      <c r="B22" s="1">
        <v>7.32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1395</v>
      </c>
      <c r="B23" s="1">
        <v>7.83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1396</v>
      </c>
      <c r="B24" s="1">
        <v>7.1038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1397</v>
      </c>
      <c r="B25" s="1">
        <v>8.0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1398</v>
      </c>
      <c r="B26" s="1">
        <v>7.32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1399</v>
      </c>
      <c r="B27" s="1">
        <v>7.83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1400</v>
      </c>
      <c r="B28" s="1">
        <v>7.1038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1401</v>
      </c>
      <c r="B29" s="1">
        <v>8.0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1402</v>
      </c>
      <c r="B30" s="1">
        <v>0.195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1403</v>
      </c>
      <c r="B31" s="1">
        <v>27.444443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1404</v>
      </c>
      <c r="B32" s="1">
        <v>21.374794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1405</v>
      </c>
      <c r="B33" s="1">
        <v>516322.0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1406</v>
      </c>
      <c r="B34" s="1">
        <v>516322.0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1407</v>
      </c>
      <c r="B35" s="1">
        <v>66865.0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1408</v>
      </c>
      <c r="B36" s="1">
        <v>199220.0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1409</v>
      </c>
      <c r="B37" s="1">
        <v>199220.0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1410</v>
      </c>
      <c r="B38" s="1">
        <v>7.88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1411</v>
      </c>
      <c r="B39" s="1">
        <v>7.57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1412</v>
      </c>
      <c r="B40" s="1">
        <v>200.0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1413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1414</v>
      </c>
      <c r="B42" s="1">
        <v>4.2601792E8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1415</v>
      </c>
      <c r="B43" s="1">
        <v>4.74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1416</v>
      </c>
      <c r="B44" s="1">
        <v>8.0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1417</v>
      </c>
      <c r="B45" s="1">
        <v>2.7560775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1418</v>
      </c>
      <c r="B46" s="1">
        <v>6.0352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1419</v>
      </c>
      <c r="B47" s="1">
        <v>5.5587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1420</v>
      </c>
      <c r="B48" s="1" t="s">
        <v>1421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1422</v>
      </c>
      <c r="B49" s="1">
        <v>2.76216512E8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1423</v>
      </c>
      <c r="B50" s="1">
        <v>0.09751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1424</v>
      </c>
      <c r="B51" s="1">
        <v>1.0223507E7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1425</v>
      </c>
      <c r="B52" s="1">
        <v>5.74923E7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1426</v>
      </c>
      <c r="B53" s="1">
        <v>26936.0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1427</v>
      </c>
      <c r="B54" s="1">
        <v>16064.0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1428</v>
      </c>
      <c r="B55" s="1">
        <v>1.7276544E9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1429</v>
      </c>
      <c r="B56" s="1">
        <v>1.7303328E9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1430</v>
      </c>
      <c r="B57" s="1">
        <v>5.0E-4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1431</v>
      </c>
      <c r="B58" s="1">
        <v>0.07312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1432</v>
      </c>
      <c r="B59" s="1">
        <v>0.50099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1433</v>
      </c>
      <c r="B60" s="1">
        <v>0.94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1434</v>
      </c>
      <c r="B61" s="1">
        <v>9.0000004E-4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1435</v>
      </c>
      <c r="B62" s="1">
        <v>5.77847E7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1436</v>
      </c>
      <c r="B63" s="1">
        <v>4.245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1437</v>
      </c>
      <c r="B64" s="1">
        <v>1.745583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1438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1439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1440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1441</v>
      </c>
      <c r="B68" s="1">
        <v>1.443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1442</v>
      </c>
      <c r="B69" s="1">
        <v>1.5072E7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1443</v>
      </c>
      <c r="B70" s="1">
        <v>0.27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1444</v>
      </c>
      <c r="B71" s="1">
        <v>0.31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1445</v>
      </c>
      <c r="B72" s="1">
        <v>1.787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1446</v>
      </c>
      <c r="B73" s="1">
        <v>9.715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1447</v>
      </c>
      <c r="B74" s="1">
        <v>0.31150448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1448</v>
      </c>
      <c r="B75" s="1">
        <v>0.22263205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1449</v>
      </c>
      <c r="B76" s="1">
        <v>0.006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1450</v>
      </c>
      <c r="B77" s="1">
        <v>1.3710816E9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1451</v>
      </c>
      <c r="B78" s="1" t="s">
        <v>1452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1453</v>
      </c>
      <c r="B79" s="1" t="s">
        <v>1454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1455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1456</v>
      </c>
      <c r="B81" s="1" t="s">
        <v>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1457</v>
      </c>
      <c r="B82" s="1" t="s">
        <v>1458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1459</v>
      </c>
      <c r="B83" s="1" t="s">
        <v>1458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1460</v>
      </c>
      <c r="B84" s="1">
        <v>1.370007E9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1461</v>
      </c>
      <c r="B85" s="1" t="s">
        <v>1462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1463</v>
      </c>
      <c r="B86" s="1" t="s">
        <v>1464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1465</v>
      </c>
      <c r="B87" s="1" t="s">
        <v>1466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1467</v>
      </c>
      <c r="B88" s="1" t="s">
        <v>1468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1469</v>
      </c>
      <c r="B89" s="1">
        <v>-1.8E7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1470</v>
      </c>
      <c r="B90" s="1">
        <v>7.41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1471</v>
      </c>
      <c r="B91" s="1">
        <v>20.0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1472</v>
      </c>
      <c r="B92" s="1">
        <v>11.0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1473</v>
      </c>
      <c r="B93" s="1">
        <v>14.25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1474</v>
      </c>
      <c r="B94" s="1">
        <v>13.0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1475</v>
      </c>
      <c r="B95" s="1">
        <v>1.5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1476</v>
      </c>
      <c r="B96" s="1" t="s">
        <v>1477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1478</v>
      </c>
      <c r="B97" s="1">
        <v>4.0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1479</v>
      </c>
      <c r="B98" s="1">
        <v>5.6547E7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1480</v>
      </c>
      <c r="B99" s="1">
        <v>1.022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1481</v>
      </c>
      <c r="B100" s="1">
        <v>2.8432E7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1482</v>
      </c>
      <c r="B101" s="1">
        <v>8559000.0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1483</v>
      </c>
      <c r="B102" s="1">
        <v>2.145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1484</v>
      </c>
      <c r="B103" s="1">
        <v>4.07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1485</v>
      </c>
      <c r="B104" s="1">
        <v>1.54574E8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1486</v>
      </c>
      <c r="B105" s="1">
        <v>3.408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1487</v>
      </c>
      <c r="B106" s="1">
        <v>2.837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1488</v>
      </c>
      <c r="B107" s="1">
        <v>0.031600002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1489</v>
      </c>
      <c r="B108" s="1">
        <v>0.07045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1490</v>
      </c>
      <c r="B109" s="1">
        <v>-7769625.0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1491</v>
      </c>
      <c r="B110" s="1">
        <v>2.0314E7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1492</v>
      </c>
      <c r="B111" s="1">
        <v>1.0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1493</v>
      </c>
      <c r="B112" s="1">
        <v>0.134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1494</v>
      </c>
      <c r="B113" s="1">
        <v>0.41997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1495</v>
      </c>
      <c r="B114" s="1">
        <v>0.18394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1496</v>
      </c>
      <c r="B115" s="1">
        <v>0.13279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1497</v>
      </c>
      <c r="B116" s="1" t="s">
        <v>1421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1498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57</v>
      </c>
      <c r="B3" s="1">
        <v>-3.0</v>
      </c>
      <c r="C3" s="1">
        <v>-12.0</v>
      </c>
      <c r="D3" s="1">
        <v>6.0</v>
      </c>
      <c r="E3" s="1">
        <v>1.0</v>
      </c>
      <c r="F3" s="1">
        <v>1.0</v>
      </c>
      <c r="G3" s="1">
        <v>16.0</v>
      </c>
      <c r="H3" s="1">
        <v>5.0</v>
      </c>
      <c r="I3" s="1">
        <v>-13.0</v>
      </c>
      <c r="J3" s="1">
        <v>39.0</v>
      </c>
      <c r="K3" s="1">
        <v>-17.0</v>
      </c>
      <c r="L3" s="1">
        <f>IF(K3*FORECAST(L2,B3:K3,B2:K2)&gt;0,FORECAST(L2,B3:K3,B2:K2),K3)*$X$1</f>
        <v>-17</v>
      </c>
      <c r="M3" s="1">
        <f>IF(L3*FORECAST(M2,B3:L3,B2:L2)&gt;0,FORECAST(M2,B3:L3,B2:L2),L3)*$X$1</f>
        <v>-0.2727272727</v>
      </c>
      <c r="N3" s="1">
        <f>IF(M3*FORECAST(N2,B3:M3,B2:M2)&gt;0,FORECAST(N2,B3:M3,B2:M2),M3)*$X$1</f>
        <v>-0.4090909091</v>
      </c>
      <c r="O3" s="1">
        <f>IF(N3*FORECAST(O2,B3:N3,B2:N2)&gt;0,FORECAST(O2,B3:N3,B2:N2),N3)*$X$1</f>
        <v>-0.5454545455</v>
      </c>
      <c r="P3" s="1">
        <f>IF(O3*FORECAST(P2,B3:O3,B2:O2)&gt;0,FORECAST(P2,B3:O3,B2:O2),O3)*$X$1</f>
        <v>-0.6818181818</v>
      </c>
      <c r="Q3" s="1">
        <f>IF(P3*FORECAST(Q2,B3:P3,B2:P2)&gt;0,FORECAST(Q2,B3:P3,B2:P2),P3)*$X$1</f>
        <v>-0.8181818182</v>
      </c>
      <c r="R3" s="1">
        <f>IF(Q3*FORECAST(R2,B3:Q3,B2:Q2)&gt;0,FORECAST(R2,B3:Q3,B2:Q2),Q3)*$X$1</f>
        <v>-0.9545454545</v>
      </c>
      <c r="S3" s="5">
        <f>IF(R3*FORECAST(S2,B3:R3,B2:R2)&gt;0,FORECAST(S2,B3:R3,B2:R2),R3)*$X$1</f>
        <v>-1.090909091</v>
      </c>
      <c r="T3" s="5">
        <f>IF(S3*FORECAST(T2,B3:S3,B2:S2)&gt;0,FORECAST(T2,B3:S3,B2:S2),S3)*$X$1</f>
        <v>-1.227272727</v>
      </c>
      <c r="U3" s="5">
        <f>IF(T3*FORECAST(U2,B3:T3,B2:T2)&gt;0,FORECAST(U2,B3:T3,B2:T2),T3)*$X$1</f>
        <v>-1.363636364</v>
      </c>
      <c r="V3" s="5">
        <f>IF(U3*FORECAST(V2,B3:U3,B2:U2)&gt;0,FORECAST(V2,B3:U3,B2:U2),U3)*$X$1</f>
        <v>-1.5</v>
      </c>
      <c r="W3" s="5">
        <f>IF(V3*FORECAST(W2,B3:V3,B2:V2)&gt;0,FORECAST(W2,B3:V3,B2:V2),V3)*$X$1</f>
        <v>-1.636363636</v>
      </c>
      <c r="X3" s="2"/>
      <c r="Y3" s="2"/>
      <c r="Z3" s="2"/>
    </row>
    <row r="4">
      <c r="A4" s="3" t="s">
        <v>122</v>
      </c>
      <c r="B4" s="1">
        <v>-44.0</v>
      </c>
      <c r="C4" s="1">
        <v>-28.0</v>
      </c>
      <c r="D4" s="1">
        <v>-26.0</v>
      </c>
      <c r="E4" s="1">
        <v>-41.0</v>
      </c>
      <c r="F4" s="1">
        <v>-49.0</v>
      </c>
      <c r="G4" s="1">
        <v>-68.0</v>
      </c>
      <c r="H4" s="1">
        <v>-104.0</v>
      </c>
      <c r="I4" s="1">
        <v>5.0</v>
      </c>
      <c r="J4" s="1">
        <v>-13.0</v>
      </c>
      <c r="K4" s="1">
        <v>-46.0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1499</v>
      </c>
      <c r="B5" s="1">
        <v>35.0</v>
      </c>
      <c r="C5" s="1">
        <v>36.0</v>
      </c>
      <c r="D5" s="1">
        <v>36.0</v>
      </c>
      <c r="E5" s="1">
        <v>38.0</v>
      </c>
      <c r="F5" s="1">
        <v>40.0</v>
      </c>
      <c r="G5" s="1">
        <v>40.0</v>
      </c>
      <c r="H5" s="1">
        <v>44.0</v>
      </c>
      <c r="I5" s="1">
        <v>44.0</v>
      </c>
      <c r="J5" s="1">
        <v>44.0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1500</v>
      </c>
      <c r="L7" s="1">
        <f>IF(W3*FORECAST(W2,B3:W3,B2:W2)&gt;0,FORECAST(W2,B3:W3,B2:W2),V3)*$X$1 * (1+0.02)/(0.0874-0.02)</f>
        <v>-24.76396008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1501</v>
      </c>
      <c r="L8" s="6">
        <f t="array" ref="L8">NPV(0.0874,M3:W3)</f>
        <v>-5.800263755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1502</v>
      </c>
      <c r="L9" s="6">
        <f t="array" ref="L9">NPV(0.0874,M16:W16)</f>
        <v>-9.85229665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1503</v>
      </c>
      <c r="L10" s="6">
        <f>L8 + L9</f>
        <v>-15.65256041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1504</v>
      </c>
      <c r="L12" s="6">
        <f>L10 - L11</f>
        <v>30.34743959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1505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0.5725931999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-24.76396008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-13.0</v>
      </c>
      <c r="C3" s="1">
        <v>-11.0</v>
      </c>
      <c r="D3" s="1">
        <v>-6.0</v>
      </c>
      <c r="E3" s="1">
        <v>6.0</v>
      </c>
      <c r="F3" s="1">
        <v>22.0</v>
      </c>
      <c r="G3" s="1">
        <v>22.0</v>
      </c>
      <c r="H3" s="1">
        <v>17.0</v>
      </c>
      <c r="I3" s="1">
        <v>-2.0</v>
      </c>
      <c r="J3" s="1">
        <v>-2.0</v>
      </c>
      <c r="K3" s="1">
        <v>8.0</v>
      </c>
      <c r="L3" s="1">
        <f>IF(K3*FORECAST(L2,B3:K3,B2:K2)&gt;0,FORECAST(L2,B3:K3,B2:K2),K3)*$X$1</f>
        <v>14.26666667</v>
      </c>
      <c r="M3" s="1">
        <f>IF(L3*FORECAST(M2,B3:L3,B2:L2)&gt;0,FORECAST(M2,B3:L3,B2:L2),L3)*$X$1</f>
        <v>16.11515152</v>
      </c>
      <c r="N3" s="1">
        <f>IF(M3*FORECAST(N2,B3:M3,B2:M2)&gt;0,FORECAST(N2,B3:M3,B2:M2),M3)*$X$1</f>
        <v>17.96363636</v>
      </c>
      <c r="O3" s="1">
        <f>IF(N3*FORECAST(O2,B3:N3,B2:N2)&gt;0,FORECAST(O2,B3:N3,B2:N2),N3)*$X$1</f>
        <v>19.81212121</v>
      </c>
      <c r="P3" s="1">
        <f>IF(O3*FORECAST(P2,B3:O3,B2:O2)&gt;0,FORECAST(P2,B3:O3,B2:O2),O3)*$X$1</f>
        <v>21.66060606</v>
      </c>
      <c r="Q3" s="1">
        <f>IF(P3*FORECAST(Q2,B3:P3,B2:P2)&gt;0,FORECAST(Q2,B3:P3,B2:P2),P3)*$X$1</f>
        <v>23.50909091</v>
      </c>
      <c r="R3" s="1">
        <f>IF(Q3*FORECAST(R2,B3:Q3,B2:Q2)&gt;0,FORECAST(R2,B3:Q3,B2:Q2),Q3)*$X$1</f>
        <v>25.35757576</v>
      </c>
      <c r="S3" s="5">
        <f>IF(R3*FORECAST(S2,B3:R3,B2:R2)&gt;0,FORECAST(S2,B3:R3,B2:R2),R3)*$X$1</f>
        <v>27.20606061</v>
      </c>
      <c r="T3" s="5">
        <f>IF(S3*FORECAST(T2,B3:S3,B2:S2)&gt;0,FORECAST(T2,B3:S3,B2:S2),S3)*$X$1</f>
        <v>29.05454545</v>
      </c>
      <c r="U3" s="5">
        <f>IF(T3*FORECAST(U2,B3:T3,B2:T2)&gt;0,FORECAST(U2,B3:T3,B2:T2),T3)*$X$1</f>
        <v>30.9030303</v>
      </c>
      <c r="V3" s="5">
        <f>IF(U3*FORECAST(V2,B3:U3,B2:U2)&gt;0,FORECAST(V2,B3:U3,B2:U2),U3)*$X$1</f>
        <v>32.75151515</v>
      </c>
      <c r="W3" s="5">
        <f>IF(V3*FORECAST(W2,B3:V3,B2:V2)&gt;0,FORECAST(W2,B3:V3,B2:V2),V3)*$X$1</f>
        <v>34.6</v>
      </c>
      <c r="X3" s="2"/>
      <c r="Y3" s="2"/>
      <c r="Z3" s="2"/>
    </row>
    <row r="4">
      <c r="A4" s="3" t="s">
        <v>122</v>
      </c>
      <c r="B4" s="1">
        <v>-44.0</v>
      </c>
      <c r="C4" s="1">
        <v>-28.0</v>
      </c>
      <c r="D4" s="1">
        <v>-26.0</v>
      </c>
      <c r="E4" s="1">
        <v>-41.0</v>
      </c>
      <c r="F4" s="1">
        <v>-49.0</v>
      </c>
      <c r="G4" s="1">
        <v>-68.0</v>
      </c>
      <c r="H4" s="1">
        <v>-104.0</v>
      </c>
      <c r="I4" s="1">
        <v>5.0</v>
      </c>
      <c r="J4" s="1">
        <v>-13.0</v>
      </c>
      <c r="K4" s="1">
        <v>-46.0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1499</v>
      </c>
      <c r="B5" s="1">
        <v>35.0</v>
      </c>
      <c r="C5" s="1">
        <v>36.0</v>
      </c>
      <c r="D5" s="1">
        <v>36.0</v>
      </c>
      <c r="E5" s="1">
        <v>38.0</v>
      </c>
      <c r="F5" s="1">
        <v>40.0</v>
      </c>
      <c r="G5" s="1">
        <v>40.0</v>
      </c>
      <c r="H5" s="1">
        <v>44.0</v>
      </c>
      <c r="I5" s="1">
        <v>44.0</v>
      </c>
      <c r="J5" s="1">
        <v>44.0</v>
      </c>
      <c r="K5" s="1">
        <v>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1500</v>
      </c>
      <c r="L7" s="1">
        <f>IF(W3*FORECAST(W2,B3:W3,B2:W2)&gt;0,FORECAST(W2,B3:W3,B2:W2),V3)*$X$1 * (1+0.02)/(0.0874-0.02)</f>
        <v>523.620178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1501</v>
      </c>
      <c r="L8" s="6">
        <f t="array" ref="L8">NPV(0.0874,M3:W3)</f>
        <v>164.1822127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1502</v>
      </c>
      <c r="L9" s="6">
        <f t="array" ref="L9">NPV(0.0874,M16:W16)</f>
        <v>208.3213392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1503</v>
      </c>
      <c r="L10" s="6">
        <f>L8 + L9</f>
        <v>372.5035518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-46.0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1504</v>
      </c>
      <c r="L12" s="6">
        <f>L10 - L11</f>
        <v>418.5035518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1505</v>
      </c>
      <c r="L13" s="1">
        <v>53.0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7.896293431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(1+0.02)/(0.0874-0.02)</f>
        <v>523.620178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