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<sst xmlns="http://schemas.openxmlformats.org/spreadsheetml/2006/main" count="575" uniqueCount="483">
  <si>
    <t>ticker</t>
  </si>
  <si>
    <t>PTI</t>
  </si>
  <si>
    <t>nombre</t>
  </si>
  <si>
    <t>KINETA INC</t>
  </si>
  <si>
    <t>empresa</t>
  </si>
  <si>
    <t>Biotechnology &amp; Medical Research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</si>
  <si>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</si>
  <si>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</si>
  <si>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</si>
  <si>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</si>
  <si>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</si>
  <si>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</si>
  <si>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</si>
  <si>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</si>
  <si>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</si>
  <si>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</si>
  <si>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</si>
  <si>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30.00%</t>
  </si>
  <si>
    <t>Total Assets Growth</t>
  </si>
  <si>
    <t>7.69%</t>
  </si>
  <si>
    <t>Net Property, Plant and Equipment Growth</t>
  </si>
  <si>
    <t>0.00%</t>
  </si>
  <si>
    <t>EBITDA Growth</t>
  </si>
  <si>
    <t>-30.49%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</si>
  <si>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</si>
  <si>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</si>
  <si>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</si>
  <si>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</si>
  <si>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</si>
  <si>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</si>
  <si>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</si>
  <si>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</si>
  <si>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</si>
  <si>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</si>
  <si>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</si>
  <si>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</si>
  <si>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</si>
  <si>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</si>
  <si>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</si>
  <si>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</si>
  <si>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</si>
  <si>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</si>
  <si>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</si>
  <si>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</si>
  <si>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</si>
  <si>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</si>
  <si>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</si>
  <si>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</si>
  <si>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</si>
  <si>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</si>
  <si>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</si>
  <si>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</si>
  <si>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</si>
  <si>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</si>
  <si>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</si>
  <si>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</si>
  <si>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</si>
  <si>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</si>
  <si>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</si>
  <si>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</si>
  <si>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</si>
  <si>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</si>
  <si>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</si>
  <si>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</si>
  <si>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</si>
  <si>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</si>
  <si>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</si>
  <si>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</si>
  <si>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</si>
  <si>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</si>
  <si>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</si>
  <si>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</si>
  <si>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</si>
  <si>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</si>
  <si>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</si>
  <si>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</si>
  <si>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</si>
  <si>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</si>
  <si>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</si>
  <si>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</si>
  <si>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</si>
  <si>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</si>
  <si>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</si>
  <si>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</si>
  <si>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</si>
  <si>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</si>
  <si>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-0.38</t>
  </si>
  <si>
    <t>-0.18</t>
  </si>
  <si>
    <t>0.53</t>
  </si>
  <si>
    <t>0.28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</si>
  <si>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</si>
  <si>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</si>
  <si>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</si>
  <si>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</si>
  <si>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</si>
  <si>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</si>
  <si>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</si>
  <si>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</si>
  <si>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</si>
  <si>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Part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</si>
  <si>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</si>
  <si>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</si>
  <si>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</si>
  <si>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</si>
  <si>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</si>
  <si>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</si>
  <si>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</si>
  <si>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</si>
  <si>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</si>
  <si>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</si>
  <si>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</si>
  <si>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</si>
  <si>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</si>
  <si>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</si>
  <si>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</si>
  <si>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</si>
  <si>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</si>
  <si>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</si>
  <si>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</si>
  <si>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</si>
  <si>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</si>
  <si>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</si>
  <si>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</si>
  <si>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</si>
  <si>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-0.14</t>
  </si>
  <si>
    <t>-0.19</t>
  </si>
  <si>
    <t>-12.87</t>
  </si>
  <si>
    <t>-1.28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</si>
  <si>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</si>
  <si>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</si>
  <si>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</si>
  <si>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</si>
  <si>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</si>
  <si>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</si>
  <si>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-0.11</t>
  </si>
  <si>
    <t>-0.12</t>
  </si>
  <si>
    <t>-3.75</t>
  </si>
  <si>
    <t>-0.89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</si>
  <si>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</si>
  <si>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</si>
  <si>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</si>
  <si>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</si>
  <si>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</si>
  <si>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</si>
  <si>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</si>
  <si>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</si>
  <si>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</si>
  <si>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</si>
  <si>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</si>
  <si>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</si>
  <si>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</si>
  <si>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</si>
  <si>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</si>
  <si>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</si>
  <si>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</si>
  <si>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</si>
  <si>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</si>
  <si>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</si>
  <si>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-50.14</t>
  </si>
  <si>
    <t>-92.04</t>
  </si>
  <si>
    <t>-70.91</t>
  </si>
  <si>
    <t>Return on Total Capital</t>
  </si>
  <si>
    <t>-108.41</t>
  </si>
  <si>
    <t>-171.03</t>
  </si>
  <si>
    <t>-175.37</t>
  </si>
  <si>
    <t>Return On Equity %</t>
  </si>
  <si>
    <t>70.56</t>
  </si>
  <si>
    <t>-369.01</t>
  </si>
  <si>
    <t>Return on Common Equity</t>
  </si>
  <si>
    <t>69.76</t>
  </si>
  <si>
    <t>-385.53</t>
  </si>
  <si>
    <t>Margin Analysis</t>
  </si>
  <si>
    <t>Gross Profit Margin %</t>
  </si>
  <si>
    <t>-65.8</t>
  </si>
  <si>
    <t>SG&amp;A Margin</t>
  </si>
  <si>
    <t>41.84</t>
  </si>
  <si>
    <t>50.85</t>
  </si>
  <si>
    <t>445.26</t>
  </si>
  <si>
    <t>223.12</t>
  </si>
  <si>
    <t>EBITDA Margin %</t>
  </si>
  <si>
    <t>-28.19</t>
  </si>
  <si>
    <t>-121.15</t>
  </si>
  <si>
    <t>-288.75</t>
  </si>
  <si>
    <t>EBITA Margin %</t>
  </si>
  <si>
    <t>-29.7</t>
  </si>
  <si>
    <t>-122.02</t>
  </si>
  <si>
    <t>-288.92</t>
  </si>
  <si>
    <t>EBIT Margin %</t>
  </si>
  <si>
    <t>Income From Continuing Operations Margin %</t>
  </si>
  <si>
    <t>-67.81</t>
  </si>
  <si>
    <t>-129.99</t>
  </si>
  <si>
    <t>-258.65</t>
  </si>
  <si>
    <t>Net Income Margin %</t>
  </si>
  <si>
    <t>-76.77</t>
  </si>
  <si>
    <t>-259.08</t>
  </si>
  <si>
    <t>Net Avail. For Common Margin %</t>
  </si>
  <si>
    <t>Normalized Net Income Margin</t>
  </si>
  <si>
    <t>-57.31</t>
  </si>
  <si>
    <t>-85.21</t>
  </si>
  <si>
    <t>-946.68</t>
  </si>
  <si>
    <t>Levered Free Cash Flow Margin</t>
  </si>
  <si>
    <t>-148.07</t>
  </si>
  <si>
    <t>-238.97</t>
  </si>
  <si>
    <t>-191.5</t>
  </si>
  <si>
    <t>Unlevered Free Cash Flow Margin</t>
  </si>
  <si>
    <t>-139.18</t>
  </si>
  <si>
    <t>-119.37</t>
  </si>
  <si>
    <t>-187.63</t>
  </si>
  <si>
    <t>Asset Turnover</t>
  </si>
  <si>
    <t>0.66</t>
  </si>
  <si>
    <t>0.13</t>
  </si>
  <si>
    <t>0.39</t>
  </si>
  <si>
    <t>Fixed Assets Turnover</t>
  </si>
  <si>
    <t>3.82</t>
  </si>
  <si>
    <t>1.11</t>
  </si>
  <si>
    <t>5.63</t>
  </si>
  <si>
    <t>Short Term Liquidity</t>
  </si>
  <si>
    <t>Current Ratio</t>
  </si>
  <si>
    <t>0.97</t>
  </si>
  <si>
    <t>0.78</t>
  </si>
  <si>
    <t>1.18</t>
  </si>
  <si>
    <t>0.85</t>
  </si>
  <si>
    <t>Quick Ratio</t>
  </si>
  <si>
    <t>0.96</t>
  </si>
  <si>
    <t>1.14</t>
  </si>
  <si>
    <t>0.82</t>
  </si>
  <si>
    <t>Operating Cash Flow to Current Liabilities</t>
  </si>
  <si>
    <t>0.19</t>
  </si>
  <si>
    <t>-1.24</t>
  </si>
  <si>
    <t>-1.66</t>
  </si>
  <si>
    <t>-2.29</t>
  </si>
  <si>
    <t>Average Days Payable Outstanding</t>
  </si>
  <si>
    <t>208.92</t>
  </si>
  <si>
    <t>Long Term Solvency</t>
  </si>
  <si>
    <t>Total Debt/Equity</t>
  </si>
  <si>
    <t>-114.17</t>
  </si>
  <si>
    <t>-181.5</t>
  </si>
  <si>
    <t>49.47</t>
  </si>
  <si>
    <t>43.05</t>
  </si>
  <si>
    <t>Total Debt / Total Capital</t>
  </si>
  <si>
    <t>805.73</t>
  </si>
  <si>
    <t>222.7</t>
  </si>
  <si>
    <t>33.1</t>
  </si>
  <si>
    <t>30.1</t>
  </si>
  <si>
    <t>LT Debt/Equity</t>
  </si>
  <si>
    <t>-111.08</t>
  </si>
  <si>
    <t>-91.42</t>
  </si>
  <si>
    <t>30.15</t>
  </si>
  <si>
    <t>4.9</t>
  </si>
  <si>
    <t>Long-Term Debt / Total Capital</t>
  </si>
  <si>
    <t>783.95</t>
  </si>
  <si>
    <t>112.18</t>
  </si>
  <si>
    <t>20.17</t>
  </si>
  <si>
    <t>3.43</t>
  </si>
  <si>
    <t>Total Liabilities / Total Assets</t>
  </si>
  <si>
    <t>250.65</t>
  </si>
  <si>
    <t>189.49</t>
  </si>
  <si>
    <t>73.79</t>
  </si>
  <si>
    <t>70.25</t>
  </si>
  <si>
    <t>EBIT / Interest Expense</t>
  </si>
  <si>
    <t>-0.63</t>
  </si>
  <si>
    <t>-8.58</t>
  </si>
  <si>
    <t>-6.07</t>
  </si>
  <si>
    <t>-46.66</t>
  </si>
  <si>
    <t>EBITDA / Interest Expense</t>
  </si>
  <si>
    <t>-0.37</t>
  </si>
  <si>
    <t>-7.67</t>
  </si>
  <si>
    <t>-5.73</t>
  </si>
  <si>
    <t>-42.86</t>
  </si>
  <si>
    <t>(EBITDA - Capex) / Interest Expense</t>
  </si>
  <si>
    <t>-5.74</t>
  </si>
  <si>
    <t>Total Debt / EBITDA</t>
  </si>
  <si>
    <t>-13.25</t>
  </si>
  <si>
    <t>-2.19</t>
  </si>
  <si>
    <t>-0.09</t>
  </si>
  <si>
    <t>Net Debt / EBITDA</t>
  </si>
  <si>
    <t>-7.07</t>
  </si>
  <si>
    <t>-1.06</t>
  </si>
  <si>
    <t>0.51</t>
  </si>
  <si>
    <t>0.31</t>
  </si>
  <si>
    <t>Total Debt / (EBITDA - Capex)</t>
  </si>
  <si>
    <t>-13.2</t>
  </si>
  <si>
    <t>Net Debt / (EBITDA - Capex)</t>
  </si>
  <si>
    <t>-7.05</t>
  </si>
  <si>
    <t>Growth Over Prior Year</t>
  </si>
  <si>
    <t>Total Revenues, 1 Yr. Growth %</t>
  </si>
  <si>
    <t>-13.32</t>
  </si>
  <si>
    <t>-78.52</t>
  </si>
  <si>
    <t>178.65</t>
  </si>
  <si>
    <t>Gross Profit, 1 Yr. Growth %</t>
  </si>
  <si>
    <t>-74.38</t>
  </si>
  <si>
    <t>EBITDA, 1 Yr. Growth %</t>
  </si>
  <si>
    <t>272.47</t>
  </si>
  <si>
    <t>105.18</t>
  </si>
  <si>
    <t>-30.46</t>
  </si>
  <si>
    <t>EBITA, 1 Yr. Growth %</t>
  </si>
  <si>
    <t>256.12</t>
  </si>
  <si>
    <t>104.37</t>
  </si>
  <si>
    <t>-30.65</t>
  </si>
  <si>
    <t>EBIT, 1 Yr. Growth %</t>
  </si>
  <si>
    <t>Earnings From Cont. Operations, 1 Yr. Growth %</t>
  </si>
  <si>
    <t>66.16</t>
  </si>
  <si>
    <t>436.96</t>
  </si>
  <si>
    <t>-77.82</t>
  </si>
  <si>
    <t>Net Income, 1 Yr. Growth %</t>
  </si>
  <si>
    <t>46.76</t>
  </si>
  <si>
    <t>436.58</t>
  </si>
  <si>
    <t>-77.76</t>
  </si>
  <si>
    <t>Normalized Net Income, 1 Yr. Growth %</t>
  </si>
  <si>
    <t>28.88</t>
  </si>
  <si>
    <t>138.68</t>
  </si>
  <si>
    <t>-47.02</t>
  </si>
  <si>
    <t>Diluted EPS Before Extra, 1 Yr. Growth %</t>
  </si>
  <si>
    <t>30.95</t>
  </si>
  <si>
    <t>374.71</t>
  </si>
  <si>
    <t>-90.09</t>
  </si>
  <si>
    <t>Net Property, Plant and Equip., 1 Yr. Growth %</t>
  </si>
  <si>
    <t>-23.75</t>
  </si>
  <si>
    <t>-29.16</t>
  </si>
  <si>
    <t>-67.67</t>
  </si>
  <si>
    <t>Total Assets, 1 Yr. Growth %</t>
  </si>
  <si>
    <t>-6.64</t>
  </si>
  <si>
    <t>30.57</t>
  </si>
  <si>
    <t>-41.03</t>
  </si>
  <si>
    <t>Tangible Book Value, 1 Yr. Growth %</t>
  </si>
  <si>
    <t>-44.15</t>
  </si>
  <si>
    <t>-136.44</t>
  </si>
  <si>
    <t>-34.67</t>
  </si>
  <si>
    <t>Common Equity, 1 Yr. Growth %</t>
  </si>
  <si>
    <t>Cash From Operations, 1 Yr. Growth %</t>
  </si>
  <si>
    <t>-877.57</t>
  </si>
  <si>
    <t>6.59</t>
  </si>
  <si>
    <t>-14.82</t>
  </si>
  <si>
    <t>Levered Free Cash Flow, 1 Yr. Growth %</t>
  </si>
  <si>
    <t>-65.33</t>
  </si>
  <si>
    <t>123.3</t>
  </si>
  <si>
    <t>Unlevered Free Cash Flow, 1 Yr. Growth %</t>
  </si>
  <si>
    <t>-81.57</t>
  </si>
  <si>
    <t>337.98</t>
  </si>
  <si>
    <t>Compound Annual Growth Rate Over Two Years</t>
  </si>
  <si>
    <t>Total Revenues, 2 Yr. CAGR %</t>
  </si>
  <si>
    <t>-56.85</t>
  </si>
  <si>
    <t>-22.63</t>
  </si>
  <si>
    <t>Gross Profit, 2 Yr. CAGR %</t>
  </si>
  <si>
    <t>-37.24</t>
  </si>
  <si>
    <t>EBITDA, 2 Yr. CAGR %</t>
  </si>
  <si>
    <t>176.45</t>
  </si>
  <si>
    <t>19.45</t>
  </si>
  <si>
    <t>EBITA, 2 Yr. CAGR %</t>
  </si>
  <si>
    <t>169.78</t>
  </si>
  <si>
    <t>19.05</t>
  </si>
  <si>
    <t>EBIT, 2 Yr. CAGR %</t>
  </si>
  <si>
    <t>Earnings From Cont. Operations, 2 Yr. CAGR %</t>
  </si>
  <si>
    <t>198.7</t>
  </si>
  <si>
    <t>9.14</t>
  </si>
  <si>
    <t>Net Income, 2 Yr. CAGR %</t>
  </si>
  <si>
    <t>180.62</t>
  </si>
  <si>
    <t>9.23</t>
  </si>
  <si>
    <t>Normalized Net Income, 2 Yr. CAGR %</t>
  </si>
  <si>
    <t>75.39</t>
  </si>
  <si>
    <t>12.45</t>
  </si>
  <si>
    <t>Diluted EPS Before Extra, 2 Yr. CAGR %</t>
  </si>
  <si>
    <t>850.56</t>
  </si>
  <si>
    <t>-31.42</t>
  </si>
  <si>
    <t>Net Property, Plant and Equip., 2 Yr. CAGR %</t>
  </si>
  <si>
    <t>-26.51</t>
  </si>
  <si>
    <t>-52.14</t>
  </si>
  <si>
    <t>Total Assets, 2 Yr. CAGR %</t>
  </si>
  <si>
    <t>10.41</t>
  </si>
  <si>
    <t>-12.25</t>
  </si>
  <si>
    <t>Tangible Book Value, 2 Yr. CAGR %</t>
  </si>
  <si>
    <t>-54.89</t>
  </si>
  <si>
    <t>-51.21</t>
  </si>
  <si>
    <t>Common Equity, 2 Yr. CAGR %</t>
  </si>
  <si>
    <t>Cash From Operations, 2 Yr. CAGR %</t>
  </si>
  <si>
    <t>187.89</t>
  </si>
  <si>
    <t>-4.72</t>
  </si>
  <si>
    <t>Capital Expenditures, 2 Yr. CAGR %</t>
  </si>
  <si>
    <t>Levered Free Cash Flow, 2 Yr. CAGR %</t>
  </si>
  <si>
    <t>-12.01</t>
  </si>
  <si>
    <t>Unlevered Free Cash Flow, 2 Yr. CAGR %</t>
  </si>
  <si>
    <t>-10.17</t>
  </si>
  <si>
    <t>Compound Annual Growth Rate Over Three Years</t>
  </si>
  <si>
    <t>Total Revenues, 3 Yr. CAGR %</t>
  </si>
  <si>
    <t>-19.64</t>
  </si>
  <si>
    <t>Gross Profit, 3 Yr. CAGR %</t>
  </si>
  <si>
    <t>-30.11</t>
  </si>
  <si>
    <t>EBITDA, 3 Yr. CAGR %</t>
  </si>
  <si>
    <t>74.51</t>
  </si>
  <si>
    <t>EBITA, 3 Yr. CAGR %</t>
  </si>
  <si>
    <t>71.54</t>
  </si>
  <si>
    <t>EBIT, 3 Yr. CAGR %</t>
  </si>
  <si>
    <t>Earnings From Cont. Operations, 3 Yr. CAGR %</t>
  </si>
  <si>
    <t>25.55</t>
  </si>
  <si>
    <t>Net Income, 3 Yr. CAGR %</t>
  </si>
  <si>
    <t>20.53</t>
  </si>
  <si>
    <t>Normalized Net Income, 3 Yr. CAGR %</t>
  </si>
  <si>
    <t>17.68</t>
  </si>
  <si>
    <t>Diluted EPS Before Extra, 3 Yr. CAGR %</t>
  </si>
  <si>
    <t>107.65</t>
  </si>
  <si>
    <t>Net Property, Plant and Equip., 3 Yr. CAGR %</t>
  </si>
  <si>
    <t>-44.11</t>
  </si>
  <si>
    <t>Total Assets, 3 Yr. CAGR %</t>
  </si>
  <si>
    <t>-10.42</t>
  </si>
  <si>
    <t>Tangible Book Value, 3 Yr. CAGR %</t>
  </si>
  <si>
    <t>-48.96</t>
  </si>
  <si>
    <t>Common Equity, 3 Yr. CAGR %</t>
  </si>
  <si>
    <t>Cash From Operations, 3 Yr. CAGR %</t>
  </si>
  <si>
    <t>91.84</t>
  </si>
  <si>
    <t>2022</t>
  </si>
  <si>
    <t>2023</t>
  </si>
  <si>
    <t>Capitalization
                                    1</t>
  </si>
  <si>
    <t>62.23</t>
  </si>
  <si>
    <t>37.73</t>
  </si>
  <si>
    <t>Change</t>
  </si>
  <si>
    <t>-</t>
  </si>
  <si>
    <t>-39.37%</t>
  </si>
  <si>
    <t>Enterprise Value (EV)
                                    1</t>
  </si>
  <si>
    <t>51.35</t>
  </si>
  <si>
    <t>33.26</t>
  </si>
  <si>
    <t>-35.22%</t>
  </si>
  <si>
    <t>P/E ratio</t>
  </si>
  <si>
    <t>-0.49x</t>
  </si>
  <si>
    <t>-2.85x</t>
  </si>
  <si>
    <t>PBR</t>
  </si>
  <si>
    <t>11.9x</t>
  </si>
  <si>
    <t>13.1x</t>
  </si>
  <si>
    <t>PEG</t>
  </si>
  <si>
    <t>-0x</t>
  </si>
  <si>
    <t>0x</t>
  </si>
  <si>
    <t>Capitalization / Revenue</t>
  </si>
  <si>
    <t>31.9x</t>
  </si>
  <si>
    <t>6.93x</t>
  </si>
  <si>
    <t>EV / Revenue</t>
  </si>
  <si>
    <t>26.3x</t>
  </si>
  <si>
    <t>6.11x</t>
  </si>
  <si>
    <t>EV / EBITDA</t>
  </si>
  <si>
    <t>-2.27x</t>
  </si>
  <si>
    <t>-2.12x</t>
  </si>
  <si>
    <t>EV / EBIT</t>
  </si>
  <si>
    <t>-2.26x</t>
  </si>
  <si>
    <t>EV / FCF</t>
  </si>
  <si>
    <t>-11,002,357x</t>
  </si>
  <si>
    <t>-3,191,733x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</si>
  <si>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</si>
  <si>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</si>
  <si>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</si>
  <si>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</si>
  <si>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</si>
  <si>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-1.275</t>
  </si>
  <si>
    <t>Distribution rate</t>
  </si>
  <si>
    <t>Net sales
                                    1</t>
  </si>
  <si>
    <t>1.953</t>
  </si>
  <si>
    <t>5.442</t>
  </si>
  <si>
    <t>EBITDA
                                    1</t>
  </si>
  <si>
    <t>-22.6</t>
  </si>
  <si>
    <t>-15.71</t>
  </si>
  <si>
    <t>EBIT
                                    1</t>
  </si>
  <si>
    <t>-22.67</t>
  </si>
  <si>
    <t>-15.72</t>
  </si>
  <si>
    <t>Net income
                                    1</t>
  </si>
  <si>
    <t>-63.41</t>
  </si>
  <si>
    <t>-14.1</t>
  </si>
  <si>
    <t>Net Debt
                                    1</t>
  </si>
  <si>
    <t>-10.88</t>
  </si>
  <si>
    <t>-4.466</t>
  </si>
  <si>
    <t>Reference price
                                    2</t>
  </si>
  <si>
    <t>6.3500</t>
  </si>
  <si>
    <t>3.6300</t>
  </si>
  <si>
    <t>Nbr of stocks (in thousands)</t>
  </si>
  <si>
    <t>9,800</t>
  </si>
  <si>
    <t>10,394</t>
  </si>
  <si>
    <t>Announcement Date</t>
  </si>
  <si>
    <t>3/31/23</t>
  </si>
  <si>
    <t>3/21/24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</si>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</sst>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-43.48741646525312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-8.0</v>
      </c>
      <c r="C2" s="1">
        <v>-11.0</v>
      </c>
      <c r="D2" s="1">
        <v>-63.0</v>
      </c>
      <c r="E2" s="1">
        <v>-14.0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15.0</v>
      </c>
      <c r="C3" s="1">
        <v>7.0</v>
      </c>
      <c r="D3" s="1">
        <v>7.0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15.0</v>
      </c>
      <c r="C4" s="1">
        <v>7.0</v>
      </c>
      <c r="D4" s="1">
        <v>7.0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22.0</v>
      </c>
      <c r="C5" s="1">
        <v>0.0</v>
      </c>
      <c r="D5" s="1">
        <v>0.0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-6.0</v>
      </c>
      <c r="E6" s="1">
        <v>-9.0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18.0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1.0</v>
      </c>
      <c r="C8" s="1">
        <v>1.0</v>
      </c>
      <c r="D8" s="1">
        <v>5.0</v>
      </c>
      <c r="E8" s="1">
        <v>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2.0</v>
      </c>
      <c r="C9" s="1">
        <v>1.0</v>
      </c>
      <c r="D9" s="1">
        <v>20.0</v>
      </c>
      <c r="E9" s="1">
        <v>-79.0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-58.0</v>
      </c>
      <c r="C10" s="1">
        <v>-17.0</v>
      </c>
      <c r="D10" s="1">
        <v>-3.0</v>
      </c>
      <c r="E10" s="1">
        <v>-2.0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4.0</v>
      </c>
      <c r="C11" s="1">
        <v>-7.0</v>
      </c>
      <c r="D11" s="1">
        <v>-1.0</v>
      </c>
      <c r="E11" s="1">
        <v>-44.0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2.0</v>
      </c>
      <c r="C12" s="1">
        <v>7.0</v>
      </c>
      <c r="D12" s="1">
        <v>84.0</v>
      </c>
      <c r="E12" s="1">
        <v>-1.0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2.0</v>
      </c>
      <c r="C13" s="1">
        <v>-17.0</v>
      </c>
      <c r="D13" s="1">
        <v>-19.0</v>
      </c>
      <c r="E13" s="1">
        <v>-16.0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0.0</v>
      </c>
      <c r="D14" s="1">
        <v>-7.0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6.0</v>
      </c>
      <c r="E15" s="1">
        <v>33.0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9.0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9.0</v>
      </c>
      <c r="E17" s="1">
        <v>33.0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1.0</v>
      </c>
      <c r="C18" s="1">
        <v>81.0</v>
      </c>
      <c r="D18" s="1">
        <v>6.0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1.0</v>
      </c>
      <c r="C19" s="1">
        <v>81.0</v>
      </c>
      <c r="D19" s="1">
        <v>6.0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-89.0</v>
      </c>
      <c r="C20" s="1">
        <v>-2.0</v>
      </c>
      <c r="D20" s="1">
        <v>-4.0</v>
      </c>
      <c r="E20" s="1">
        <v>-12.0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-89.0</v>
      </c>
      <c r="C21" s="1">
        <v>-2.0</v>
      </c>
      <c r="D21" s="1">
        <v>-4.0</v>
      </c>
      <c r="E21" s="1">
        <v>-12.0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3.0</v>
      </c>
      <c r="C22" s="1">
        <v>16.0</v>
      </c>
      <c r="D22" s="1">
        <v>9.0</v>
      </c>
      <c r="E22" s="1">
        <v>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3.0</v>
      </c>
      <c r="C23" s="1">
        <v>17.0</v>
      </c>
      <c r="D23" s="1">
        <v>11.0</v>
      </c>
      <c r="E23" s="1">
        <v>8.0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6.0</v>
      </c>
      <c r="C24" s="1">
        <v>-32.0</v>
      </c>
      <c r="D24" s="1">
        <v>2.0</v>
      </c>
      <c r="E24" s="1">
        <v>-7.0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2.0</v>
      </c>
      <c r="C26" s="1">
        <v>1.0</v>
      </c>
      <c r="D26" s="1">
        <v>2.0</v>
      </c>
      <c r="E26" s="1">
        <v>4.0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-13.0</v>
      </c>
      <c r="D27" s="1">
        <v>-4.0</v>
      </c>
      <c r="E27" s="1">
        <v>-10.0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-12.0</v>
      </c>
      <c r="D28" s="1">
        <v>-2.0</v>
      </c>
      <c r="E28" s="1">
        <v>-10.0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7.0</v>
      </c>
      <c r="D29" s="1">
        <v>-6.0</v>
      </c>
      <c r="E29" s="1">
        <v>4.0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44.0</v>
      </c>
      <c r="C30" s="1">
        <v>78.0</v>
      </c>
      <c r="D30" s="1">
        <v>2.0</v>
      </c>
      <c r="E30" s="1">
        <v>-12.0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11.0</v>
      </c>
      <c r="C3" s="1">
        <v>11.0</v>
      </c>
      <c r="D3" s="1">
        <v>13.0</v>
      </c>
      <c r="E3" s="1">
        <v>5.0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11.0</v>
      </c>
      <c r="C4" s="1">
        <v>11.0</v>
      </c>
      <c r="D4" s="1">
        <v>13.0</v>
      </c>
      <c r="E4" s="1">
        <v>5.0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5.0</v>
      </c>
      <c r="C5" s="1">
        <v>7.0</v>
      </c>
      <c r="D5" s="1">
        <v>45.0</v>
      </c>
      <c r="E5" s="1">
        <v>11.0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0.0</v>
      </c>
      <c r="D6" s="1">
        <v>0.0</v>
      </c>
      <c r="E6" s="1">
        <v>7.0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11.0</v>
      </c>
      <c r="C7" s="1">
        <v>11.0</v>
      </c>
      <c r="D7" s="1">
        <v>13.0</v>
      </c>
      <c r="E7" s="1">
        <v>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3.0</v>
      </c>
      <c r="C8" s="1">
        <v>3.0</v>
      </c>
      <c r="D8" s="1">
        <v>2.0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-87.0</v>
      </c>
      <c r="C9" s="1">
        <v>-95.0</v>
      </c>
      <c r="D9" s="1">
        <v>-61.0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2.0</v>
      </c>
      <c r="C10" s="1">
        <v>2.0</v>
      </c>
      <c r="D10" s="1">
        <v>1.0</v>
      </c>
      <c r="E10" s="1">
        <v>47.0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7.0</v>
      </c>
      <c r="C11" s="1">
        <v>7.0</v>
      </c>
      <c r="D11" s="1">
        <v>2.0</v>
      </c>
      <c r="E11" s="1">
        <v>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14.0</v>
      </c>
      <c r="C12" s="1">
        <v>13.0</v>
      </c>
      <c r="D12" s="1">
        <v>17.0</v>
      </c>
      <c r="E12" s="1">
        <v>10.0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1.0</v>
      </c>
      <c r="C14" s="1">
        <v>73.0</v>
      </c>
      <c r="D14" s="1">
        <v>6.0</v>
      </c>
      <c r="E14" s="1">
        <v>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1.0</v>
      </c>
      <c r="C15" s="1">
        <v>1.0</v>
      </c>
      <c r="D15" s="1">
        <v>3.0</v>
      </c>
      <c r="E15" s="1">
        <v>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10.0</v>
      </c>
      <c r="D16" s="1">
        <v>0.0</v>
      </c>
      <c r="E16" s="1">
        <v>62.0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66.0</v>
      </c>
      <c r="C17" s="1">
        <v>76.0</v>
      </c>
      <c r="D17" s="1">
        <v>88.0</v>
      </c>
      <c r="E17" s="1">
        <v>54.0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8.0</v>
      </c>
      <c r="C18" s="1">
        <v>1.0</v>
      </c>
      <c r="D18" s="1">
        <v>44.0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4.0</v>
      </c>
      <c r="C19" s="1">
        <v>3.0</v>
      </c>
      <c r="D19" s="1">
        <v>7.0</v>
      </c>
      <c r="E19" s="1">
        <v>13.0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11.0</v>
      </c>
      <c r="C20" s="1">
        <v>14.0</v>
      </c>
      <c r="D20" s="1">
        <v>11.0</v>
      </c>
      <c r="E20" s="1">
        <v>7.0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21.0</v>
      </c>
      <c r="C21" s="1">
        <v>9.0</v>
      </c>
      <c r="D21" s="1">
        <v>74.0</v>
      </c>
      <c r="E21" s="1">
        <v>15.0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2.0</v>
      </c>
      <c r="C22" s="1">
        <v>1.0</v>
      </c>
      <c r="D22" s="1">
        <v>63.0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35.0</v>
      </c>
      <c r="C23" s="1">
        <v>25.0</v>
      </c>
      <c r="D23" s="1">
        <v>12.0</v>
      </c>
      <c r="E23" s="1">
        <v>7.0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0.0</v>
      </c>
      <c r="D24" s="1">
        <v>0.0</v>
      </c>
      <c r="E24" s="1">
        <v>1.0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54.0</v>
      </c>
      <c r="C25" s="1">
        <v>76.0</v>
      </c>
      <c r="D25" s="1">
        <v>156.0</v>
      </c>
      <c r="E25" s="1">
        <v>169.0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-76.0</v>
      </c>
      <c r="C26" s="1">
        <v>-88.0</v>
      </c>
      <c r="D26" s="1">
        <v>-152.0</v>
      </c>
      <c r="E26" s="1">
        <v>-166.0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-21.0</v>
      </c>
      <c r="C27" s="1">
        <v>-12.0</v>
      </c>
      <c r="D27" s="1">
        <v>4.0</v>
      </c>
      <c r="E27" s="1">
        <v>2.0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19.0</v>
      </c>
      <c r="C28" s="1">
        <v>19.0</v>
      </c>
      <c r="D28" s="1">
        <v>14.0</v>
      </c>
      <c r="E28" s="1">
        <v>16.0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-21.0</v>
      </c>
      <c r="C29" s="1">
        <v>-11.0</v>
      </c>
      <c r="D29" s="1">
        <v>4.0</v>
      </c>
      <c r="E29" s="1">
        <v>3.0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14.0</v>
      </c>
      <c r="C30" s="1">
        <v>13.0</v>
      </c>
      <c r="D30" s="1">
        <v>17.0</v>
      </c>
      <c r="E30" s="1">
        <v>10.0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56.0</v>
      </c>
      <c r="C32" s="1">
        <v>67.0</v>
      </c>
      <c r="D32" s="1">
        <v>8.0</v>
      </c>
      <c r="E32" s="1">
        <v>10.0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56.0</v>
      </c>
      <c r="C33" s="1">
        <v>67.0</v>
      </c>
      <c r="D33" s="1">
        <v>8.0</v>
      </c>
      <c r="E33" s="1">
        <v>10.0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 t="s">
        <v>86</v>
      </c>
      <c r="C34" s="1" t="s">
        <v>87</v>
      </c>
      <c r="D34" s="1" t="s">
        <v>88</v>
      </c>
      <c r="E34" s="1" t="s">
        <v>89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-21.0</v>
      </c>
      <c r="C35" s="1">
        <v>-12.0</v>
      </c>
      <c r="D35" s="1">
        <v>4.0</v>
      </c>
      <c r="E35" s="1">
        <v>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 t="s">
        <v>86</v>
      </c>
      <c r="C36" s="1" t="s">
        <v>87</v>
      </c>
      <c r="D36" s="1" t="s">
        <v>88</v>
      </c>
      <c r="E36" s="1" t="s">
        <v>89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24.0</v>
      </c>
      <c r="C37" s="1">
        <v>21.0</v>
      </c>
      <c r="D37" s="1">
        <v>2.0</v>
      </c>
      <c r="E37" s="1">
        <v>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13.0</v>
      </c>
      <c r="C38" s="1">
        <v>10.0</v>
      </c>
      <c r="D38" s="1">
        <v>-10.0</v>
      </c>
      <c r="E38" s="1">
        <v>-4.0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8.0</v>
      </c>
      <c r="C39" s="1">
        <v>8.0</v>
      </c>
      <c r="D39" s="1">
        <v>9.0</v>
      </c>
      <c r="E39" s="1">
        <v>10.0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19.0</v>
      </c>
      <c r="C40" s="1">
        <v>19.0</v>
      </c>
      <c r="D40" s="1">
        <v>14.0</v>
      </c>
      <c r="E40" s="1">
        <v>16.0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3.0</v>
      </c>
      <c r="D41" s="1">
        <v>3.0</v>
      </c>
      <c r="E41" s="1">
        <v>3.0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1.0</v>
      </c>
      <c r="C42" s="1">
        <v>1.0</v>
      </c>
      <c r="D42" s="1">
        <v>85.0</v>
      </c>
      <c r="E42" s="1">
        <v>0.0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0.0</v>
      </c>
      <c r="D43" s="1">
        <v>11.0</v>
      </c>
      <c r="E43" s="1">
        <v>11.0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0.0</v>
      </c>
      <c r="D44" s="1">
        <v>1.0</v>
      </c>
      <c r="E44" s="1">
        <v>2.0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8.0</v>
      </c>
      <c r="C2" s="1">
        <v>7.0</v>
      </c>
      <c r="D2" s="1">
        <v>1.0</v>
      </c>
      <c r="E2" s="1">
        <v>5.0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2.0</v>
      </c>
      <c r="C3" s="1">
        <v>1.0</v>
      </c>
      <c r="D3" s="1">
        <v>91.0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10.0</v>
      </c>
      <c r="C4" s="1">
        <v>9.0</v>
      </c>
      <c r="D4" s="1">
        <v>1.0</v>
      </c>
      <c r="E4" s="1">
        <v>5.0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0.0</v>
      </c>
      <c r="C5" s="1">
        <v>0.0</v>
      </c>
      <c r="D5" s="1">
        <v>0.0</v>
      </c>
      <c r="E5" s="1">
        <v>9.0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10.0</v>
      </c>
      <c r="C6" s="1">
        <v>9.0</v>
      </c>
      <c r="D6" s="1">
        <v>1.0</v>
      </c>
      <c r="E6" s="1">
        <v>-3.0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4.0</v>
      </c>
      <c r="C7" s="1">
        <v>4.0</v>
      </c>
      <c r="D7" s="1">
        <v>8.0</v>
      </c>
      <c r="E7" s="1">
        <v>12.0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9.0</v>
      </c>
      <c r="C8" s="1">
        <v>15.0</v>
      </c>
      <c r="D8" s="1">
        <v>15.0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13.0</v>
      </c>
      <c r="C9" s="1">
        <v>20.0</v>
      </c>
      <c r="D9" s="1">
        <v>24.0</v>
      </c>
      <c r="E9" s="1">
        <v>12.0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-3.0</v>
      </c>
      <c r="C10" s="1">
        <v>-11.0</v>
      </c>
      <c r="D10" s="1">
        <v>-22.0</v>
      </c>
      <c r="E10" s="1">
        <v>-15.0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-4.0</v>
      </c>
      <c r="C11" s="1">
        <v>-1.0</v>
      </c>
      <c r="D11" s="1">
        <v>-3.0</v>
      </c>
      <c r="E11" s="1">
        <v>-33.0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0.0</v>
      </c>
      <c r="C12" s="1">
        <v>0.0</v>
      </c>
      <c r="D12" s="1">
        <v>0.0</v>
      </c>
      <c r="E12" s="1">
        <v>32.0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-4.0</v>
      </c>
      <c r="C13" s="1">
        <v>-1.0</v>
      </c>
      <c r="D13" s="1">
        <v>-3.0</v>
      </c>
      <c r="E13" s="1">
        <v>-1.0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-3.0</v>
      </c>
      <c r="C14" s="1">
        <v>0.0</v>
      </c>
      <c r="D14" s="1">
        <v>-3.0</v>
      </c>
      <c r="E14" s="1">
        <v>9.0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-8.0</v>
      </c>
      <c r="C15" s="1">
        <v>-12.0</v>
      </c>
      <c r="D15" s="1">
        <v>-29.0</v>
      </c>
      <c r="E15" s="1">
        <v>-15.0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0.0</v>
      </c>
      <c r="C16" s="1">
        <v>0.0</v>
      </c>
      <c r="D16" s="1">
        <v>-18.0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1.0</v>
      </c>
      <c r="C17" s="1">
        <v>57.0</v>
      </c>
      <c r="D17" s="1">
        <v>-14.0</v>
      </c>
      <c r="E17" s="1">
        <v>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-7.0</v>
      </c>
      <c r="C18" s="1">
        <v>-11.0</v>
      </c>
      <c r="D18" s="1">
        <v>-63.0</v>
      </c>
      <c r="E18" s="1">
        <v>-14.0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-7.0</v>
      </c>
      <c r="C19" s="1">
        <v>-11.0</v>
      </c>
      <c r="D19" s="1">
        <v>-63.0</v>
      </c>
      <c r="E19" s="1">
        <v>-14.0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-7.0</v>
      </c>
      <c r="C20" s="1">
        <v>-11.0</v>
      </c>
      <c r="D20" s="1">
        <v>-63.0</v>
      </c>
      <c r="E20" s="1">
        <v>-14.0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-94.0</v>
      </c>
      <c r="C21" s="1">
        <v>0.0</v>
      </c>
      <c r="D21" s="1">
        <v>4.0</v>
      </c>
      <c r="E21" s="1">
        <v>-2.0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</v>
      </c>
      <c r="B22" s="1">
        <v>-8.0</v>
      </c>
      <c r="C22" s="1">
        <v>-11.0</v>
      </c>
      <c r="D22" s="1">
        <v>-63.0</v>
      </c>
      <c r="E22" s="1">
        <v>-14.0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>
        <v>-8.0</v>
      </c>
      <c r="C23" s="1">
        <v>-11.0</v>
      </c>
      <c r="D23" s="1">
        <v>-63.0</v>
      </c>
      <c r="E23" s="1">
        <v>-14.0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</v>
      </c>
      <c r="B24" s="1">
        <v>-8.0</v>
      </c>
      <c r="C24" s="1">
        <v>-11.0</v>
      </c>
      <c r="D24" s="1">
        <v>-63.0</v>
      </c>
      <c r="E24" s="1">
        <v>-14.0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123</v>
      </c>
      <c r="B26" s="1" t="s">
        <v>124</v>
      </c>
      <c r="C26" s="1" t="s">
        <v>125</v>
      </c>
      <c r="D26" s="1" t="s">
        <v>126</v>
      </c>
      <c r="E26" s="1" t="s">
        <v>127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 t="s">
        <v>124</v>
      </c>
      <c r="C27" s="1" t="s">
        <v>125</v>
      </c>
      <c r="D27" s="1" t="s">
        <v>126</v>
      </c>
      <c r="E27" s="1" t="s">
        <v>127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56.0</v>
      </c>
      <c r="C28" s="1">
        <v>63.0</v>
      </c>
      <c r="D28" s="1">
        <v>4.0</v>
      </c>
      <c r="E28" s="1">
        <v>11.0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 t="s">
        <v>124</v>
      </c>
      <c r="C29" s="1" t="s">
        <v>125</v>
      </c>
      <c r="D29" s="1" t="s">
        <v>126</v>
      </c>
      <c r="E29" s="1" t="s">
        <v>127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 t="s">
        <v>124</v>
      </c>
      <c r="C30" s="1" t="s">
        <v>125</v>
      </c>
      <c r="D30" s="1" t="s">
        <v>126</v>
      </c>
      <c r="E30" s="1" t="s">
        <v>127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>
        <v>56.0</v>
      </c>
      <c r="C31" s="1">
        <v>63.0</v>
      </c>
      <c r="D31" s="1">
        <v>4.0</v>
      </c>
      <c r="E31" s="1">
        <v>11.0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133</v>
      </c>
      <c r="B32" s="1" t="s">
        <v>134</v>
      </c>
      <c r="C32" s="1" t="s">
        <v>135</v>
      </c>
      <c r="D32" s="1" t="s">
        <v>136</v>
      </c>
      <c r="E32" s="1" t="s">
        <v>137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 t="s">
        <v>134</v>
      </c>
      <c r="C33" s="1" t="s">
        <v>135</v>
      </c>
      <c r="D33" s="1" t="s">
        <v>136</v>
      </c>
      <c r="E33" s="1" t="s">
        <v>137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>
        <v>-2.0</v>
      </c>
      <c r="C35" s="1">
        <v>-11.0</v>
      </c>
      <c r="D35" s="1">
        <v>-22.0</v>
      </c>
      <c r="E35" s="1">
        <v>-15.0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1">
        <v>-3.0</v>
      </c>
      <c r="C36" s="1">
        <v>-11.0</v>
      </c>
      <c r="D36" s="1">
        <v>-22.0</v>
      </c>
      <c r="E36" s="1">
        <v>-15.0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141</v>
      </c>
      <c r="B37" s="1">
        <v>-3.0</v>
      </c>
      <c r="C37" s="1">
        <v>-11.0</v>
      </c>
      <c r="D37" s="1">
        <v>-22.0</v>
      </c>
      <c r="E37" s="1">
        <v>-15.0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142</v>
      </c>
      <c r="B38" s="1">
        <v>-1.0</v>
      </c>
      <c r="C38" s="1">
        <v>-9.0</v>
      </c>
      <c r="D38" s="1">
        <v>-21.0</v>
      </c>
      <c r="E38" s="1">
        <v>-14.0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143</v>
      </c>
      <c r="B39" s="1">
        <v>10.0</v>
      </c>
      <c r="C39" s="1">
        <v>9.0</v>
      </c>
      <c r="D39" s="1">
        <v>1.0</v>
      </c>
      <c r="E39" s="1">
        <v>5.0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144</v>
      </c>
      <c r="B40" s="1">
        <v>-6.0</v>
      </c>
      <c r="C40" s="1">
        <v>-7.0</v>
      </c>
      <c r="D40" s="1">
        <v>-18.0</v>
      </c>
      <c r="E40" s="1">
        <v>-9.0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146</v>
      </c>
      <c r="B42" s="1">
        <v>4.0</v>
      </c>
      <c r="C42" s="1">
        <v>4.0</v>
      </c>
      <c r="D42" s="1">
        <v>8.0</v>
      </c>
      <c r="E42" s="1">
        <v>12.0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147</v>
      </c>
      <c r="B43" s="1">
        <v>9.0</v>
      </c>
      <c r="C43" s="1">
        <v>15.0</v>
      </c>
      <c r="D43" s="1">
        <v>34.0</v>
      </c>
      <c r="E43" s="1">
        <v>9.0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148</v>
      </c>
      <c r="B44" s="1">
        <v>1.0</v>
      </c>
      <c r="C44" s="1">
        <v>1.0</v>
      </c>
      <c r="D44" s="1">
        <v>1.0</v>
      </c>
      <c r="E44" s="1">
        <v>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149</v>
      </c>
      <c r="B45" s="1">
        <v>0.0</v>
      </c>
      <c r="C45" s="1">
        <v>49.0</v>
      </c>
      <c r="D45" s="1">
        <v>3.0</v>
      </c>
      <c r="E45" s="1">
        <v>1.0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150</v>
      </c>
      <c r="B46" s="1">
        <v>0.0</v>
      </c>
      <c r="C46" s="1">
        <v>60.0</v>
      </c>
      <c r="D46" s="1">
        <v>-1.0</v>
      </c>
      <c r="E46" s="1">
        <v>-64.0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151</v>
      </c>
      <c r="B47" s="1">
        <v>0.0</v>
      </c>
      <c r="C47" s="1">
        <v>0.0</v>
      </c>
      <c r="D47" s="1">
        <v>0.0</v>
      </c>
      <c r="E47" s="1">
        <v>60.0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152</v>
      </c>
      <c r="B48" s="1">
        <v>66.0</v>
      </c>
      <c r="C48" s="1">
        <v>1.0</v>
      </c>
      <c r="D48" s="1">
        <v>2.0</v>
      </c>
      <c r="E48" s="1">
        <v>0.0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153</v>
      </c>
      <c r="B49" s="1">
        <v>38.0</v>
      </c>
      <c r="C49" s="1">
        <v>54.0</v>
      </c>
      <c r="D49" s="1">
        <v>2.0</v>
      </c>
      <c r="E49" s="1">
        <v>3.0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154</v>
      </c>
      <c r="B50" s="1">
        <v>0.0</v>
      </c>
      <c r="C50" s="1">
        <v>0.0</v>
      </c>
      <c r="D50" s="1">
        <v>4.0</v>
      </c>
      <c r="E50" s="1">
        <v>18.0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155</v>
      </c>
      <c r="B51" s="1">
        <v>1.0</v>
      </c>
      <c r="C51" s="1">
        <v>1.0</v>
      </c>
      <c r="D51" s="1">
        <v>5.0</v>
      </c>
      <c r="E51" s="1">
        <v>4.0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0.0</v>
      </c>
      <c r="C3" s="1" t="s">
        <v>158</v>
      </c>
      <c r="D3" s="1" t="s">
        <v>159</v>
      </c>
      <c r="E3" s="1" t="s">
        <v>160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 t="s">
        <v>163</v>
      </c>
      <c r="E4" s="1" t="s">
        <v>164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0.0</v>
      </c>
      <c r="C5" s="1" t="s">
        <v>166</v>
      </c>
      <c r="D5" s="1">
        <v>0.0</v>
      </c>
      <c r="E5" s="1" t="s">
        <v>167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168</v>
      </c>
      <c r="B6" s="1">
        <v>0.0</v>
      </c>
      <c r="C6" s="1" t="s">
        <v>169</v>
      </c>
      <c r="D6" s="1">
        <v>0.0</v>
      </c>
      <c r="E6" s="1" t="s">
        <v>170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172</v>
      </c>
      <c r="B8" s="1">
        <v>100.0</v>
      </c>
      <c r="C8" s="1">
        <v>100.0</v>
      </c>
      <c r="D8" s="1">
        <v>100.0</v>
      </c>
      <c r="E8" s="1" t="s">
        <v>173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174</v>
      </c>
      <c r="B9" s="1" t="s">
        <v>175</v>
      </c>
      <c r="C9" s="1" t="s">
        <v>176</v>
      </c>
      <c r="D9" s="1" t="s">
        <v>177</v>
      </c>
      <c r="E9" s="1" t="s">
        <v>178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179</v>
      </c>
      <c r="B10" s="1" t="s">
        <v>180</v>
      </c>
      <c r="C10" s="1" t="s">
        <v>181</v>
      </c>
      <c r="D10" s="1">
        <v>0.0</v>
      </c>
      <c r="E10" s="1" t="s">
        <v>182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183</v>
      </c>
      <c r="B11" s="1" t="s">
        <v>184</v>
      </c>
      <c r="C11" s="1" t="s">
        <v>185</v>
      </c>
      <c r="D11" s="1">
        <v>0.0</v>
      </c>
      <c r="E11" s="1" t="s">
        <v>186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187</v>
      </c>
      <c r="B12" s="1" t="s">
        <v>184</v>
      </c>
      <c r="C12" s="1" t="s">
        <v>185</v>
      </c>
      <c r="D12" s="1">
        <v>0.0</v>
      </c>
      <c r="E12" s="1" t="s">
        <v>186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188</v>
      </c>
      <c r="B13" s="1" t="s">
        <v>189</v>
      </c>
      <c r="C13" s="1" t="s">
        <v>190</v>
      </c>
      <c r="D13" s="1">
        <v>0.0</v>
      </c>
      <c r="E13" s="1" t="s">
        <v>191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192</v>
      </c>
      <c r="B14" s="1" t="s">
        <v>193</v>
      </c>
      <c r="C14" s="1" t="s">
        <v>190</v>
      </c>
      <c r="D14" s="1">
        <v>0.0</v>
      </c>
      <c r="E14" s="1" t="s">
        <v>194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 t="s">
        <v>193</v>
      </c>
      <c r="C15" s="1" t="s">
        <v>190</v>
      </c>
      <c r="D15" s="1">
        <v>0.0</v>
      </c>
      <c r="E15" s="1" t="s">
        <v>194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 t="s">
        <v>197</v>
      </c>
      <c r="C16" s="1" t="s">
        <v>198</v>
      </c>
      <c r="D16" s="1" t="s">
        <v>199</v>
      </c>
      <c r="E16" s="1">
        <v>-180.0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200</v>
      </c>
      <c r="B17" s="1">
        <v>0.0</v>
      </c>
      <c r="C17" s="1" t="s">
        <v>201</v>
      </c>
      <c r="D17" s="1" t="s">
        <v>202</v>
      </c>
      <c r="E17" s="1" t="s">
        <v>203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204</v>
      </c>
      <c r="B18" s="1">
        <v>0.0</v>
      </c>
      <c r="C18" s="1" t="s">
        <v>205</v>
      </c>
      <c r="D18" s="1" t="s">
        <v>206</v>
      </c>
      <c r="E18" s="1" t="s">
        <v>207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208</v>
      </c>
      <c r="B20" s="1">
        <v>0.0</v>
      </c>
      <c r="C20" s="1" t="s">
        <v>209</v>
      </c>
      <c r="D20" s="1" t="s">
        <v>210</v>
      </c>
      <c r="E20" s="1" t="s">
        <v>211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212</v>
      </c>
      <c r="B21" s="1">
        <v>0.0</v>
      </c>
      <c r="C21" s="1" t="s">
        <v>213</v>
      </c>
      <c r="D21" s="1" t="s">
        <v>214</v>
      </c>
      <c r="E21" s="1" t="s">
        <v>215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217</v>
      </c>
      <c r="B23" s="1" t="s">
        <v>218</v>
      </c>
      <c r="C23" s="1" t="s">
        <v>219</v>
      </c>
      <c r="D23" s="1" t="s">
        <v>220</v>
      </c>
      <c r="E23" s="1" t="s">
        <v>221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222</v>
      </c>
      <c r="B24" s="1" t="s">
        <v>223</v>
      </c>
      <c r="C24" s="1" t="s">
        <v>219</v>
      </c>
      <c r="D24" s="1" t="s">
        <v>224</v>
      </c>
      <c r="E24" s="1" t="s">
        <v>225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226</v>
      </c>
      <c r="B25" s="1" t="s">
        <v>227</v>
      </c>
      <c r="C25" s="1" t="s">
        <v>228</v>
      </c>
      <c r="D25" s="1" t="s">
        <v>229</v>
      </c>
      <c r="E25" s="1" t="s">
        <v>230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231</v>
      </c>
      <c r="B26" s="1">
        <v>0.0</v>
      </c>
      <c r="C26" s="1">
        <v>0.0</v>
      </c>
      <c r="D26" s="1">
        <v>0.0</v>
      </c>
      <c r="E26" s="1" t="s">
        <v>232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234</v>
      </c>
      <c r="B28" s="1" t="s">
        <v>235</v>
      </c>
      <c r="C28" s="1" t="s">
        <v>236</v>
      </c>
      <c r="D28" s="1" t="s">
        <v>237</v>
      </c>
      <c r="E28" s="1" t="s">
        <v>238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239</v>
      </c>
      <c r="B29" s="1" t="s">
        <v>240</v>
      </c>
      <c r="C29" s="1" t="s">
        <v>241</v>
      </c>
      <c r="D29" s="1" t="s">
        <v>242</v>
      </c>
      <c r="E29" s="1" t="s">
        <v>243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244</v>
      </c>
      <c r="B30" s="1" t="s">
        <v>245</v>
      </c>
      <c r="C30" s="1" t="s">
        <v>246</v>
      </c>
      <c r="D30" s="1" t="s">
        <v>247</v>
      </c>
      <c r="E30" s="1" t="s">
        <v>248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249</v>
      </c>
      <c r="B31" s="1" t="s">
        <v>250</v>
      </c>
      <c r="C31" s="1" t="s">
        <v>251</v>
      </c>
      <c r="D31" s="1" t="s">
        <v>252</v>
      </c>
      <c r="E31" s="1" t="s">
        <v>253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254</v>
      </c>
      <c r="B32" s="1" t="s">
        <v>255</v>
      </c>
      <c r="C32" s="1" t="s">
        <v>256</v>
      </c>
      <c r="D32" s="1" t="s">
        <v>257</v>
      </c>
      <c r="E32" s="1" t="s">
        <v>258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259</v>
      </c>
      <c r="B33" s="1" t="s">
        <v>260</v>
      </c>
      <c r="C33" s="1" t="s">
        <v>261</v>
      </c>
      <c r="D33" s="1" t="s">
        <v>262</v>
      </c>
      <c r="E33" s="1" t="s">
        <v>263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264</v>
      </c>
      <c r="B34" s="1" t="s">
        <v>265</v>
      </c>
      <c r="C34" s="1" t="s">
        <v>266</v>
      </c>
      <c r="D34" s="1" t="s">
        <v>267</v>
      </c>
      <c r="E34" s="1" t="s">
        <v>268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269</v>
      </c>
      <c r="B35" s="1" t="s">
        <v>86</v>
      </c>
      <c r="C35" s="1" t="s">
        <v>266</v>
      </c>
      <c r="D35" s="1" t="s">
        <v>270</v>
      </c>
      <c r="E35" s="1" t="s">
        <v>268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271</v>
      </c>
      <c r="B36" s="1" t="s">
        <v>272</v>
      </c>
      <c r="C36" s="1" t="s">
        <v>273</v>
      </c>
      <c r="D36" s="1" t="s">
        <v>134</v>
      </c>
      <c r="E36" s="1" t="s">
        <v>274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275</v>
      </c>
      <c r="B37" s="1" t="s">
        <v>276</v>
      </c>
      <c r="C37" s="1" t="s">
        <v>277</v>
      </c>
      <c r="D37" s="1" t="s">
        <v>278</v>
      </c>
      <c r="E37" s="1" t="s">
        <v>279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280</v>
      </c>
      <c r="B38" s="1" t="s">
        <v>281</v>
      </c>
      <c r="C38" s="1" t="s">
        <v>273</v>
      </c>
      <c r="D38" s="1" t="s">
        <v>134</v>
      </c>
      <c r="E38" s="1" t="s">
        <v>274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282</v>
      </c>
      <c r="B39" s="1" t="s">
        <v>283</v>
      </c>
      <c r="C39" s="1" t="s">
        <v>277</v>
      </c>
      <c r="D39" s="1" t="s">
        <v>278</v>
      </c>
      <c r="E39" s="1" t="s">
        <v>279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285</v>
      </c>
      <c r="B41" s="1">
        <v>0.0</v>
      </c>
      <c r="C41" s="1" t="s">
        <v>286</v>
      </c>
      <c r="D41" s="1" t="s">
        <v>287</v>
      </c>
      <c r="E41" s="1" t="s">
        <v>288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289</v>
      </c>
      <c r="B42" s="1">
        <v>0.0</v>
      </c>
      <c r="C42" s="1" t="s">
        <v>286</v>
      </c>
      <c r="D42" s="1" t="s">
        <v>287</v>
      </c>
      <c r="E42" s="1" t="s">
        <v>290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291</v>
      </c>
      <c r="B43" s="1">
        <v>0.0</v>
      </c>
      <c r="C43" s="1" t="s">
        <v>292</v>
      </c>
      <c r="D43" s="1" t="s">
        <v>293</v>
      </c>
      <c r="E43" s="1" t="s">
        <v>294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295</v>
      </c>
      <c r="B44" s="1">
        <v>0.0</v>
      </c>
      <c r="C44" s="1" t="s">
        <v>296</v>
      </c>
      <c r="D44" s="1" t="s">
        <v>297</v>
      </c>
      <c r="E44" s="1" t="s">
        <v>298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299</v>
      </c>
      <c r="B45" s="1">
        <v>0.0</v>
      </c>
      <c r="C45" s="1" t="s">
        <v>296</v>
      </c>
      <c r="D45" s="1" t="s">
        <v>297</v>
      </c>
      <c r="E45" s="1" t="s">
        <v>298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300</v>
      </c>
      <c r="B46" s="1">
        <v>0.0</v>
      </c>
      <c r="C46" s="1" t="s">
        <v>301</v>
      </c>
      <c r="D46" s="1" t="s">
        <v>302</v>
      </c>
      <c r="E46" s="1" t="s">
        <v>303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304</v>
      </c>
      <c r="B47" s="1">
        <v>0.0</v>
      </c>
      <c r="C47" s="1" t="s">
        <v>305</v>
      </c>
      <c r="D47" s="1" t="s">
        <v>306</v>
      </c>
      <c r="E47" s="1" t="s">
        <v>307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308</v>
      </c>
      <c r="B48" s="1">
        <v>0.0</v>
      </c>
      <c r="C48" s="1" t="s">
        <v>309</v>
      </c>
      <c r="D48" s="1" t="s">
        <v>310</v>
      </c>
      <c r="E48" s="1" t="s">
        <v>311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312</v>
      </c>
      <c r="B49" s="1">
        <v>0.0</v>
      </c>
      <c r="C49" s="1" t="s">
        <v>313</v>
      </c>
      <c r="D49" s="1" t="s">
        <v>314</v>
      </c>
      <c r="E49" s="1" t="s">
        <v>315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316</v>
      </c>
      <c r="B50" s="1">
        <v>0.0</v>
      </c>
      <c r="C50" s="1" t="s">
        <v>317</v>
      </c>
      <c r="D50" s="1" t="s">
        <v>318</v>
      </c>
      <c r="E50" s="1" t="s">
        <v>319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320</v>
      </c>
      <c r="B51" s="1">
        <v>0.0</v>
      </c>
      <c r="C51" s="1" t="s">
        <v>321</v>
      </c>
      <c r="D51" s="1" t="s">
        <v>322</v>
      </c>
      <c r="E51" s="1" t="s">
        <v>323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324</v>
      </c>
      <c r="B52" s="1">
        <v>0.0</v>
      </c>
      <c r="C52" s="1" t="s">
        <v>325</v>
      </c>
      <c r="D52" s="1" t="s">
        <v>326</v>
      </c>
      <c r="E52" s="1" t="s">
        <v>327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328</v>
      </c>
      <c r="B53" s="1">
        <v>0.0</v>
      </c>
      <c r="C53" s="1" t="s">
        <v>325</v>
      </c>
      <c r="D53" s="1" t="s">
        <v>326</v>
      </c>
      <c r="E53" s="1" t="s">
        <v>327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329</v>
      </c>
      <c r="B54" s="1">
        <v>0.0</v>
      </c>
      <c r="C54" s="1" t="s">
        <v>330</v>
      </c>
      <c r="D54" s="1" t="s">
        <v>331</v>
      </c>
      <c r="E54" s="1" t="s">
        <v>332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333</v>
      </c>
      <c r="B55" s="1">
        <v>0.0</v>
      </c>
      <c r="C55" s="1">
        <v>0.0</v>
      </c>
      <c r="D55" s="1" t="s">
        <v>334</v>
      </c>
      <c r="E55" s="1" t="s">
        <v>335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336</v>
      </c>
      <c r="B56" s="1">
        <v>0.0</v>
      </c>
      <c r="C56" s="1">
        <v>0.0</v>
      </c>
      <c r="D56" s="1" t="s">
        <v>337</v>
      </c>
      <c r="E56" s="1" t="s">
        <v>338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339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340</v>
      </c>
      <c r="B58" s="1">
        <v>0.0</v>
      </c>
      <c r="C58" s="1">
        <v>0.0</v>
      </c>
      <c r="D58" s="1" t="s">
        <v>341</v>
      </c>
      <c r="E58" s="1" t="s">
        <v>342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343</v>
      </c>
      <c r="B59" s="1">
        <v>0.0</v>
      </c>
      <c r="C59" s="1">
        <v>0.0</v>
      </c>
      <c r="D59" s="1" t="s">
        <v>341</v>
      </c>
      <c r="E59" s="1" t="s">
        <v>344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345</v>
      </c>
      <c r="B60" s="1">
        <v>0.0</v>
      </c>
      <c r="C60" s="1">
        <v>0.0</v>
      </c>
      <c r="D60" s="1" t="s">
        <v>346</v>
      </c>
      <c r="E60" s="1" t="s">
        <v>347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348</v>
      </c>
      <c r="B61" s="1">
        <v>0.0</v>
      </c>
      <c r="C61" s="1">
        <v>0.0</v>
      </c>
      <c r="D61" s="1" t="s">
        <v>349</v>
      </c>
      <c r="E61" s="1" t="s">
        <v>350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351</v>
      </c>
      <c r="B62" s="1">
        <v>0.0</v>
      </c>
      <c r="C62" s="1">
        <v>0.0</v>
      </c>
      <c r="D62" s="1" t="s">
        <v>349</v>
      </c>
      <c r="E62" s="1" t="s">
        <v>350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352</v>
      </c>
      <c r="B63" s="1">
        <v>0.0</v>
      </c>
      <c r="C63" s="1">
        <v>0.0</v>
      </c>
      <c r="D63" s="1" t="s">
        <v>353</v>
      </c>
      <c r="E63" s="1" t="s">
        <v>354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355</v>
      </c>
      <c r="B64" s="1">
        <v>0.0</v>
      </c>
      <c r="C64" s="1">
        <v>0.0</v>
      </c>
      <c r="D64" s="1" t="s">
        <v>356</v>
      </c>
      <c r="E64" s="1" t="s">
        <v>357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358</v>
      </c>
      <c r="B65" s="1">
        <v>0.0</v>
      </c>
      <c r="C65" s="1">
        <v>0.0</v>
      </c>
      <c r="D65" s="1" t="s">
        <v>359</v>
      </c>
      <c r="E65" s="1" t="s">
        <v>360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361</v>
      </c>
      <c r="B66" s="1">
        <v>0.0</v>
      </c>
      <c r="C66" s="1">
        <v>0.0</v>
      </c>
      <c r="D66" s="1" t="s">
        <v>362</v>
      </c>
      <c r="E66" s="1" t="s">
        <v>363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364</v>
      </c>
      <c r="B67" s="1">
        <v>0.0</v>
      </c>
      <c r="C67" s="1">
        <v>0.0</v>
      </c>
      <c r="D67" s="1" t="s">
        <v>365</v>
      </c>
      <c r="E67" s="1" t="s">
        <v>366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367</v>
      </c>
      <c r="B68" s="1">
        <v>0.0</v>
      </c>
      <c r="C68" s="1">
        <v>0.0</v>
      </c>
      <c r="D68" s="1" t="s">
        <v>368</v>
      </c>
      <c r="E68" s="1" t="s">
        <v>369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370</v>
      </c>
      <c r="B69" s="1">
        <v>0.0</v>
      </c>
      <c r="C69" s="1">
        <v>0.0</v>
      </c>
      <c r="D69" s="1" t="s">
        <v>371</v>
      </c>
      <c r="E69" s="1" t="s">
        <v>372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373</v>
      </c>
      <c r="B70" s="1">
        <v>0.0</v>
      </c>
      <c r="C70" s="1">
        <v>0.0</v>
      </c>
      <c r="D70" s="1" t="s">
        <v>371</v>
      </c>
      <c r="E70" s="1" t="s">
        <v>372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374</v>
      </c>
      <c r="B71" s="1">
        <v>0.0</v>
      </c>
      <c r="C71" s="1">
        <v>0.0</v>
      </c>
      <c r="D71" s="1" t="s">
        <v>375</v>
      </c>
      <c r="E71" s="1" t="s">
        <v>376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377</v>
      </c>
      <c r="B72" s="1">
        <v>0.0</v>
      </c>
      <c r="C72" s="1">
        <v>0.0</v>
      </c>
      <c r="D72" s="1">
        <v>244.0</v>
      </c>
      <c r="E72" s="1">
        <v>0.0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378</v>
      </c>
      <c r="B73" s="1">
        <v>0.0</v>
      </c>
      <c r="C73" s="1">
        <v>0.0</v>
      </c>
      <c r="D73" s="1">
        <v>0.0</v>
      </c>
      <c r="E73" s="1" t="s">
        <v>379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380</v>
      </c>
      <c r="B74" s="1">
        <v>0.0</v>
      </c>
      <c r="C74" s="1">
        <v>0.0</v>
      </c>
      <c r="D74" s="1">
        <v>0.0</v>
      </c>
      <c r="E74" s="1" t="s">
        <v>381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382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383</v>
      </c>
      <c r="B76" s="1">
        <v>0.0</v>
      </c>
      <c r="C76" s="1">
        <v>0.0</v>
      </c>
      <c r="D76" s="1">
        <v>0.0</v>
      </c>
      <c r="E76" s="1" t="s">
        <v>384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385</v>
      </c>
      <c r="B77" s="1">
        <v>0.0</v>
      </c>
      <c r="C77" s="1">
        <v>0.0</v>
      </c>
      <c r="D77" s="1">
        <v>0.0</v>
      </c>
      <c r="E77" s="1" t="s">
        <v>386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387</v>
      </c>
      <c r="B78" s="1">
        <v>0.0</v>
      </c>
      <c r="C78" s="1">
        <v>0.0</v>
      </c>
      <c r="D78" s="1">
        <v>0.0</v>
      </c>
      <c r="E78" s="1" t="s">
        <v>388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389</v>
      </c>
      <c r="B79" s="1">
        <v>0.0</v>
      </c>
      <c r="C79" s="1">
        <v>0.0</v>
      </c>
      <c r="D79" s="1">
        <v>0.0</v>
      </c>
      <c r="E79" s="1" t="s">
        <v>390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391</v>
      </c>
      <c r="B80" s="1">
        <v>0.0</v>
      </c>
      <c r="C80" s="1">
        <v>0.0</v>
      </c>
      <c r="D80" s="1">
        <v>0.0</v>
      </c>
      <c r="E80" s="1" t="s">
        <v>390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392</v>
      </c>
      <c r="B81" s="1">
        <v>0.0</v>
      </c>
      <c r="C81" s="1">
        <v>0.0</v>
      </c>
      <c r="D81" s="1">
        <v>0.0</v>
      </c>
      <c r="E81" s="1" t="s">
        <v>393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394</v>
      </c>
      <c r="B82" s="1">
        <v>0.0</v>
      </c>
      <c r="C82" s="1">
        <v>0.0</v>
      </c>
      <c r="D82" s="1">
        <v>0.0</v>
      </c>
      <c r="E82" s="1" t="s">
        <v>395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396</v>
      </c>
      <c r="B83" s="1">
        <v>0.0</v>
      </c>
      <c r="C83" s="1">
        <v>0.0</v>
      </c>
      <c r="D83" s="1">
        <v>0.0</v>
      </c>
      <c r="E83" s="1" t="s">
        <v>397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398</v>
      </c>
      <c r="B84" s="1">
        <v>0.0</v>
      </c>
      <c r="C84" s="1">
        <v>0.0</v>
      </c>
      <c r="D84" s="1">
        <v>0.0</v>
      </c>
      <c r="E84" s="1" t="s">
        <v>399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400</v>
      </c>
      <c r="B85" s="1">
        <v>0.0</v>
      </c>
      <c r="C85" s="1">
        <v>0.0</v>
      </c>
      <c r="D85" s="1">
        <v>0.0</v>
      </c>
      <c r="E85" s="1" t="s">
        <v>401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402</v>
      </c>
      <c r="B86" s="1">
        <v>0.0</v>
      </c>
      <c r="C86" s="1">
        <v>0.0</v>
      </c>
      <c r="D86" s="1">
        <v>0.0</v>
      </c>
      <c r="E86" s="1" t="s">
        <v>403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404</v>
      </c>
      <c r="B87" s="1">
        <v>0.0</v>
      </c>
      <c r="C87" s="1">
        <v>0.0</v>
      </c>
      <c r="D87" s="1">
        <v>0.0</v>
      </c>
      <c r="E87" s="1" t="s">
        <v>405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406</v>
      </c>
      <c r="B88" s="1">
        <v>0.0</v>
      </c>
      <c r="C88" s="1">
        <v>0.0</v>
      </c>
      <c r="D88" s="1">
        <v>0.0</v>
      </c>
      <c r="E88" s="1" t="s">
        <v>405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407</v>
      </c>
      <c r="B89" s="1">
        <v>0.0</v>
      </c>
      <c r="C89" s="1">
        <v>0.0</v>
      </c>
      <c r="D89" s="1">
        <v>0.0</v>
      </c>
      <c r="E89" s="1" t="s">
        <v>408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409</v>
      </c>
      <c r="C1" s="1" t="s">
        <v>410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411</v>
      </c>
      <c r="B2" s="1" t="s">
        <v>412</v>
      </c>
      <c r="C2" s="1" t="s">
        <v>413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414</v>
      </c>
      <c r="B3" s="1" t="s">
        <v>415</v>
      </c>
      <c r="C3" s="1" t="s">
        <v>416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417</v>
      </c>
      <c r="B4" s="1" t="s">
        <v>418</v>
      </c>
      <c r="C4" s="1" t="s">
        <v>419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414</v>
      </c>
      <c r="B5" s="1" t="s">
        <v>415</v>
      </c>
      <c r="C5" s="1" t="s">
        <v>420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421</v>
      </c>
      <c r="B6" s="1" t="s">
        <v>422</v>
      </c>
      <c r="C6" s="1" t="s">
        <v>423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424</v>
      </c>
      <c r="B7" s="1" t="s">
        <v>425</v>
      </c>
      <c r="C7" s="1" t="s">
        <v>426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427</v>
      </c>
      <c r="B8" s="1" t="s">
        <v>428</v>
      </c>
      <c r="C8" s="1" t="s">
        <v>429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430</v>
      </c>
      <c r="B9" s="1" t="s">
        <v>431</v>
      </c>
      <c r="C9" s="1" t="s">
        <v>432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433</v>
      </c>
      <c r="B10" s="1" t="s">
        <v>434</v>
      </c>
      <c r="C10" s="1" t="s">
        <v>435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436</v>
      </c>
      <c r="B11" s="1" t="s">
        <v>437</v>
      </c>
      <c r="C11" s="1" t="s">
        <v>438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439</v>
      </c>
      <c r="B12" s="1" t="s">
        <v>440</v>
      </c>
      <c r="C12" s="1" t="s">
        <v>438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441</v>
      </c>
      <c r="B13" s="1" t="s">
        <v>442</v>
      </c>
      <c r="C13" s="1" t="s">
        <v>443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444</v>
      </c>
      <c r="B14" s="1" t="s">
        <v>445</v>
      </c>
      <c r="C14" s="1" t="s">
        <v>445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446</v>
      </c>
      <c r="B15" s="1" t="s">
        <v>415</v>
      </c>
      <c r="C15" s="1" t="s">
        <v>415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447</v>
      </c>
      <c r="B16" s="1" t="s">
        <v>415</v>
      </c>
      <c r="C16" s="1" t="s">
        <v>415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448</v>
      </c>
      <c r="B17" s="1" t="s">
        <v>126</v>
      </c>
      <c r="C17" s="1" t="s">
        <v>449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450</v>
      </c>
      <c r="B18" s="1" t="s">
        <v>415</v>
      </c>
      <c r="C18" s="1" t="s">
        <v>415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451</v>
      </c>
      <c r="B19" s="1" t="s">
        <v>452</v>
      </c>
      <c r="C19" s="1" t="s">
        <v>453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454</v>
      </c>
      <c r="B20" s="1" t="s">
        <v>455</v>
      </c>
      <c r="C20" s="1" t="s">
        <v>456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457</v>
      </c>
      <c r="B21" s="1" t="s">
        <v>458</v>
      </c>
      <c r="C21" s="1" t="s">
        <v>459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460</v>
      </c>
      <c r="B22" s="1" t="s">
        <v>461</v>
      </c>
      <c r="C22" s="1" t="s">
        <v>462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463</v>
      </c>
      <c r="B23" s="1" t="s">
        <v>464</v>
      </c>
      <c r="C23" s="1" t="s">
        <v>465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466</v>
      </c>
      <c r="B24" s="1" t="s">
        <v>467</v>
      </c>
      <c r="C24" s="1" t="s">
        <v>468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469</v>
      </c>
      <c r="B25" s="1" t="s">
        <v>470</v>
      </c>
      <c r="C25" s="1" t="s">
        <v>471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472</v>
      </c>
      <c r="B26" s="1" t="s">
        <v>473</v>
      </c>
      <c r="C26" s="1" t="s">
        <v>474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475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-12.0</v>
      </c>
      <c r="D3" s="1">
        <v>-2.0</v>
      </c>
      <c r="E3" s="1">
        <v>-10.0</v>
      </c>
      <c r="F3" s="1">
        <f>IF(E3*FORECAST(F2,B3:E3,B2:E2)&gt;0,FORECAST(F2,B3:E3,B2:E2),E3)*$X$1</f>
        <v>-11</v>
      </c>
      <c r="G3" s="1">
        <f>IF(F3*FORECAST(G2,B3:F3,B2:F2)&gt;0,FORECAST(G2,B3:F3,B2:F2),F3)*$X$1</f>
        <v>-13</v>
      </c>
      <c r="H3" s="1">
        <f>IF(G3*FORECAST(H2,B3:G3,B2:G2)&gt;0,FORECAST(H2,B3:G3,B2:G2),G3)*$X$1</f>
        <v>-15</v>
      </c>
      <c r="I3" s="1">
        <f>IF(H3*FORECAST(I2,B3:H3,B2:H2)&gt;0,FORECAST(I2,B3:H3,B2:H2),H3)*$X$1</f>
        <v>-17</v>
      </c>
      <c r="J3" s="1">
        <f>IF(I3*FORECAST(J2,B3:I3,B2:I2)&gt;0,FORECAST(J2,B3:I3,B2:I2),I3)*$X$1</f>
        <v>-19</v>
      </c>
      <c r="K3" s="1">
        <f>IF(J3*FORECAST(K2,B3:J3,B2:J2)&gt;0,FORECAST(K2,B3:J3,B2:J2),J3)*$X$1</f>
        <v>-21</v>
      </c>
      <c r="L3" s="1">
        <f>IF(K3*FORECAST(L2,B3:K3,B2:K2)&gt;0,FORECAST(L2,B3:K3,B2:K2),K3)*$X$1</f>
        <v>-23</v>
      </c>
      <c r="M3" s="4">
        <f>IF(L3*FORECAST(M2,B3:L3,B2:L2)&gt;0,FORECAST(M2,B3:L3,B2:L2),L3)*$X$1</f>
        <v>-25</v>
      </c>
      <c r="N3" s="4">
        <f>IF(M3*FORECAST(N2,B3:M3,B2:M2)&gt;0,FORECAST(N2,B3:M3,B2:M2),M3)*$X$1</f>
        <v>-27</v>
      </c>
      <c r="O3" s="4">
        <f>IF(N3*FORECAST(O2,B3:N3,B2:N2)&gt;0,FORECAST(O2,B3:N3,B2:N2),N3)*$X$1</f>
        <v>-29</v>
      </c>
      <c r="P3" s="4">
        <f>IF(O3*FORECAST(P2,B3:O3,B2:O2)&gt;0,FORECAST(P2,B3:O3,B2:O2),O3)*$X$1</f>
        <v>-31</v>
      </c>
      <c r="Q3" s="4">
        <f>IF(P3*FORECAST(Q2,B3:P3,B2:P2)&gt;0,FORECAST(Q2,B3:P3,B2:P2),P3)*$X$1</f>
        <v>-33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13.0</v>
      </c>
      <c r="C4" s="1">
        <v>10.0</v>
      </c>
      <c r="D4" s="1">
        <v>-10.0</v>
      </c>
      <c r="E4" s="1">
        <v>-4.0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476</v>
      </c>
      <c r="B5" s="1">
        <v>56.0</v>
      </c>
      <c r="C5" s="1">
        <v>63.0</v>
      </c>
      <c r="D5" s="1">
        <v>4.0</v>
      </c>
      <c r="E5" s="1">
        <v>11.0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477</v>
      </c>
      <c r="L7" s="1">
        <f>IF(Q3*FORECAST(Q2,B3:Q3,B2:Q2)&gt;0,FORECAST(Q2,B3:Q3,B2:Q2),P3)*$X$1 * (1+0.02)/(0.06-0.02)</f>
        <v>-841.5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478</v>
      </c>
      <c r="L8" s="5">
        <f t="array" ref="L8">NPV(0.06,G3:Q3)</f>
        <v>-172.2697627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479</v>
      </c>
      <c r="L9" s="5">
        <f t="array" ref="L9">NPV(0.06,G16:Q16)</f>
        <v>-443.2917026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480</v>
      </c>
      <c r="L10" s="5">
        <f>L8 + L9</f>
        <v>-615.5614654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481</v>
      </c>
      <c r="L12" s="5">
        <f>L10 - L11</f>
        <v>-611.5614654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482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-55.59649685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(1+0.02)/(0.06-0.02)</f>
        <v>-841.5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-7.0</v>
      </c>
      <c r="C3" s="1">
        <v>-11.0</v>
      </c>
      <c r="D3" s="1">
        <v>-63.0</v>
      </c>
      <c r="E3" s="1">
        <v>-14.0</v>
      </c>
      <c r="F3" s="1">
        <f>IF(E3*FORECAST(F2,B3:E3,B2:E2)&gt;0,FORECAST(F2,B3:E3,B2:E2),E3)*$X$1</f>
        <v>-42</v>
      </c>
      <c r="G3" s="1">
        <f>IF(F3*FORECAST(G2,B3:F3,B2:F2)&gt;0,FORECAST(G2,B3:F3,B2:F2),F3)*$X$1</f>
        <v>-49.3</v>
      </c>
      <c r="H3" s="1">
        <f>IF(G3*FORECAST(H2,B3:G3,B2:G2)&gt;0,FORECAST(H2,B3:G3,B2:G2),G3)*$X$1</f>
        <v>-56.6</v>
      </c>
      <c r="I3" s="1">
        <f>IF(H3*FORECAST(I2,B3:H3,B2:H2)&gt;0,FORECAST(I2,B3:H3,B2:H2),H3)*$X$1</f>
        <v>-63.9</v>
      </c>
      <c r="J3" s="1">
        <f>IF(I3*FORECAST(J2,B3:I3,B2:I2)&gt;0,FORECAST(J2,B3:I3,B2:I2),I3)*$X$1</f>
        <v>-71.2</v>
      </c>
      <c r="K3" s="1">
        <f>IF(J3*FORECAST(K2,B3:J3,B2:J2)&gt;0,FORECAST(K2,B3:J3,B2:J2),J3)*$X$1</f>
        <v>-78.5</v>
      </c>
      <c r="L3" s="1">
        <f>IF(K3*FORECAST(L2,B3:K3,B2:K2)&gt;0,FORECAST(L2,B3:K3,B2:K2),K3)*$X$1</f>
        <v>-85.8</v>
      </c>
      <c r="M3" s="4">
        <f>IF(L3*FORECAST(M2,B3:L3,B2:L2)&gt;0,FORECAST(M2,B3:L3,B2:L2),L3)*$X$1</f>
        <v>-93.1</v>
      </c>
      <c r="N3" s="4">
        <f>IF(M3*FORECAST(N2,B3:M3,B2:M2)&gt;0,FORECAST(N2,B3:M3,B2:M2),M3)*$X$1</f>
        <v>-100.4</v>
      </c>
      <c r="O3" s="4">
        <f>IF(N3*FORECAST(O2,B3:N3,B2:N2)&gt;0,FORECAST(O2,B3:N3,B2:N2),N3)*$X$1</f>
        <v>-107.7</v>
      </c>
      <c r="P3" s="4">
        <f>IF(O3*FORECAST(P2,B3:O3,B2:O2)&gt;0,FORECAST(P2,B3:O3,B2:O2),O3)*$X$1</f>
        <v>-115</v>
      </c>
      <c r="Q3" s="4">
        <f>IF(P3*FORECAST(Q2,B3:P3,B2:P2)&gt;0,FORECAST(Q2,B3:P3,B2:P2),P3)*$X$1</f>
        <v>-122.3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13.0</v>
      </c>
      <c r="C4" s="1">
        <v>10.0</v>
      </c>
      <c r="D4" s="1">
        <v>-10.0</v>
      </c>
      <c r="E4" s="1">
        <v>-4.0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476</v>
      </c>
      <c r="B5" s="1">
        <v>56.0</v>
      </c>
      <c r="C5" s="1">
        <v>63.0</v>
      </c>
      <c r="D5" s="1">
        <v>4.0</v>
      </c>
      <c r="E5" s="1">
        <v>11.0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477</v>
      </c>
      <c r="L7" s="1">
        <f>IF(Q3*FORECAST(Q2,B3:Q3,B2:Q2)&gt;0,FORECAST(Q2,B3:Q3,B2:Q2),P3)*$X$1 * (1+0.02)/(0.06-0.02)</f>
        <v>-3118.65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478</v>
      </c>
      <c r="L8" s="5">
        <f t="array" ref="L8">NPV(0.06,G3:Q3)</f>
        <v>-643.375352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479</v>
      </c>
      <c r="L9" s="5">
        <f t="array" ref="L9">NPV(0.06,G16:Q16)</f>
        <v>-1642.865916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480</v>
      </c>
      <c r="L10" s="5">
        <f>L8 + L9</f>
        <v>-2286.241268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481</v>
      </c>
      <c r="L12" s="5">
        <f>L10 - L11</f>
        <v>-2282.241268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482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-207.4764789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(1+0.02)/(0.06-0.02)</f>
        <v>-3118.65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