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<sst xmlns="http://schemas.openxmlformats.org/spreadsheetml/2006/main" count="722" uniqueCount="649">
  <si>
    <t>ticker</t>
  </si>
  <si>
    <t>JYD</t>
  </si>
  <si>
    <t>nombre</t>
  </si>
  <si>
    <t>JAYUD GLOBAL LOGISTICS LI</t>
  </si>
  <si>
    <t>empresa</t>
  </si>
  <si>
    <t>Air Freight &amp; Logistics</t>
  </si>
  <si>
    <t>Open</t>
  </si>
  <si>
    <t>Target Price</t>
  </si>
  <si>
    <t>Upside</t>
  </si>
  <si>
    <t>-600.06%</t>
  </si>
  <si>
    <t>Country</t>
  </si>
  <si>
    <t>China</t>
  </si>
  <si>
    <t>Market Cap</t>
  </si>
  <si>
    <t>Book Value</t>
  </si>
  <si>
    <t>Pe ratio</t>
  </si>
  <si>
    <t>No encontrado</t>
  </si>
  <si>
    <t>Dividend Ratio</t>
  </si>
  <si>
    <t>Net Debt Growth</t>
  </si>
  <si>
    <t>-22.22%</t>
  </si>
  <si>
    <t>Total Assets Growth</t>
  </si>
  <si>
    <t>-54.97%</t>
  </si>
  <si>
    <t>Net Property, Plant and Equipment Growth</t>
  </si>
  <si>
    <t>0.00%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</si>
  <si>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</si>
  <si>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</si>
  <si>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</si>
  <si>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</si>
  <si>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</si>
  <si>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</si>
  <si>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</si>
  <si>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</si>
  <si>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</si>
  <si>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</si>
  <si>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</si>
  <si>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</si>
  <si>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</si>
  <si>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</si>
  <si>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</si>
  <si>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</si>
  <si>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</si>
  <si>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</si>
  <si>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</si>
  <si>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</si>
  <si>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</si>
  <si>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</si>
  <si>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</si>
  <si>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</si>
  <si>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</si>
  <si>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</si>
  <si>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</si>
  <si>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</si>
  <si>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</si>
  <si>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</si>
  <si>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</si>
  <si>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</si>
  <si>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</si>
  <si>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</si>
  <si>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</si>
  <si>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</si>
  <si>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</si>
  <si>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</si>
  <si>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</si>
  <si>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</si>
  <si>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</si>
  <si>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</si>
  <si>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</si>
  <si>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</si>
  <si>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</si>
  <si>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</si>
  <si>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</si>
  <si>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</si>
  <si>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</si>
  <si>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</si>
  <si>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</si>
  <si>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</si>
  <si>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</si>
  <si>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</si>
  <si>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</si>
  <si>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</si>
  <si>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</si>
  <si>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</si>
  <si>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</si>
  <si>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</si>
  <si>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</si>
  <si>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</si>
  <si>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</si>
  <si>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</si>
  <si>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</si>
  <si>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</si>
  <si>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</si>
  <si>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</si>
  <si>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</si>
  <si>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</si>
  <si>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</si>
  <si>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</si>
  <si>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</si>
  <si>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</si>
  <si>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</si>
  <si>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</si>
  <si>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</si>
  <si>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</si>
  <si>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</si>
  <si>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</si>
  <si>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</si>
  <si>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</si>
  <si>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</si>
  <si>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</si>
  <si>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</si>
  <si>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0.36</t>
  </si>
  <si>
    <t>0.98</t>
  </si>
  <si>
    <t>1.67</t>
  </si>
  <si>
    <t>-0.85</t>
  </si>
  <si>
    <t>Tangible Book Value</t>
  </si>
  <si>
    <t>Tangible Book Value Per Share</t>
  </si>
  <si>
    <t>0.31</t>
  </si>
  <si>
    <t>0.93</t>
  </si>
  <si>
    <t>1.63</t>
  </si>
  <si>
    <t>-0.94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</si>
  <si>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</si>
  <si>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</si>
  <si>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</si>
  <si>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</si>
  <si>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</si>
  <si>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</si>
  <si>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</si>
  <si>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</si>
  <si>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</si>
  <si>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</si>
  <si>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</si>
  <si>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</si>
  <si>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</si>
  <si>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</si>
  <si>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R&amp;D Expenses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</si>
  <si>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</si>
  <si>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</si>
  <si>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</si>
  <si>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</si>
  <si>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</si>
  <si>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</si>
  <si>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</si>
  <si>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</si>
  <si>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</si>
  <si>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</si>
  <si>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</si>
  <si>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</si>
  <si>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</si>
  <si>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</si>
  <si>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</si>
  <si>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</si>
  <si>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</si>
  <si>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</si>
  <si>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</si>
  <si>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0.18</t>
  </si>
  <si>
    <t>0.6</t>
  </si>
  <si>
    <t>0.22</t>
  </si>
  <si>
    <t>-3.47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</si>
  <si>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</si>
  <si>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</si>
  <si>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</si>
  <si>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</si>
  <si>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</si>
  <si>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</si>
  <si>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0.17</t>
  </si>
  <si>
    <t>0.44</t>
  </si>
  <si>
    <t>0.28</t>
  </si>
  <si>
    <t>-1.91</t>
  </si>
  <si>
    <t>Normalized Diluted EPS</t>
  </si>
  <si>
    <t>Payout Ratio</t>
  </si>
  <si>
    <t>44.08</t>
  </si>
  <si>
    <t>159.27</t>
  </si>
  <si>
    <t>EBITDA</t>
  </si>
  <si>
    <t>EBITA</t>
  </si>
  <si>
    <t>EBIT</t>
  </si>
  <si>
    <t>EBITDAR</t>
  </si>
  <si>
    <t>Total Revenues (As Reported)</t>
  </si>
  <si>
    <t>Effective Tax Rate - (Ratio)</t>
  </si>
  <si>
    <t>34.92</t>
  </si>
  <si>
    <t>14.28</t>
  </si>
  <si>
    <t>65.21</t>
  </si>
  <si>
    <t>3.38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</si>
  <si>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</si>
  <si>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</si>
  <si>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</si>
  <si>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</si>
  <si>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</si>
  <si>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</si>
  <si>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</si>
  <si>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</si>
  <si>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</si>
  <si>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</si>
  <si>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</si>
  <si>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</si>
  <si>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</si>
  <si>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</si>
  <si>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6.44</t>
  </si>
  <si>
    <t>0.3</t>
  </si>
  <si>
    <t>-40.75</t>
  </si>
  <si>
    <t>Return on Total Capital</t>
  </si>
  <si>
    <t>21.56</t>
  </si>
  <si>
    <t>0.66</t>
  </si>
  <si>
    <t>-80.18</t>
  </si>
  <si>
    <t>Return On Equity %</t>
  </si>
  <si>
    <t>89.26</t>
  </si>
  <si>
    <t>5.78</t>
  </si>
  <si>
    <t>Return on Common Equity</t>
  </si>
  <si>
    <t>89.22</t>
  </si>
  <si>
    <t>15.49</t>
  </si>
  <si>
    <t>-950.56</t>
  </si>
  <si>
    <t>Margin Analysis</t>
  </si>
  <si>
    <t>Gross Profit Margin %</t>
  </si>
  <si>
    <t>7.24</t>
  </si>
  <si>
    <t>6.32</t>
  </si>
  <si>
    <t>5.73</t>
  </si>
  <si>
    <t>-3.19</t>
  </si>
  <si>
    <t>SG&amp;A Margin</t>
  </si>
  <si>
    <t>4.59</t>
  </si>
  <si>
    <t>3.71</t>
  </si>
  <si>
    <t>5.3</t>
  </si>
  <si>
    <t>7.66</t>
  </si>
  <si>
    <t>EBITDA Margin %</t>
  </si>
  <si>
    <t>2.44</t>
  </si>
  <si>
    <t>2.45</t>
  </si>
  <si>
    <t>0.21</t>
  </si>
  <si>
    <t>-14.61</t>
  </si>
  <si>
    <t>EBITA Margin %</t>
  </si>
  <si>
    <t>2.18</t>
  </si>
  <si>
    <t>2.35</t>
  </si>
  <si>
    <t>0.11</t>
  </si>
  <si>
    <t>-14.79</t>
  </si>
  <si>
    <t>EBIT Margin %</t>
  </si>
  <si>
    <t>Income From Continuing Operations Margin %</t>
  </si>
  <si>
    <t>1.05</t>
  </si>
  <si>
    <t>1.87</t>
  </si>
  <si>
    <t>-16.12</t>
  </si>
  <si>
    <t>Net Income Margin %</t>
  </si>
  <si>
    <t>1.89</t>
  </si>
  <si>
    <t>-14.58</t>
  </si>
  <si>
    <t>Net Avail. For Common Margin %</t>
  </si>
  <si>
    <t>Normalized Net Income Margin</t>
  </si>
  <si>
    <t>1.01</t>
  </si>
  <si>
    <t>1.38</t>
  </si>
  <si>
    <t>0.76</t>
  </si>
  <si>
    <t>-8.02</t>
  </si>
  <si>
    <t>Levered Free Cash Flow Margin</t>
  </si>
  <si>
    <t>0.51</t>
  </si>
  <si>
    <t>0.75</t>
  </si>
  <si>
    <t>-5.57</t>
  </si>
  <si>
    <t>Unlevered Free Cash Flow Margin</t>
  </si>
  <si>
    <t>0.63</t>
  </si>
  <si>
    <t>0.82</t>
  </si>
  <si>
    <t>-5.44</t>
  </si>
  <si>
    <t>Asset Turnover</t>
  </si>
  <si>
    <t>4.39</t>
  </si>
  <si>
    <t>4.4</t>
  </si>
  <si>
    <t>4.41</t>
  </si>
  <si>
    <t>Fixed Assets Turnover</t>
  </si>
  <si>
    <t>71.4</t>
  </si>
  <si>
    <t>31.32</t>
  </si>
  <si>
    <t>22.56</t>
  </si>
  <si>
    <t>Receivables Turnover (Average Receivables)</t>
  </si>
  <si>
    <t>8.49</t>
  </si>
  <si>
    <t>10.2</t>
  </si>
  <si>
    <t>12.39</t>
  </si>
  <si>
    <t>Short Term Liquidity</t>
  </si>
  <si>
    <t>Current Ratio</t>
  </si>
  <si>
    <t>1.09</t>
  </si>
  <si>
    <t>Quick Ratio</t>
  </si>
  <si>
    <t>0.97</t>
  </si>
  <si>
    <t>0.94</t>
  </si>
  <si>
    <t>0.67</t>
  </si>
  <si>
    <t>Operating Cash Flow to Current Liabilities</t>
  </si>
  <si>
    <t>0.03</t>
  </si>
  <si>
    <t>-0.2</t>
  </si>
  <si>
    <t>-0.4</t>
  </si>
  <si>
    <t>Days Sales Outstanding (Average Receivables)</t>
  </si>
  <si>
    <t>43.01</t>
  </si>
  <si>
    <t>35.78</t>
  </si>
  <si>
    <t>29.45</t>
  </si>
  <si>
    <t>Average Days Payable Outstanding</t>
  </si>
  <si>
    <t>51.51</t>
  </si>
  <si>
    <t>38.14</t>
  </si>
  <si>
    <t>25.59</t>
  </si>
  <si>
    <t>Long Term Solvency</t>
  </si>
  <si>
    <t>Total Debt/Equity</t>
  </si>
  <si>
    <t>308.2</t>
  </si>
  <si>
    <t>193.44</t>
  </si>
  <si>
    <t>173.58</t>
  </si>
  <si>
    <t>-227.18</t>
  </si>
  <si>
    <t>Total Debt / Total Capital</t>
  </si>
  <si>
    <t>75.5</t>
  </si>
  <si>
    <t>65.92</t>
  </si>
  <si>
    <t>63.45</t>
  </si>
  <si>
    <t>178.63</t>
  </si>
  <si>
    <t>LT Debt/Equity</t>
  </si>
  <si>
    <t>55.86</t>
  </si>
  <si>
    <t>38.1</t>
  </si>
  <si>
    <t>57.21</t>
  </si>
  <si>
    <t>-34.48</t>
  </si>
  <si>
    <t>Long-Term Debt / Total Capital</t>
  </si>
  <si>
    <t>13.68</t>
  </si>
  <si>
    <t>12.98</t>
  </si>
  <si>
    <t>20.91</t>
  </si>
  <si>
    <t>27.11</t>
  </si>
  <si>
    <t>Total Liabilities / Total Assets</t>
  </si>
  <si>
    <t>92.12</t>
  </si>
  <si>
    <t>90.18</t>
  </si>
  <si>
    <t>75.37</t>
  </si>
  <si>
    <t>125.62</t>
  </si>
  <si>
    <t>EBIT / Interest Expense</t>
  </si>
  <si>
    <t>11.86</t>
  </si>
  <si>
    <t>12.24</t>
  </si>
  <si>
    <t>0.88</t>
  </si>
  <si>
    <t>-73.98</t>
  </si>
  <si>
    <t>EBITDA / Interest Expense</t>
  </si>
  <si>
    <t>19.28</t>
  </si>
  <si>
    <t>16.11</t>
  </si>
  <si>
    <t>15.5</t>
  </si>
  <si>
    <t>-48.48</t>
  </si>
  <si>
    <t>(EBITDA - Capex) / Interest Expense</t>
  </si>
  <si>
    <t>18.99</t>
  </si>
  <si>
    <t>12.79</t>
  </si>
  <si>
    <t>-52.95</t>
  </si>
  <si>
    <t>Total Debt / EBITDA</t>
  </si>
  <si>
    <t>1.84</t>
  </si>
  <si>
    <t>1.93</t>
  </si>
  <si>
    <t>4.35</t>
  </si>
  <si>
    <t>-1.21</t>
  </si>
  <si>
    <t>Net Debt / EBITDA</t>
  </si>
  <si>
    <t>-0.72</t>
  </si>
  <si>
    <t>-0.58</t>
  </si>
  <si>
    <t>1.58</t>
  </si>
  <si>
    <t>-0.47</t>
  </si>
  <si>
    <t>Total Debt / (EBITDA - Capex)</t>
  </si>
  <si>
    <t>5.27</t>
  </si>
  <si>
    <t>-1.11</t>
  </si>
  <si>
    <t>Net Debt / (EBITDA - Capex)</t>
  </si>
  <si>
    <t>-0.73</t>
  </si>
  <si>
    <t>-0.6</t>
  </si>
  <si>
    <t>1.91</t>
  </si>
  <si>
    <t>-0.43</t>
  </si>
  <si>
    <t>Growth Over Prior Year</t>
  </si>
  <si>
    <t>Total Revenues, 1 Yr. Growth %</t>
  </si>
  <si>
    <t>87.92</t>
  </si>
  <si>
    <t>19.5</t>
  </si>
  <si>
    <t>-23.64</t>
  </si>
  <si>
    <t>Gross Profit, 1 Yr. Growth %</t>
  </si>
  <si>
    <t>64.08</t>
  </si>
  <si>
    <t>8.36</t>
  </si>
  <si>
    <t>-142.45</t>
  </si>
  <si>
    <t>EBITDA, 1 Yr. Growth %</t>
  </si>
  <si>
    <t>88.39</t>
  </si>
  <si>
    <t>-89.61</t>
  </si>
  <si>
    <t>EBITA, 1 Yr. Growth %</t>
  </si>
  <si>
    <t>102.22</t>
  </si>
  <si>
    <t>-94.52</t>
  </si>
  <si>
    <t>EBIT, 1 Yr. Growth %</t>
  </si>
  <si>
    <t>Earnings From Cont. Operations, 1 Yr. Growth %</t>
  </si>
  <si>
    <t>235.52</t>
  </si>
  <si>
    <t>-86.52</t>
  </si>
  <si>
    <t>Net Income, 1 Yr. Growth %</t>
  </si>
  <si>
    <t>236.51</t>
  </si>
  <si>
    <t>-62.26</t>
  </si>
  <si>
    <t>Normalized Net Income, 1 Yr. Growth %</t>
  </si>
  <si>
    <t>156.18</t>
  </si>
  <si>
    <t>-33.84</t>
  </si>
  <si>
    <t>-902.56</t>
  </si>
  <si>
    <t>Diluted EPS Before Extra, 1 Yr. Growth %</t>
  </si>
  <si>
    <t>-64.08</t>
  </si>
  <si>
    <t>Accounts Receivable, 1 Yr. Growth %</t>
  </si>
  <si>
    <t>140.12</t>
  </si>
  <si>
    <t>-59.19</t>
  </si>
  <si>
    <t>16.88</t>
  </si>
  <si>
    <t>Net Property, Plant and Equip., 1 Yr. Growth %</t>
  </si>
  <si>
    <t>-0.64</t>
  </si>
  <si>
    <t>346.58</t>
  </si>
  <si>
    <t>-70.26</t>
  </si>
  <si>
    <t>Total Assets, 1 Yr. Growth %</t>
  </si>
  <si>
    <t>119.46</t>
  </si>
  <si>
    <t>-26.59</t>
  </si>
  <si>
    <t>-19.91</t>
  </si>
  <si>
    <t>Tangible Book Value, 1 Yr. Growth %</t>
  </si>
  <si>
    <t>198.98</t>
  </si>
  <si>
    <t>103.97</t>
  </si>
  <si>
    <t>-161.56</t>
  </si>
  <si>
    <t>Common Equity, 1 Yr. Growth %</t>
  </si>
  <si>
    <t>171.77</t>
  </si>
  <si>
    <t>97.34</t>
  </si>
  <si>
    <t>-154.18</t>
  </si>
  <si>
    <t>Cash From Operations, 1 Yr. Growth %</t>
  </si>
  <si>
    <t>-72.33</t>
  </si>
  <si>
    <t>-459.28</t>
  </si>
  <si>
    <t>190.33</t>
  </si>
  <si>
    <t>Capital Expenditures, 1 Yr. Growth %</t>
  </si>
  <si>
    <t>309.32</t>
  </si>
  <si>
    <t>238.72</t>
  </si>
  <si>
    <t>106.67</t>
  </si>
  <si>
    <t>Levered Free Cash Flow, 1 Yr. Growth %</t>
  </si>
  <si>
    <t>75.88</t>
  </si>
  <si>
    <t>-477.67</t>
  </si>
  <si>
    <t>Unlevered Free Cash Flow, 1 Yr. Growth %</t>
  </si>
  <si>
    <t>56.76</t>
  </si>
  <si>
    <t>-445.77</t>
  </si>
  <si>
    <t>Compound Annual Growth Rate Over Two Years</t>
  </si>
  <si>
    <t>Total Revenues, 2 Yr. CAGR %</t>
  </si>
  <si>
    <t>49.86</t>
  </si>
  <si>
    <t>-4.47</t>
  </si>
  <si>
    <t>Gross Profit, 2 Yr. CAGR %</t>
  </si>
  <si>
    <t>33.34</t>
  </si>
  <si>
    <t>-32.18</t>
  </si>
  <si>
    <t>EBITDA, 2 Yr. CAGR %</t>
  </si>
  <si>
    <t>-55.75</t>
  </si>
  <si>
    <t>133.41</t>
  </si>
  <si>
    <t>EBITA, 2 Yr. CAGR %</t>
  </si>
  <si>
    <t>-66.7</t>
  </si>
  <si>
    <t>139.76</t>
  </si>
  <si>
    <t>EBIT, 2 Yr. CAGR %</t>
  </si>
  <si>
    <t>Earnings From Cont. Operations, 2 Yr. CAGR %</t>
  </si>
  <si>
    <t>-32.75</t>
  </si>
  <si>
    <t>180.21</t>
  </si>
  <si>
    <t>Net Income, 2 Yr. CAGR %</t>
  </si>
  <si>
    <t>12.69</t>
  </si>
  <si>
    <t>165.38</t>
  </si>
  <si>
    <t>Normalized Net Income, 2 Yr. CAGR %</t>
  </si>
  <si>
    <t>30.19</t>
  </si>
  <si>
    <t>129.74</t>
  </si>
  <si>
    <t>Diluted EPS Before Extra, 2 Yr. CAGR %</t>
  </si>
  <si>
    <t>9.94</t>
  </si>
  <si>
    <t>140.61</t>
  </si>
  <si>
    <t>Accounts Receivable, 2 Yr. CAGR %</t>
  </si>
  <si>
    <t>-30.93</t>
  </si>
  <si>
    <t>Net Property, Plant and Equip., 2 Yr. CAGR %</t>
  </si>
  <si>
    <t>110.65</t>
  </si>
  <si>
    <t>15.24</t>
  </si>
  <si>
    <t>Total Assets, 2 Yr. CAGR %</t>
  </si>
  <si>
    <t>26.93</t>
  </si>
  <si>
    <t>-23.32</t>
  </si>
  <si>
    <t>Tangible Book Value, 2 Yr. CAGR %</t>
  </si>
  <si>
    <t>146.95</t>
  </si>
  <si>
    <t>12.06</t>
  </si>
  <si>
    <t>Common Equity, 2 Yr. CAGR %</t>
  </si>
  <si>
    <t>131.59</t>
  </si>
  <si>
    <t>3.4</t>
  </si>
  <si>
    <t>Cash From Operations, 2 Yr. CAGR %</t>
  </si>
  <si>
    <t>-0.29</t>
  </si>
  <si>
    <t>222.97</t>
  </si>
  <si>
    <t>Capital Expenditures, 2 Yr. CAGR %</t>
  </si>
  <si>
    <t>272.35</t>
  </si>
  <si>
    <t>164.58</t>
  </si>
  <si>
    <t>Levered Free Cash Flow, 2 Yr. CAGR %</t>
  </si>
  <si>
    <t>216.7</t>
  </si>
  <si>
    <t>Unlevered Free Cash Flow, 2 Yr. CAGR %</t>
  </si>
  <si>
    <t>181.56</t>
  </si>
  <si>
    <t>Compound Annual Growth Rate Over Three Years</t>
  </si>
  <si>
    <t>Total Revenues, 3 Yr. CAGR %</t>
  </si>
  <si>
    <t>19.69</t>
  </si>
  <si>
    <t>Gross Profit, 3 Yr. CAGR %</t>
  </si>
  <si>
    <t>-8.95</t>
  </si>
  <si>
    <t>EBITDA, 3 Yr. CAGR %</t>
  </si>
  <si>
    <t>117.32</t>
  </si>
  <si>
    <t>EBITA, 3 Yr. CAGR %</t>
  </si>
  <si>
    <t>126.53</t>
  </si>
  <si>
    <t>EBIT, 3 Yr. CAGR %</t>
  </si>
  <si>
    <t>Earnings From Cont. Operations, 3 Yr. CAGR %</t>
  </si>
  <si>
    <t>197.55</t>
  </si>
  <si>
    <t>Net Income, 3 Yr. CAGR %</t>
  </si>
  <si>
    <t>187.24</t>
  </si>
  <si>
    <t>Normalized Net Income, 3 Yr. CAGR %</t>
  </si>
  <si>
    <t>138.58</t>
  </si>
  <si>
    <t>Diluted EPS Before Extra, 3 Yr. CAGR %</t>
  </si>
  <si>
    <t>169.07</t>
  </si>
  <si>
    <t>Accounts Receivable, 3 Yr. CAGR %</t>
  </si>
  <si>
    <t>4.63</t>
  </si>
  <si>
    <t>Net Property, Plant and Equip., 3 Yr. CAGR %</t>
  </si>
  <si>
    <t>9.69</t>
  </si>
  <si>
    <t>Total Assets, 3 Yr. CAGR %</t>
  </si>
  <si>
    <t>8.87</t>
  </si>
  <si>
    <t>Tangible Book Value, 3 Yr. CAGR %</t>
  </si>
  <si>
    <t>55.42</t>
  </si>
  <si>
    <t>Common Equity, 3 Yr. CAGR %</t>
  </si>
  <si>
    <t>42.7</t>
  </si>
  <si>
    <t>Cash From Operations, 3 Yr. CAGR %</t>
  </si>
  <si>
    <t>42.38</t>
  </si>
  <si>
    <t>Capital Expenditures, 3 Yr. CAGR %</t>
  </si>
  <si>
    <t>206.01</t>
  </si>
  <si>
    <t>2023</t>
  </si>
  <si>
    <t>Capitalization
                                    1</t>
  </si>
  <si>
    <t>168.1</t>
  </si>
  <si>
    <t>Change</t>
  </si>
  <si>
    <t>-</t>
  </si>
  <si>
    <t>Enterprise Value (EV)
                                    1</t>
  </si>
  <si>
    <t>190.8</t>
  </si>
  <si>
    <t>P/E ratio</t>
  </si>
  <si>
    <t>-2.27x</t>
  </si>
  <si>
    <t>PBR</t>
  </si>
  <si>
    <t>-9.31x</t>
  </si>
  <si>
    <t>PEG</t>
  </si>
  <si>
    <t>0x</t>
  </si>
  <si>
    <t>Capitalization / Revenue</t>
  </si>
  <si>
    <t>0.34x</t>
  </si>
  <si>
    <t>EV / Revenue</t>
  </si>
  <si>
    <t>0.38x</t>
  </si>
  <si>
    <t>EV / EBITDA</t>
  </si>
  <si>
    <t>-2.62x</t>
  </si>
  <si>
    <t>EV / EBIT</t>
  </si>
  <si>
    <t>-2.59x</t>
  </si>
  <si>
    <t>EV / FCF</t>
  </si>
  <si>
    <t>-6,885,122x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</si>
  <si>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</si>
  <si>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</si>
  <si>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</si>
  <si>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</si>
  <si>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</si>
  <si>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-3.469</t>
  </si>
  <si>
    <t>Distribution rate</t>
  </si>
  <si>
    <t>Net sales
                                    1</t>
  </si>
  <si>
    <t>497.9</t>
  </si>
  <si>
    <t>EBITDA
                                    1</t>
  </si>
  <si>
    <t>-72.75</t>
  </si>
  <si>
    <t>EBIT
                                    1</t>
  </si>
  <si>
    <t>-73.63</t>
  </si>
  <si>
    <t>Net income
                                    1</t>
  </si>
  <si>
    <t>-72.58</t>
  </si>
  <si>
    <t>Net Debt
                                    1</t>
  </si>
  <si>
    <t>22.71</t>
  </si>
  <si>
    <t>Reference price
                                    2</t>
  </si>
  <si>
    <t>7.87</t>
  </si>
  <si>
    <t>Nbr of stocks (in thousands)</t>
  </si>
  <si>
    <t>21,352</t>
  </si>
  <si>
    <t>Announcement Date</t>
  </si>
  <si>
    <t>4/26/24</t>
  </si>
  <si>
    <t>address1</t>
  </si>
  <si>
    <t>Building 3</t>
  </si>
  <si>
    <t>address2</t>
  </si>
  <si>
    <t>No. 7 Gangqiao Road Li Lang Community, Nanwan Street Longgang District</t>
  </si>
  <si>
    <t>city</t>
  </si>
  <si>
    <t>Shenzhen</t>
  </si>
  <si>
    <t>country</t>
  </si>
  <si>
    <t>phone</t>
  </si>
  <si>
    <t>86 75 5255 95406</t>
  </si>
  <si>
    <t>website</t>
  </si>
  <si>
    <t>https://jayud.com</t>
  </si>
  <si>
    <t>industry</t>
  </si>
  <si>
    <t>Integrated Freight &amp; Logistics</t>
  </si>
  <si>
    <t>industryKey</t>
  </si>
  <si>
    <t>integrated-freight-logistics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</si>
  <si>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</si>
  <si>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</si>
  <si>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</si>
  <si>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</si>
  <si>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</si>
  <si>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</si>
  <si>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</si>
  <si>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Jayud Global Logistics Limited, through its subsidiaries, provides a range of cross-border supply chain solution services worldwide. The company offers freight forwarding services, including integrated cross-border logistics, fragmented logistics services, and chartered airline freight services. It also offers supply chain management services, such as international trading and agent services; and other value-added services comprising custom brokerage and intelligent logistic IT systems. Jayud Global Logistics Limited was founded in 2009 and is headquartered in Shenzhen, the People's Republic of China.</t>
  </si>
  <si>
    <t>fullTimeEmployees</t>
  </si>
  <si>
    <t>companyOfficers</t>
  </si>
  <si>
    <t>[{'maxAge': 1, 'name': 'Mr. Xiaogang  Geng', 'age': 50, 'title': 'Founder, Chairman &amp; Co-CEO', 'yearBorn': 1974, 'exercisedValue': 0, 'unexercisedValue': 0}, {'maxAge': 1, 'name': 'Mr. Khim Guan Tan', 'title': 'Co-Chief Executive Officer', 'exercisedValue': 0, 'unexercisedValue': 0}, {'maxAge': 1, 'name': 'Ms. Lin  Bao', 'age': 50, 'title': 'Chief Financial Officer', 'yearBorn': 1974, 'exercisedValue': 0, 'unexercisedValue': 0}, {'maxAge': 1, 'name': 'Ms. Jianhong  Huang', 'age': 40, 'title': 'Chief Operating Officer', 'yearBorn': 1984, 'exercisedValue': 0, 'unexercisedValue': 0}, {'maxAge': 1, 'name': 'Mr. Dun  Zhao', 'age': 40, 'title': 'Chief Marketing Officer &amp; Director', 'yearBorn': 1984,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</si>
  <si>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</si>
  <si>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</si>
  <si>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</si>
  <si>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</si>
  <si>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</si>
  <si>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</si>
  <si>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</si>
  <si>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</si>
  <si>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</si>
  <si>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</si>
  <si>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</si>
  <si>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</si>
  <si>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</si>
  <si>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</si>
  <si>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</si>
  <si>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bid</t>
  </si>
  <si>
    <t>bidSize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</si>
  <si>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</si>
  <si>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</si>
  <si>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</si>
  <si>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</si>
  <si>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</si>
  <si>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</si>
  <si>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</si>
  <si>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</si>
  <si>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</si>
  <si>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</si>
  <si>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</si>
  <si>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</si>
  <si>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</si>
  <si>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</si>
  <si>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</si>
  <si>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</si>
  <si>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</si>
  <si>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</si>
  <si>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</si>
  <si>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</si>
  <si>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</si>
  <si>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bookValue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</si>
  <si>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</si>
  <si>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</si>
  <si>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</si>
  <si>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</si>
  <si>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</si>
  <si>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</si>
  <si>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</si>
  <si>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</si>
  <si>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</si>
  <si>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</si>
  <si>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</si>
  <si>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</si>
  <si>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</si>
  <si>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</si>
  <si>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</si>
  <si>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</si>
  <si>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Jayud Global Logistics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</si>
  <si>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</si>
  <si>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</si>
  <si>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</si>
  <si>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</si>
  <si>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</si>
  <si>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</si>
  <si>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</si>
  <si>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a41afe60-d8f4-38c5-a3f4-86d08faae037</t>
  </si>
  <si>
    <t>messageBoardId</t>
  </si>
  <si>
    <t>finmb_1826475588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</si>
  <si>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</si>
  <si>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</si>
  <si>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</si>
  <si>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</si>
  <si>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</si>
  <si>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</si>
  <si>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</si>
  <si>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</si>
  <si>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</si>
  <si>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</si>
  <si>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</si>
  <si>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</si>
  <si>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</si>
  <si>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revenueGrowth</t>
  </si>
  <si>
    <t>grossMargins</t>
  </si>
  <si>
    <t>ebitdaMargins</t>
  </si>
  <si>
    <t>operatingMargins</t>
  </si>
  <si>
    <t>financialCurrency</t>
  </si>
  <si>
    <t>CNY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</si>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</sst>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jayud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2.04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-10.20115527514789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2.39761472E8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-1.704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0.408</v>
      </c>
      <c r="C2" s="1">
        <v>1.36</v>
      </c>
      <c r="D2" s="1">
        <v>0.408</v>
      </c>
      <c r="E2" s="1">
        <v>-9.792000000000002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0.408</v>
      </c>
      <c r="C3" s="1">
        <v>0.544</v>
      </c>
      <c r="D3" s="1">
        <v>1.496</v>
      </c>
      <c r="E3" s="1">
        <v>1.36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0.408</v>
      </c>
      <c r="C4" s="1">
        <v>0.544</v>
      </c>
      <c r="D4" s="1">
        <v>1.496</v>
      </c>
      <c r="E4" s="1">
        <v>1.36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1.632</v>
      </c>
      <c r="C5" s="1">
        <v>1.904</v>
      </c>
      <c r="D5" s="1">
        <v>2.176</v>
      </c>
      <c r="E5" s="1">
        <v>3.4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0.136</v>
      </c>
      <c r="C6" s="1">
        <v>0.68</v>
      </c>
      <c r="D6" s="1">
        <v>-0.136</v>
      </c>
      <c r="E6" s="1">
        <v>9.656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0.0</v>
      </c>
      <c r="E7" s="1">
        <v>0.68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2.856</v>
      </c>
      <c r="C8" s="1">
        <v>5.984</v>
      </c>
      <c r="D8" s="1">
        <v>12.648</v>
      </c>
      <c r="E8" s="1">
        <v>2.448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-0.136</v>
      </c>
      <c r="C9" s="1">
        <v>10.608</v>
      </c>
      <c r="D9" s="1">
        <v>-0.272</v>
      </c>
      <c r="E9" s="1">
        <v>-1.36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0.544</v>
      </c>
      <c r="C10" s="1">
        <v>-7.208</v>
      </c>
      <c r="D10" s="1">
        <v>7.208</v>
      </c>
      <c r="E10" s="1">
        <v>-2.04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0.8160000000000001</v>
      </c>
      <c r="C11" s="1">
        <v>8.296000000000001</v>
      </c>
      <c r="D11" s="1">
        <v>-10.472</v>
      </c>
      <c r="E11" s="1">
        <v>2.72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0.136</v>
      </c>
      <c r="C12" s="1">
        <v>0.68</v>
      </c>
      <c r="D12" s="1">
        <v>2.312</v>
      </c>
      <c r="E12" s="1">
        <v>0.272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0.136</v>
      </c>
      <c r="C13" s="1">
        <v>-10.744</v>
      </c>
      <c r="D13" s="1">
        <v>-2.856</v>
      </c>
      <c r="E13" s="1">
        <v>-0.136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-0.68</v>
      </c>
      <c r="C14" s="1">
        <v>-3.264</v>
      </c>
      <c r="D14" s="1">
        <v>-0.68</v>
      </c>
      <c r="E14" s="1">
        <v>-0.408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2.04</v>
      </c>
      <c r="C15" s="1">
        <v>0.544</v>
      </c>
      <c r="D15" s="1">
        <v>-2.04</v>
      </c>
      <c r="E15" s="1">
        <v>-5.984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-2.04</v>
      </c>
      <c r="C16" s="1">
        <v>-8.568000000000001</v>
      </c>
      <c r="D16" s="1">
        <v>-0.272</v>
      </c>
      <c r="E16" s="1">
        <v>-0.544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0.136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-0.408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-2.04</v>
      </c>
      <c r="C19" s="1">
        <v>-8.568000000000001</v>
      </c>
      <c r="D19" s="1">
        <v>-0.68</v>
      </c>
      <c r="E19" s="1">
        <v>-0.544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2.584</v>
      </c>
      <c r="C20" s="1">
        <v>4.216</v>
      </c>
      <c r="D20" s="1">
        <v>4.08</v>
      </c>
      <c r="E20" s="1">
        <v>5.576000000000001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0.68</v>
      </c>
      <c r="D21" s="1">
        <v>0.68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2.584</v>
      </c>
      <c r="C22" s="1">
        <v>4.896000000000001</v>
      </c>
      <c r="D22" s="1">
        <v>4.760000000000001</v>
      </c>
      <c r="E22" s="1">
        <v>5.576000000000001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-2.312</v>
      </c>
      <c r="C23" s="1">
        <v>-2.72</v>
      </c>
      <c r="D23" s="1">
        <v>-4.760000000000001</v>
      </c>
      <c r="E23" s="1">
        <v>-3.264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-7.48</v>
      </c>
      <c r="D24" s="1">
        <v>-0.544</v>
      </c>
      <c r="E24" s="1">
        <v>-8.16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-2.312</v>
      </c>
      <c r="C25" s="1">
        <v>-2.72</v>
      </c>
      <c r="D25" s="1">
        <v>-5.304</v>
      </c>
      <c r="E25" s="1">
        <v>-3.264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5.44</v>
      </c>
      <c r="D26" s="1">
        <v>3.264</v>
      </c>
      <c r="E26" s="1">
        <v>9.928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-0.136</v>
      </c>
      <c r="C27" s="1">
        <v>0.0</v>
      </c>
      <c r="D27" s="1">
        <v>-0.8160000000000001</v>
      </c>
      <c r="E27" s="1">
        <v>0.0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-0.136</v>
      </c>
      <c r="C28" s="1">
        <v>0.0</v>
      </c>
      <c r="D28" s="1">
        <v>-0.8160000000000001</v>
      </c>
      <c r="E28" s="1">
        <v>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0.408</v>
      </c>
      <c r="C29" s="1">
        <v>-0.272</v>
      </c>
      <c r="D29" s="1">
        <v>-0.544</v>
      </c>
      <c r="E29" s="1">
        <v>-5.576000000000001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0.408</v>
      </c>
      <c r="C30" s="1">
        <v>1.632</v>
      </c>
      <c r="D30" s="1">
        <v>1.224</v>
      </c>
      <c r="E30" s="1">
        <v>6.528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0.136</v>
      </c>
      <c r="C31" s="1">
        <v>0.136</v>
      </c>
      <c r="D31" s="1">
        <v>-2.72</v>
      </c>
      <c r="E31" s="1">
        <v>-0.136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2.448</v>
      </c>
      <c r="C32" s="1">
        <v>2.176</v>
      </c>
      <c r="D32" s="1">
        <v>-1.496</v>
      </c>
      <c r="E32" s="1">
        <v>-0.136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7.208</v>
      </c>
      <c r="C34" s="1">
        <v>0.136</v>
      </c>
      <c r="D34" s="1">
        <v>10.608</v>
      </c>
      <c r="E34" s="1">
        <v>11.968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0.136</v>
      </c>
      <c r="C35" s="1">
        <v>0.136</v>
      </c>
      <c r="D35" s="1">
        <v>0.272</v>
      </c>
      <c r="E35" s="1">
        <v>0.272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0.0</v>
      </c>
      <c r="C36" s="1">
        <v>0.272</v>
      </c>
      <c r="D36" s="1">
        <v>0.544</v>
      </c>
      <c r="E36" s="1">
        <v>-3.672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0.0</v>
      </c>
      <c r="C37" s="1">
        <v>0.408</v>
      </c>
      <c r="D37" s="1">
        <v>0.68</v>
      </c>
      <c r="E37" s="1">
        <v>-3.672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1">
        <v>0.0</v>
      </c>
      <c r="C38" s="1">
        <v>1.088</v>
      </c>
      <c r="D38" s="1">
        <v>0.544</v>
      </c>
      <c r="E38" s="1">
        <v>-1.632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1">
        <v>0.272</v>
      </c>
      <c r="C39" s="1">
        <v>2.04</v>
      </c>
      <c r="D39" s="1">
        <v>-0.544</v>
      </c>
      <c r="E39" s="1">
        <v>2.176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3.128</v>
      </c>
      <c r="C3" s="1">
        <v>5.44</v>
      </c>
      <c r="D3" s="1">
        <v>3.672</v>
      </c>
      <c r="E3" s="1">
        <v>3.536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0.272</v>
      </c>
      <c r="C4" s="1">
        <v>0.136</v>
      </c>
      <c r="D4" s="1">
        <v>0.8160000000000001</v>
      </c>
      <c r="E4" s="1">
        <v>1.224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3.536</v>
      </c>
      <c r="C5" s="1">
        <v>5.712000000000001</v>
      </c>
      <c r="D5" s="1">
        <v>4.624000000000001</v>
      </c>
      <c r="E5" s="1">
        <v>4.760000000000001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5.032</v>
      </c>
      <c r="C6" s="1">
        <v>12.24</v>
      </c>
      <c r="D6" s="1">
        <v>5.032</v>
      </c>
      <c r="E6" s="1">
        <v>5.848000000000001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0.272</v>
      </c>
      <c r="C7" s="1">
        <v>0.8160000000000001</v>
      </c>
      <c r="D7" s="1">
        <v>0.408</v>
      </c>
      <c r="E7" s="1">
        <v>-0.68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0.0</v>
      </c>
      <c r="C8" s="1">
        <v>0.0</v>
      </c>
      <c r="D8" s="1">
        <v>0.0</v>
      </c>
      <c r="E8" s="1">
        <v>0.408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5.304</v>
      </c>
      <c r="C9" s="1">
        <v>13.056</v>
      </c>
      <c r="D9" s="1">
        <v>5.44</v>
      </c>
      <c r="E9" s="1">
        <v>5.576000000000001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0.0</v>
      </c>
      <c r="C10" s="1">
        <v>0.136</v>
      </c>
      <c r="D10" s="1">
        <v>0.0</v>
      </c>
      <c r="E10" s="1">
        <v>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0.0</v>
      </c>
      <c r="C11" s="1">
        <v>0.0</v>
      </c>
      <c r="D11" s="1">
        <v>0.0</v>
      </c>
      <c r="E11" s="1">
        <v>6.800000000000001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0.272</v>
      </c>
      <c r="C12" s="1">
        <v>2.72</v>
      </c>
      <c r="D12" s="1">
        <v>0.272</v>
      </c>
      <c r="E12" s="1">
        <v>0.544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9.248000000000001</v>
      </c>
      <c r="C13" s="1">
        <v>21.896</v>
      </c>
      <c r="D13" s="1">
        <v>10.472</v>
      </c>
      <c r="E13" s="1">
        <v>11.152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1.224</v>
      </c>
      <c r="C14" s="1">
        <v>1.224</v>
      </c>
      <c r="D14" s="1">
        <v>4.896000000000001</v>
      </c>
      <c r="E14" s="1">
        <v>1.768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-0.136</v>
      </c>
      <c r="C15" s="1">
        <v>-0.272</v>
      </c>
      <c r="D15" s="1">
        <v>-0.272</v>
      </c>
      <c r="E15" s="1">
        <v>-0.408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0.9520000000000001</v>
      </c>
      <c r="C16" s="1">
        <v>0.9520000000000001</v>
      </c>
      <c r="D16" s="1">
        <v>4.624000000000001</v>
      </c>
      <c r="E16" s="1">
        <v>1.36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11.832</v>
      </c>
      <c r="C17" s="1">
        <v>12.512</v>
      </c>
      <c r="D17" s="1">
        <v>10.2</v>
      </c>
      <c r="E17" s="1">
        <v>0.136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0.136</v>
      </c>
      <c r="C18" s="1">
        <v>1.768</v>
      </c>
      <c r="D18" s="1">
        <v>0.272</v>
      </c>
      <c r="E18" s="1">
        <v>0.408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0.0</v>
      </c>
      <c r="C19" s="1">
        <v>12.104</v>
      </c>
      <c r="D19" s="1">
        <v>0.8160000000000001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0.0</v>
      </c>
      <c r="C20" s="1">
        <v>0.0</v>
      </c>
      <c r="D20" s="1">
        <v>0.9520000000000001</v>
      </c>
      <c r="E20" s="1">
        <v>0.272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10.472</v>
      </c>
      <c r="C21" s="1">
        <v>23.256</v>
      </c>
      <c r="D21" s="1">
        <v>17.0</v>
      </c>
      <c r="E21" s="1">
        <v>13.6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5.576000000000001</v>
      </c>
      <c r="C23" s="1">
        <v>14.008</v>
      </c>
      <c r="D23" s="1">
        <v>3.4</v>
      </c>
      <c r="E23" s="1">
        <v>6.256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0.408</v>
      </c>
      <c r="C24" s="1">
        <v>0.544</v>
      </c>
      <c r="D24" s="1">
        <v>0.272</v>
      </c>
      <c r="E24" s="1">
        <v>0.408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1.632</v>
      </c>
      <c r="C25" s="1">
        <v>2.856</v>
      </c>
      <c r="D25" s="1">
        <v>2.312</v>
      </c>
      <c r="E25" s="1">
        <v>3.808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0.0</v>
      </c>
      <c r="C26" s="1">
        <v>8.16</v>
      </c>
      <c r="D26" s="1">
        <v>8.16</v>
      </c>
      <c r="E26" s="1">
        <v>0.544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0.272</v>
      </c>
      <c r="C27" s="1">
        <v>0.408</v>
      </c>
      <c r="D27" s="1">
        <v>2.448</v>
      </c>
      <c r="E27" s="1">
        <v>2.176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0.272</v>
      </c>
      <c r="C28" s="1">
        <v>0.136</v>
      </c>
      <c r="D28" s="1">
        <v>0.136</v>
      </c>
      <c r="E28" s="1">
        <v>2.176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0.136</v>
      </c>
      <c r="C29" s="1">
        <v>0.9520000000000001</v>
      </c>
      <c r="D29" s="1">
        <v>0.136</v>
      </c>
      <c r="E29" s="1">
        <v>0.544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0.408</v>
      </c>
      <c r="C30" s="1">
        <v>0.544</v>
      </c>
      <c r="D30" s="1">
        <v>1.224</v>
      </c>
      <c r="E30" s="1">
        <v>0.544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9.248000000000001</v>
      </c>
      <c r="C31" s="1">
        <v>20.128</v>
      </c>
      <c r="D31" s="1">
        <v>10.336</v>
      </c>
      <c r="E31" s="1">
        <v>14.96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0.0</v>
      </c>
      <c r="C32" s="1">
        <v>0.408</v>
      </c>
      <c r="D32" s="1">
        <v>0.544</v>
      </c>
      <c r="E32" s="1">
        <v>0.408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0.408</v>
      </c>
      <c r="C33" s="1">
        <v>0.272</v>
      </c>
      <c r="D33" s="1">
        <v>1.768</v>
      </c>
      <c r="E33" s="1">
        <v>0.68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0.0</v>
      </c>
      <c r="C34" s="1">
        <v>0.0</v>
      </c>
      <c r="D34" s="1">
        <v>0.0</v>
      </c>
      <c r="E34" s="1">
        <v>10.336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0.544</v>
      </c>
      <c r="C35" s="1">
        <v>0.0</v>
      </c>
      <c r="D35" s="1">
        <v>0.0</v>
      </c>
      <c r="E35" s="1">
        <v>0.8160000000000001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9.656</v>
      </c>
      <c r="C36" s="1">
        <v>20.944</v>
      </c>
      <c r="D36" s="1">
        <v>12.784</v>
      </c>
      <c r="E36" s="1">
        <v>17.136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0.136</v>
      </c>
      <c r="C37" s="1">
        <v>0.136</v>
      </c>
      <c r="D37" s="1">
        <v>0.136</v>
      </c>
      <c r="E37" s="1">
        <v>0.136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1.632</v>
      </c>
      <c r="C38" s="1">
        <v>1.768</v>
      </c>
      <c r="D38" s="1">
        <v>9.792000000000002</v>
      </c>
      <c r="E38" s="1">
        <v>8.16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-0.8160000000000001</v>
      </c>
      <c r="C39" s="1">
        <v>0.408</v>
      </c>
      <c r="D39" s="1">
        <v>-0.544</v>
      </c>
      <c r="E39" s="1">
        <v>-10.336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0.0</v>
      </c>
      <c r="C40" s="1">
        <v>0.136</v>
      </c>
      <c r="D40" s="1">
        <v>-4.760000000000001</v>
      </c>
      <c r="E40" s="1">
        <v>-0.136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0.8160000000000001</v>
      </c>
      <c r="C41" s="1">
        <v>2.176</v>
      </c>
      <c r="D41" s="1">
        <v>4.488</v>
      </c>
      <c r="E41" s="1">
        <v>-2.448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-0.9520000000000001</v>
      </c>
      <c r="C42" s="1">
        <v>-1.496</v>
      </c>
      <c r="D42" s="1">
        <v>-0.272</v>
      </c>
      <c r="E42" s="1">
        <v>-0.9520000000000001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0.8160000000000001</v>
      </c>
      <c r="C43" s="1">
        <v>2.176</v>
      </c>
      <c r="D43" s="1">
        <v>4.08</v>
      </c>
      <c r="E43" s="1">
        <v>-3.4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10.472</v>
      </c>
      <c r="C44" s="1">
        <v>23.256</v>
      </c>
      <c r="D44" s="1">
        <v>17.0</v>
      </c>
      <c r="E44" s="1">
        <v>13.6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105</v>
      </c>
      <c r="B46" s="1">
        <v>2.312</v>
      </c>
      <c r="C46" s="1">
        <v>2.72</v>
      </c>
      <c r="D46" s="1">
        <v>2.856</v>
      </c>
      <c r="E46" s="1">
        <v>2.856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106</v>
      </c>
      <c r="B47" s="1">
        <v>2.312</v>
      </c>
      <c r="C47" s="1">
        <v>2.312</v>
      </c>
      <c r="D47" s="1">
        <v>2.72</v>
      </c>
      <c r="E47" s="1">
        <v>2.856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107</v>
      </c>
      <c r="B48" s="1" t="s">
        <v>108</v>
      </c>
      <c r="C48" s="1" t="s">
        <v>109</v>
      </c>
      <c r="D48" s="1" t="s">
        <v>110</v>
      </c>
      <c r="E48" s="1" t="s">
        <v>111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0.68</v>
      </c>
      <c r="C49" s="1">
        <v>2.04</v>
      </c>
      <c r="D49" s="1">
        <v>4.352</v>
      </c>
      <c r="E49" s="1">
        <v>-2.72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 t="s">
        <v>114</v>
      </c>
      <c r="C50" s="1" t="s">
        <v>115</v>
      </c>
      <c r="D50" s="1" t="s">
        <v>116</v>
      </c>
      <c r="E50" s="1" t="s">
        <v>117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118</v>
      </c>
      <c r="B51" s="1">
        <v>2.448</v>
      </c>
      <c r="C51" s="1">
        <v>4.352</v>
      </c>
      <c r="D51" s="1">
        <v>7.208</v>
      </c>
      <c r="E51" s="1">
        <v>7.888000000000001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119</v>
      </c>
      <c r="B52" s="1">
        <v>-0.9520000000000001</v>
      </c>
      <c r="C52" s="1">
        <v>-1.224</v>
      </c>
      <c r="D52" s="1">
        <v>2.584</v>
      </c>
      <c r="E52" s="1">
        <v>2.992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120</v>
      </c>
      <c r="B53" s="1">
        <v>3.4</v>
      </c>
      <c r="C53" s="1">
        <v>3.672</v>
      </c>
      <c r="D53" s="1">
        <v>11.832</v>
      </c>
      <c r="E53" s="1">
        <v>26.656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121</v>
      </c>
      <c r="B54" s="1">
        <v>-0.9520000000000001</v>
      </c>
      <c r="C54" s="1">
        <v>-1.496</v>
      </c>
      <c r="D54" s="1">
        <v>-0.272</v>
      </c>
      <c r="E54" s="1">
        <v>-0.9520000000000001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122</v>
      </c>
      <c r="B55" s="1">
        <v>0.0</v>
      </c>
      <c r="C55" s="1">
        <v>0.408</v>
      </c>
      <c r="D55" s="1">
        <v>0.408</v>
      </c>
      <c r="E55" s="1">
        <v>0.0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123</v>
      </c>
      <c r="B56" s="1">
        <v>0.408</v>
      </c>
      <c r="C56" s="1">
        <v>0.408</v>
      </c>
      <c r="D56" s="1">
        <v>0.68</v>
      </c>
      <c r="E56" s="1">
        <v>0.8160000000000001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124</v>
      </c>
      <c r="B57" s="1">
        <v>0.0</v>
      </c>
      <c r="C57" s="1">
        <v>26.112</v>
      </c>
      <c r="D57" s="1">
        <v>24.752</v>
      </c>
      <c r="E57" s="1">
        <v>23.8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125</v>
      </c>
      <c r="B58" s="1">
        <v>3.264</v>
      </c>
      <c r="C58" s="1">
        <v>9.248000000000001</v>
      </c>
      <c r="D58" s="1">
        <v>0.136</v>
      </c>
      <c r="E58" s="1">
        <v>1.36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</v>
      </c>
      <c r="B2" s="1">
        <v>39.44</v>
      </c>
      <c r="C2" s="1">
        <v>74.256</v>
      </c>
      <c r="D2" s="1">
        <v>88.67200000000001</v>
      </c>
      <c r="E2" s="1">
        <v>67.72800000000001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</v>
      </c>
      <c r="B3" s="1">
        <v>39.44</v>
      </c>
      <c r="C3" s="1">
        <v>74.256</v>
      </c>
      <c r="D3" s="1">
        <v>88.67200000000001</v>
      </c>
      <c r="E3" s="1">
        <v>67.72800000000001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</v>
      </c>
      <c r="B4" s="1">
        <v>36.584</v>
      </c>
      <c r="C4" s="1">
        <v>69.49600000000001</v>
      </c>
      <c r="D4" s="1">
        <v>83.64</v>
      </c>
      <c r="E4" s="1">
        <v>69.90400000000001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</v>
      </c>
      <c r="B5" s="1">
        <v>2.856</v>
      </c>
      <c r="C5" s="1">
        <v>4.624000000000001</v>
      </c>
      <c r="D5" s="1">
        <v>5.032</v>
      </c>
      <c r="E5" s="1">
        <v>-2.04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</v>
      </c>
      <c r="B6" s="1">
        <v>1.768</v>
      </c>
      <c r="C6" s="1">
        <v>2.72</v>
      </c>
      <c r="D6" s="1">
        <v>4.624000000000001</v>
      </c>
      <c r="E6" s="1">
        <v>5.168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</v>
      </c>
      <c r="B7" s="1">
        <v>0.0</v>
      </c>
      <c r="C7" s="1">
        <v>0.0</v>
      </c>
      <c r="D7" s="1">
        <v>0.0</v>
      </c>
      <c r="E7" s="1">
        <v>2.448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</v>
      </c>
      <c r="B8" s="1">
        <v>0.136</v>
      </c>
      <c r="C8" s="1">
        <v>0.136</v>
      </c>
      <c r="D8" s="1">
        <v>0.272</v>
      </c>
      <c r="E8" s="1">
        <v>0.136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</v>
      </c>
      <c r="B9" s="1">
        <v>1.904</v>
      </c>
      <c r="C9" s="1">
        <v>2.856</v>
      </c>
      <c r="D9" s="1">
        <v>4.896000000000001</v>
      </c>
      <c r="E9" s="1">
        <v>7.752000000000001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</v>
      </c>
      <c r="B10" s="1">
        <v>0.8160000000000001</v>
      </c>
      <c r="C10" s="1">
        <v>1.632</v>
      </c>
      <c r="D10" s="1">
        <v>9.520000000000001</v>
      </c>
      <c r="E10" s="1">
        <v>-9.928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</v>
      </c>
      <c r="B11" s="1">
        <v>-7.208</v>
      </c>
      <c r="C11" s="1">
        <v>-0.136</v>
      </c>
      <c r="D11" s="1">
        <v>-10.744</v>
      </c>
      <c r="E11" s="1">
        <v>-13.464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</v>
      </c>
      <c r="B12" s="1">
        <v>-7.208</v>
      </c>
      <c r="C12" s="1">
        <v>-0.136</v>
      </c>
      <c r="D12" s="1">
        <v>-10.744</v>
      </c>
      <c r="E12" s="1">
        <v>-13.464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</v>
      </c>
      <c r="B13" s="1">
        <v>-12.376</v>
      </c>
      <c r="C13" s="1">
        <v>6.528</v>
      </c>
      <c r="D13" s="1">
        <v>0.544</v>
      </c>
      <c r="E13" s="1">
        <v>-0.136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</v>
      </c>
      <c r="B14" s="1">
        <v>-2.72</v>
      </c>
      <c r="C14" s="1">
        <v>-4.352</v>
      </c>
      <c r="D14" s="1">
        <v>-4.760000000000001</v>
      </c>
      <c r="E14" s="1">
        <v>-2.856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</v>
      </c>
      <c r="B15" s="1">
        <v>0.544</v>
      </c>
      <c r="C15" s="1">
        <v>1.496</v>
      </c>
      <c r="D15" s="1">
        <v>0.408</v>
      </c>
      <c r="E15" s="1">
        <v>-10.336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</v>
      </c>
      <c r="B16" s="1">
        <v>0.0</v>
      </c>
      <c r="C16" s="1">
        <v>0.0</v>
      </c>
      <c r="D16" s="1">
        <v>0.0</v>
      </c>
      <c r="E16" s="1">
        <v>-9.656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</v>
      </c>
      <c r="B17" s="1">
        <v>0.0</v>
      </c>
      <c r="C17" s="1">
        <v>0.0</v>
      </c>
      <c r="D17" s="1">
        <v>0.0</v>
      </c>
      <c r="E17" s="1">
        <v>-0.68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</v>
      </c>
      <c r="B18" s="1">
        <v>0.0</v>
      </c>
      <c r="C18" s="1">
        <v>0.0</v>
      </c>
      <c r="D18" s="1">
        <v>0.0</v>
      </c>
      <c r="E18" s="1">
        <v>-6.392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</v>
      </c>
      <c r="B19" s="1">
        <v>0.544</v>
      </c>
      <c r="C19" s="1">
        <v>1.496</v>
      </c>
      <c r="D19" s="1">
        <v>0.408</v>
      </c>
      <c r="E19" s="1">
        <v>-11.288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</v>
      </c>
      <c r="B20" s="1">
        <v>0.136</v>
      </c>
      <c r="C20" s="1">
        <v>0.136</v>
      </c>
      <c r="D20" s="1">
        <v>0.272</v>
      </c>
      <c r="E20" s="1">
        <v>-0.272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</v>
      </c>
      <c r="B21" s="1">
        <v>0.408</v>
      </c>
      <c r="C21" s="1">
        <v>1.36</v>
      </c>
      <c r="D21" s="1">
        <v>0.136</v>
      </c>
      <c r="E21" s="1">
        <v>-10.88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</v>
      </c>
      <c r="B22" s="1">
        <v>0.408</v>
      </c>
      <c r="C22" s="1">
        <v>1.36</v>
      </c>
      <c r="D22" s="1">
        <v>0.136</v>
      </c>
      <c r="E22" s="1">
        <v>-10.88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102</v>
      </c>
      <c r="B23" s="1">
        <v>0.136</v>
      </c>
      <c r="C23" s="1">
        <v>1.088</v>
      </c>
      <c r="D23" s="1">
        <v>0.272</v>
      </c>
      <c r="E23" s="1">
        <v>0.9520000000000001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147</v>
      </c>
      <c r="B24" s="1">
        <v>0.408</v>
      </c>
      <c r="C24" s="1">
        <v>1.36</v>
      </c>
      <c r="D24" s="1">
        <v>0.408</v>
      </c>
      <c r="E24" s="1">
        <v>-9.792000000000002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148</v>
      </c>
      <c r="B25" s="1">
        <v>0.408</v>
      </c>
      <c r="C25" s="1">
        <v>1.36</v>
      </c>
      <c r="D25" s="1">
        <v>0.408</v>
      </c>
      <c r="E25" s="1">
        <v>-9.792000000000002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149</v>
      </c>
      <c r="B26" s="1">
        <v>0.408</v>
      </c>
      <c r="C26" s="1">
        <v>1.36</v>
      </c>
      <c r="D26" s="1">
        <v>0.408</v>
      </c>
      <c r="E26" s="1">
        <v>-9.792000000000002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150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151</v>
      </c>
      <c r="B28" s="1" t="s">
        <v>152</v>
      </c>
      <c r="C28" s="1" t="s">
        <v>153</v>
      </c>
      <c r="D28" s="1" t="s">
        <v>154</v>
      </c>
      <c r="E28" s="1" t="s">
        <v>155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156</v>
      </c>
      <c r="B29" s="1" t="s">
        <v>152</v>
      </c>
      <c r="C29" s="1" t="s">
        <v>153</v>
      </c>
      <c r="D29" s="1" t="s">
        <v>154</v>
      </c>
      <c r="E29" s="1" t="s">
        <v>155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157</v>
      </c>
      <c r="B30" s="1">
        <v>17.0</v>
      </c>
      <c r="C30" s="1">
        <v>17.0</v>
      </c>
      <c r="D30" s="1">
        <v>18.0</v>
      </c>
      <c r="E30" s="1">
        <v>20.0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158</v>
      </c>
      <c r="B31" s="1" t="s">
        <v>152</v>
      </c>
      <c r="C31" s="1" t="s">
        <v>153</v>
      </c>
      <c r="D31" s="1" t="s">
        <v>154</v>
      </c>
      <c r="E31" s="1" t="s">
        <v>155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159</v>
      </c>
      <c r="B32" s="1" t="s">
        <v>152</v>
      </c>
      <c r="C32" s="1" t="s">
        <v>153</v>
      </c>
      <c r="D32" s="1" t="s">
        <v>154</v>
      </c>
      <c r="E32" s="1" t="s">
        <v>155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160</v>
      </c>
      <c r="B33" s="1">
        <v>17.0</v>
      </c>
      <c r="C33" s="1">
        <v>17.0</v>
      </c>
      <c r="D33" s="1">
        <v>18.0</v>
      </c>
      <c r="E33" s="1">
        <v>20.0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161</v>
      </c>
      <c r="B34" s="1" t="s">
        <v>162</v>
      </c>
      <c r="C34" s="1" t="s">
        <v>163</v>
      </c>
      <c r="D34" s="1" t="s">
        <v>164</v>
      </c>
      <c r="E34" s="1" t="s">
        <v>165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166</v>
      </c>
      <c r="B35" s="1" t="s">
        <v>162</v>
      </c>
      <c r="C35" s="1" t="s">
        <v>163</v>
      </c>
      <c r="D35" s="1" t="s">
        <v>164</v>
      </c>
      <c r="E35" s="1" t="s">
        <v>165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167</v>
      </c>
      <c r="B36" s="1" t="s">
        <v>168</v>
      </c>
      <c r="C36" s="1">
        <v>0.0</v>
      </c>
      <c r="D36" s="1" t="s">
        <v>169</v>
      </c>
      <c r="E36" s="1">
        <v>0.0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170</v>
      </c>
      <c r="B38" s="1">
        <v>0.9520000000000001</v>
      </c>
      <c r="C38" s="1">
        <v>1.768</v>
      </c>
      <c r="D38" s="1">
        <v>0.136</v>
      </c>
      <c r="E38" s="1">
        <v>-9.792000000000002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171</v>
      </c>
      <c r="B39" s="1">
        <v>0.8160000000000001</v>
      </c>
      <c r="C39" s="1">
        <v>1.632</v>
      </c>
      <c r="D39" s="1">
        <v>9.520000000000001</v>
      </c>
      <c r="E39" s="1">
        <v>-9.928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172</v>
      </c>
      <c r="B40" s="1">
        <v>0.8160000000000001</v>
      </c>
      <c r="C40" s="1">
        <v>1.632</v>
      </c>
      <c r="D40" s="1">
        <v>9.520000000000001</v>
      </c>
      <c r="E40" s="1">
        <v>-9.928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173</v>
      </c>
      <c r="B41" s="1">
        <v>1.36</v>
      </c>
      <c r="C41" s="1">
        <v>2.176</v>
      </c>
      <c r="D41" s="1">
        <v>1.632</v>
      </c>
      <c r="E41" s="1">
        <v>-6.528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174</v>
      </c>
      <c r="B42" s="1">
        <v>0.0</v>
      </c>
      <c r="C42" s="1">
        <v>0.0</v>
      </c>
      <c r="D42" s="1">
        <v>88.67200000000001</v>
      </c>
      <c r="E42" s="1">
        <v>0.0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175</v>
      </c>
      <c r="B43" s="1" t="s">
        <v>176</v>
      </c>
      <c r="C43" s="1" t="s">
        <v>177</v>
      </c>
      <c r="D43" s="1" t="s">
        <v>178</v>
      </c>
      <c r="E43" s="1" t="s">
        <v>179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180</v>
      </c>
      <c r="B44" s="1">
        <v>0.272</v>
      </c>
      <c r="C44" s="1">
        <v>11.288</v>
      </c>
      <c r="D44" s="1">
        <v>0.272</v>
      </c>
      <c r="E44" s="1">
        <v>1.224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181</v>
      </c>
      <c r="B45" s="1">
        <v>-0.136</v>
      </c>
      <c r="C45" s="1">
        <v>11.696</v>
      </c>
      <c r="D45" s="1">
        <v>1.496</v>
      </c>
      <c r="E45" s="1">
        <v>-0.272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182</v>
      </c>
      <c r="B46" s="1">
        <v>0.272</v>
      </c>
      <c r="C46" s="1">
        <v>0.9520000000000001</v>
      </c>
      <c r="D46" s="1">
        <v>0.544</v>
      </c>
      <c r="E46" s="1">
        <v>-5.304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183</v>
      </c>
      <c r="B47" s="1">
        <v>0.0</v>
      </c>
      <c r="C47" s="1">
        <v>0.0</v>
      </c>
      <c r="D47" s="1">
        <v>2.312</v>
      </c>
      <c r="E47" s="1">
        <v>2.584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184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185</v>
      </c>
      <c r="B49" s="1">
        <v>7.208</v>
      </c>
      <c r="C49" s="1">
        <v>8.024000000000001</v>
      </c>
      <c r="D49" s="1">
        <v>0.272</v>
      </c>
      <c r="E49" s="1">
        <v>0.136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186</v>
      </c>
      <c r="B50" s="1">
        <v>0.8160000000000001</v>
      </c>
      <c r="C50" s="1">
        <v>1.088</v>
      </c>
      <c r="D50" s="1">
        <v>2.176</v>
      </c>
      <c r="E50" s="1">
        <v>1.496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187</v>
      </c>
      <c r="B51" s="1">
        <v>0.9520000000000001</v>
      </c>
      <c r="C51" s="1">
        <v>1.496</v>
      </c>
      <c r="D51" s="1">
        <v>2.448</v>
      </c>
      <c r="E51" s="1">
        <v>3.536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188</v>
      </c>
      <c r="B52" s="1">
        <v>0.136</v>
      </c>
      <c r="C52" s="1">
        <v>0.136</v>
      </c>
      <c r="D52" s="1">
        <v>0.272</v>
      </c>
      <c r="E52" s="1">
        <v>0.136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189</v>
      </c>
      <c r="B53" s="1">
        <v>0.408</v>
      </c>
      <c r="C53" s="1">
        <v>0.408</v>
      </c>
      <c r="D53" s="1">
        <v>1.36</v>
      </c>
      <c r="E53" s="1">
        <v>3.264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190</v>
      </c>
      <c r="B54" s="1">
        <v>0.0</v>
      </c>
      <c r="C54" s="1">
        <v>0.136</v>
      </c>
      <c r="D54" s="1">
        <v>0.136</v>
      </c>
      <c r="E54" s="1">
        <v>0.408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191</v>
      </c>
      <c r="B55" s="1">
        <v>0.0</v>
      </c>
      <c r="C55" s="1">
        <v>0.272</v>
      </c>
      <c r="D55" s="1">
        <v>1.224</v>
      </c>
      <c r="E55" s="1">
        <v>2.72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193</v>
      </c>
      <c r="B3" s="1">
        <v>0.0</v>
      </c>
      <c r="C3" s="1" t="s">
        <v>194</v>
      </c>
      <c r="D3" s="1" t="s">
        <v>195</v>
      </c>
      <c r="E3" s="1" t="s">
        <v>196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197</v>
      </c>
      <c r="B4" s="1">
        <v>0.0</v>
      </c>
      <c r="C4" s="1" t="s">
        <v>198</v>
      </c>
      <c r="D4" s="1" t="s">
        <v>199</v>
      </c>
      <c r="E4" s="1" t="s">
        <v>200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201</v>
      </c>
      <c r="B5" s="1">
        <v>0.0</v>
      </c>
      <c r="C5" s="1" t="s">
        <v>202</v>
      </c>
      <c r="D5" s="1" t="s">
        <v>203</v>
      </c>
      <c r="E5" s="1">
        <v>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204</v>
      </c>
      <c r="B6" s="1">
        <v>0.0</v>
      </c>
      <c r="C6" s="1" t="s">
        <v>205</v>
      </c>
      <c r="D6" s="1" t="s">
        <v>206</v>
      </c>
      <c r="E6" s="1" t="s">
        <v>207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209</v>
      </c>
      <c r="B8" s="1" t="s">
        <v>210</v>
      </c>
      <c r="C8" s="1" t="s">
        <v>211</v>
      </c>
      <c r="D8" s="1" t="s">
        <v>212</v>
      </c>
      <c r="E8" s="1" t="s">
        <v>213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214</v>
      </c>
      <c r="B9" s="1" t="s">
        <v>215</v>
      </c>
      <c r="C9" s="1" t="s">
        <v>216</v>
      </c>
      <c r="D9" s="1" t="s">
        <v>217</v>
      </c>
      <c r="E9" s="1" t="s">
        <v>218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219</v>
      </c>
      <c r="B10" s="1" t="s">
        <v>220</v>
      </c>
      <c r="C10" s="1" t="s">
        <v>221</v>
      </c>
      <c r="D10" s="1" t="s">
        <v>222</v>
      </c>
      <c r="E10" s="1" t="s">
        <v>223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224</v>
      </c>
      <c r="B11" s="1" t="s">
        <v>225</v>
      </c>
      <c r="C11" s="1" t="s">
        <v>226</v>
      </c>
      <c r="D11" s="1" t="s">
        <v>227</v>
      </c>
      <c r="E11" s="1" t="s">
        <v>228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229</v>
      </c>
      <c r="B12" s="1" t="s">
        <v>225</v>
      </c>
      <c r="C12" s="1" t="s">
        <v>226</v>
      </c>
      <c r="D12" s="1" t="s">
        <v>227</v>
      </c>
      <c r="E12" s="1" t="s">
        <v>228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230</v>
      </c>
      <c r="B13" s="1" t="s">
        <v>231</v>
      </c>
      <c r="C13" s="1" t="s">
        <v>232</v>
      </c>
      <c r="D13" s="1" t="s">
        <v>222</v>
      </c>
      <c r="E13" s="1" t="s">
        <v>233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234</v>
      </c>
      <c r="B14" s="1" t="s">
        <v>231</v>
      </c>
      <c r="C14" s="1" t="s">
        <v>235</v>
      </c>
      <c r="D14" s="1" t="s">
        <v>153</v>
      </c>
      <c r="E14" s="1" t="s">
        <v>236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237</v>
      </c>
      <c r="B15" s="1" t="s">
        <v>231</v>
      </c>
      <c r="C15" s="1" t="s">
        <v>235</v>
      </c>
      <c r="D15" s="1" t="s">
        <v>153</v>
      </c>
      <c r="E15" s="1" t="s">
        <v>236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238</v>
      </c>
      <c r="B16" s="1" t="s">
        <v>239</v>
      </c>
      <c r="C16" s="1" t="s">
        <v>240</v>
      </c>
      <c r="D16" s="1" t="s">
        <v>241</v>
      </c>
      <c r="E16" s="1" t="s">
        <v>242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243</v>
      </c>
      <c r="B17" s="1">
        <v>0.0</v>
      </c>
      <c r="C17" s="1" t="s">
        <v>244</v>
      </c>
      <c r="D17" s="1" t="s">
        <v>245</v>
      </c>
      <c r="E17" s="1" t="s">
        <v>246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247</v>
      </c>
      <c r="B18" s="1">
        <v>0.0</v>
      </c>
      <c r="C18" s="1" t="s">
        <v>248</v>
      </c>
      <c r="D18" s="1" t="s">
        <v>249</v>
      </c>
      <c r="E18" s="1" t="s">
        <v>250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251</v>
      </c>
      <c r="B20" s="1">
        <v>0.0</v>
      </c>
      <c r="C20" s="1" t="s">
        <v>252</v>
      </c>
      <c r="D20" s="1" t="s">
        <v>253</v>
      </c>
      <c r="E20" s="1" t="s">
        <v>254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255</v>
      </c>
      <c r="B21" s="1">
        <v>0.0</v>
      </c>
      <c r="C21" s="1" t="s">
        <v>256</v>
      </c>
      <c r="D21" s="1" t="s">
        <v>257</v>
      </c>
      <c r="E21" s="1" t="s">
        <v>258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259</v>
      </c>
      <c r="B22" s="1">
        <v>0.0</v>
      </c>
      <c r="C22" s="1" t="s">
        <v>260</v>
      </c>
      <c r="D22" s="1" t="s">
        <v>261</v>
      </c>
      <c r="E22" s="1" t="s">
        <v>262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264</v>
      </c>
      <c r="B24" s="1">
        <v>0.136</v>
      </c>
      <c r="C24" s="1" t="s">
        <v>265</v>
      </c>
      <c r="D24" s="1">
        <v>0.136</v>
      </c>
      <c r="E24" s="1" t="s">
        <v>245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266</v>
      </c>
      <c r="B25" s="1" t="s">
        <v>267</v>
      </c>
      <c r="C25" s="1" t="s">
        <v>268</v>
      </c>
      <c r="D25" s="1" t="s">
        <v>109</v>
      </c>
      <c r="E25" s="1" t="s">
        <v>269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270</v>
      </c>
      <c r="B26" s="1" t="s">
        <v>154</v>
      </c>
      <c r="C26" s="1" t="s">
        <v>271</v>
      </c>
      <c r="D26" s="1" t="s">
        <v>272</v>
      </c>
      <c r="E26" s="1" t="s">
        <v>273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274</v>
      </c>
      <c r="B27" s="1">
        <v>0.0</v>
      </c>
      <c r="C27" s="1" t="s">
        <v>275</v>
      </c>
      <c r="D27" s="1" t="s">
        <v>276</v>
      </c>
      <c r="E27" s="1" t="s">
        <v>277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278</v>
      </c>
      <c r="B28" s="1">
        <v>0.0</v>
      </c>
      <c r="C28" s="1" t="s">
        <v>279</v>
      </c>
      <c r="D28" s="1" t="s">
        <v>280</v>
      </c>
      <c r="E28" s="1" t="s">
        <v>281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283</v>
      </c>
      <c r="B30" s="1" t="s">
        <v>284</v>
      </c>
      <c r="C30" s="1" t="s">
        <v>285</v>
      </c>
      <c r="D30" s="1" t="s">
        <v>286</v>
      </c>
      <c r="E30" s="1" t="s">
        <v>287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288</v>
      </c>
      <c r="B31" s="1" t="s">
        <v>289</v>
      </c>
      <c r="C31" s="1" t="s">
        <v>290</v>
      </c>
      <c r="D31" s="1" t="s">
        <v>291</v>
      </c>
      <c r="E31" s="1" t="s">
        <v>292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293</v>
      </c>
      <c r="B32" s="1" t="s">
        <v>294</v>
      </c>
      <c r="C32" s="1" t="s">
        <v>295</v>
      </c>
      <c r="D32" s="1" t="s">
        <v>296</v>
      </c>
      <c r="E32" s="1" t="s">
        <v>297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298</v>
      </c>
      <c r="B33" s="1" t="s">
        <v>299</v>
      </c>
      <c r="C33" s="1" t="s">
        <v>300</v>
      </c>
      <c r="D33" s="1" t="s">
        <v>301</v>
      </c>
      <c r="E33" s="1" t="s">
        <v>302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303</v>
      </c>
      <c r="B34" s="1" t="s">
        <v>304</v>
      </c>
      <c r="C34" s="1" t="s">
        <v>305</v>
      </c>
      <c r="D34" s="1" t="s">
        <v>306</v>
      </c>
      <c r="E34" s="1" t="s">
        <v>307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308</v>
      </c>
      <c r="B35" s="1" t="s">
        <v>309</v>
      </c>
      <c r="C35" s="1" t="s">
        <v>310</v>
      </c>
      <c r="D35" s="1" t="s">
        <v>311</v>
      </c>
      <c r="E35" s="1" t="s">
        <v>312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313</v>
      </c>
      <c r="B36" s="1" t="s">
        <v>314</v>
      </c>
      <c r="C36" s="1" t="s">
        <v>315</v>
      </c>
      <c r="D36" s="1" t="s">
        <v>316</v>
      </c>
      <c r="E36" s="1" t="s">
        <v>317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318</v>
      </c>
      <c r="B37" s="1" t="s">
        <v>319</v>
      </c>
      <c r="C37" s="1" t="s">
        <v>316</v>
      </c>
      <c r="D37" s="1" t="s">
        <v>320</v>
      </c>
      <c r="E37" s="1" t="s">
        <v>321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322</v>
      </c>
      <c r="B38" s="1" t="s">
        <v>323</v>
      </c>
      <c r="C38" s="1" t="s">
        <v>324</v>
      </c>
      <c r="D38" s="1" t="s">
        <v>325</v>
      </c>
      <c r="E38" s="1" t="s">
        <v>326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327</v>
      </c>
      <c r="B39" s="1" t="s">
        <v>328</v>
      </c>
      <c r="C39" s="1" t="s">
        <v>329</v>
      </c>
      <c r="D39" s="1" t="s">
        <v>330</v>
      </c>
      <c r="E39" s="1" t="s">
        <v>331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332</v>
      </c>
      <c r="B40" s="1" t="s">
        <v>232</v>
      </c>
      <c r="C40" s="1">
        <v>0.272</v>
      </c>
      <c r="D40" s="1" t="s">
        <v>333</v>
      </c>
      <c r="E40" s="1" t="s">
        <v>334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335</v>
      </c>
      <c r="B41" s="1" t="s">
        <v>336</v>
      </c>
      <c r="C41" s="1" t="s">
        <v>337</v>
      </c>
      <c r="D41" s="1" t="s">
        <v>338</v>
      </c>
      <c r="E41" s="1" t="s">
        <v>339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341</v>
      </c>
      <c r="B43" s="1">
        <v>0.0</v>
      </c>
      <c r="C43" s="1" t="s">
        <v>342</v>
      </c>
      <c r="D43" s="1" t="s">
        <v>343</v>
      </c>
      <c r="E43" s="1" t="s">
        <v>344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345</v>
      </c>
      <c r="B44" s="1">
        <v>0.0</v>
      </c>
      <c r="C44" s="1" t="s">
        <v>346</v>
      </c>
      <c r="D44" s="1" t="s">
        <v>347</v>
      </c>
      <c r="E44" s="1" t="s">
        <v>348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349</v>
      </c>
      <c r="B45" s="1">
        <v>0.0</v>
      </c>
      <c r="C45" s="1" t="s">
        <v>350</v>
      </c>
      <c r="D45" s="1" t="s">
        <v>351</v>
      </c>
      <c r="E45" s="1">
        <v>0.0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352</v>
      </c>
      <c r="B46" s="1">
        <v>0.0</v>
      </c>
      <c r="C46" s="1" t="s">
        <v>353</v>
      </c>
      <c r="D46" s="1" t="s">
        <v>354</v>
      </c>
      <c r="E46" s="1">
        <v>-0.136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355</v>
      </c>
      <c r="B47" s="1">
        <v>0.0</v>
      </c>
      <c r="C47" s="1" t="s">
        <v>353</v>
      </c>
      <c r="D47" s="1" t="s">
        <v>354</v>
      </c>
      <c r="E47" s="1">
        <v>-0.136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356</v>
      </c>
      <c r="B48" s="1">
        <v>0.0</v>
      </c>
      <c r="C48" s="1" t="s">
        <v>357</v>
      </c>
      <c r="D48" s="1" t="s">
        <v>358</v>
      </c>
      <c r="E48" s="1">
        <v>0.0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359</v>
      </c>
      <c r="B49" s="1">
        <v>0.0</v>
      </c>
      <c r="C49" s="1" t="s">
        <v>360</v>
      </c>
      <c r="D49" s="1" t="s">
        <v>361</v>
      </c>
      <c r="E49" s="1">
        <v>0.0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362</v>
      </c>
      <c r="B50" s="1">
        <v>0.0</v>
      </c>
      <c r="C50" s="1" t="s">
        <v>363</v>
      </c>
      <c r="D50" s="1" t="s">
        <v>364</v>
      </c>
      <c r="E50" s="1" t="s">
        <v>365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366</v>
      </c>
      <c r="B51" s="1">
        <v>0.0</v>
      </c>
      <c r="C51" s="1" t="s">
        <v>360</v>
      </c>
      <c r="D51" s="1" t="s">
        <v>367</v>
      </c>
      <c r="E51" s="1">
        <v>0.0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368</v>
      </c>
      <c r="B52" s="1">
        <v>0.0</v>
      </c>
      <c r="C52" s="1" t="s">
        <v>369</v>
      </c>
      <c r="D52" s="1" t="s">
        <v>370</v>
      </c>
      <c r="E52" s="1" t="s">
        <v>371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372</v>
      </c>
      <c r="B53" s="1">
        <v>0.0</v>
      </c>
      <c r="C53" s="1" t="s">
        <v>373</v>
      </c>
      <c r="D53" s="1" t="s">
        <v>374</v>
      </c>
      <c r="E53" s="1" t="s">
        <v>375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376</v>
      </c>
      <c r="B54" s="1">
        <v>0.0</v>
      </c>
      <c r="C54" s="1" t="s">
        <v>377</v>
      </c>
      <c r="D54" s="1" t="s">
        <v>378</v>
      </c>
      <c r="E54" s="1" t="s">
        <v>379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380</v>
      </c>
      <c r="B55" s="1">
        <v>0.0</v>
      </c>
      <c r="C55" s="1" t="s">
        <v>381</v>
      </c>
      <c r="D55" s="1" t="s">
        <v>382</v>
      </c>
      <c r="E55" s="1" t="s">
        <v>383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384</v>
      </c>
      <c r="B56" s="1">
        <v>0.0</v>
      </c>
      <c r="C56" s="1" t="s">
        <v>385</v>
      </c>
      <c r="D56" s="1" t="s">
        <v>386</v>
      </c>
      <c r="E56" s="1" t="s">
        <v>387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388</v>
      </c>
      <c r="B57" s="1">
        <v>0.0</v>
      </c>
      <c r="C57" s="1" t="s">
        <v>389</v>
      </c>
      <c r="D57" s="1" t="s">
        <v>390</v>
      </c>
      <c r="E57" s="1" t="s">
        <v>391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392</v>
      </c>
      <c r="B58" s="1">
        <v>0.0</v>
      </c>
      <c r="C58" s="1" t="s">
        <v>393</v>
      </c>
      <c r="D58" s="1" t="s">
        <v>394</v>
      </c>
      <c r="E58" s="1" t="s">
        <v>395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396</v>
      </c>
      <c r="B59" s="1">
        <v>0.0</v>
      </c>
      <c r="C59" s="1">
        <v>0.0</v>
      </c>
      <c r="D59" s="1" t="s">
        <v>397</v>
      </c>
      <c r="E59" s="1" t="s">
        <v>398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399</v>
      </c>
      <c r="B60" s="1">
        <v>0.0</v>
      </c>
      <c r="C60" s="1">
        <v>0.0</v>
      </c>
      <c r="D60" s="1" t="s">
        <v>400</v>
      </c>
      <c r="E60" s="1" t="s">
        <v>401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402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403</v>
      </c>
      <c r="B62" s="1">
        <v>0.0</v>
      </c>
      <c r="C62" s="1">
        <v>0.0</v>
      </c>
      <c r="D62" s="1" t="s">
        <v>404</v>
      </c>
      <c r="E62" s="1" t="s">
        <v>405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406</v>
      </c>
      <c r="B63" s="1">
        <v>0.0</v>
      </c>
      <c r="C63" s="1">
        <v>0.0</v>
      </c>
      <c r="D63" s="1" t="s">
        <v>407</v>
      </c>
      <c r="E63" s="1" t="s">
        <v>408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409</v>
      </c>
      <c r="B64" s="1">
        <v>0.0</v>
      </c>
      <c r="C64" s="1">
        <v>0.0</v>
      </c>
      <c r="D64" s="1" t="s">
        <v>410</v>
      </c>
      <c r="E64" s="1" t="s">
        <v>411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412</v>
      </c>
      <c r="B65" s="1">
        <v>0.0</v>
      </c>
      <c r="C65" s="1">
        <v>0.0</v>
      </c>
      <c r="D65" s="1" t="s">
        <v>413</v>
      </c>
      <c r="E65" s="1" t="s">
        <v>414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415</v>
      </c>
      <c r="B66" s="1">
        <v>0.0</v>
      </c>
      <c r="C66" s="1">
        <v>0.0</v>
      </c>
      <c r="D66" s="1" t="s">
        <v>413</v>
      </c>
      <c r="E66" s="1" t="s">
        <v>414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416</v>
      </c>
      <c r="B67" s="1">
        <v>0.0</v>
      </c>
      <c r="C67" s="1">
        <v>0.0</v>
      </c>
      <c r="D67" s="1" t="s">
        <v>417</v>
      </c>
      <c r="E67" s="1" t="s">
        <v>418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419</v>
      </c>
      <c r="B68" s="1">
        <v>0.0</v>
      </c>
      <c r="C68" s="1">
        <v>0.0</v>
      </c>
      <c r="D68" s="1" t="s">
        <v>420</v>
      </c>
      <c r="E68" s="1" t="s">
        <v>421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422</v>
      </c>
      <c r="B69" s="1">
        <v>0.0</v>
      </c>
      <c r="C69" s="1">
        <v>0.0</v>
      </c>
      <c r="D69" s="1" t="s">
        <v>423</v>
      </c>
      <c r="E69" s="1" t="s">
        <v>424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425</v>
      </c>
      <c r="B70" s="1">
        <v>0.0</v>
      </c>
      <c r="C70" s="1">
        <v>0.0</v>
      </c>
      <c r="D70" s="1" t="s">
        <v>426</v>
      </c>
      <c r="E70" s="1" t="s">
        <v>427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428</v>
      </c>
      <c r="B71" s="1">
        <v>0.0</v>
      </c>
      <c r="C71" s="1">
        <v>0.0</v>
      </c>
      <c r="D71" s="1">
        <v>-0.136</v>
      </c>
      <c r="E71" s="1" t="s">
        <v>429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430</v>
      </c>
      <c r="B72" s="1">
        <v>0.0</v>
      </c>
      <c r="C72" s="1">
        <v>0.0</v>
      </c>
      <c r="D72" s="1" t="s">
        <v>431</v>
      </c>
      <c r="E72" s="1" t="s">
        <v>432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433</v>
      </c>
      <c r="B73" s="1">
        <v>0.0</v>
      </c>
      <c r="C73" s="1">
        <v>0.0</v>
      </c>
      <c r="D73" s="1" t="s">
        <v>434</v>
      </c>
      <c r="E73" s="1" t="s">
        <v>435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436</v>
      </c>
      <c r="B74" s="1">
        <v>0.0</v>
      </c>
      <c r="C74" s="1">
        <v>0.0</v>
      </c>
      <c r="D74" s="1" t="s">
        <v>437</v>
      </c>
      <c r="E74" s="1" t="s">
        <v>438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439</v>
      </c>
      <c r="B75" s="1">
        <v>0.0</v>
      </c>
      <c r="C75" s="1">
        <v>0.0</v>
      </c>
      <c r="D75" s="1" t="s">
        <v>440</v>
      </c>
      <c r="E75" s="1" t="s">
        <v>441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442</v>
      </c>
      <c r="B76" s="1">
        <v>0.0</v>
      </c>
      <c r="C76" s="1">
        <v>0.0</v>
      </c>
      <c r="D76" s="1" t="s">
        <v>443</v>
      </c>
      <c r="E76" s="1" t="s">
        <v>444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445</v>
      </c>
      <c r="B77" s="1">
        <v>0.0</v>
      </c>
      <c r="C77" s="1">
        <v>0.0</v>
      </c>
      <c r="D77" s="1" t="s">
        <v>446</v>
      </c>
      <c r="E77" s="1" t="s">
        <v>447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448</v>
      </c>
      <c r="B78" s="1">
        <v>0.0</v>
      </c>
      <c r="C78" s="1">
        <v>0.0</v>
      </c>
      <c r="D78" s="1">
        <v>0.0</v>
      </c>
      <c r="E78" s="1" t="s">
        <v>449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450</v>
      </c>
      <c r="B79" s="1">
        <v>0.0</v>
      </c>
      <c r="C79" s="1">
        <v>0.0</v>
      </c>
      <c r="D79" s="1">
        <v>0.0</v>
      </c>
      <c r="E79" s="1" t="s">
        <v>451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452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453</v>
      </c>
      <c r="B81" s="1">
        <v>0.0</v>
      </c>
      <c r="C81" s="1">
        <v>0.0</v>
      </c>
      <c r="D81" s="1">
        <v>0.0</v>
      </c>
      <c r="E81" s="1" t="s">
        <v>454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455</v>
      </c>
      <c r="B82" s="1">
        <v>0.0</v>
      </c>
      <c r="C82" s="1">
        <v>0.0</v>
      </c>
      <c r="D82" s="1">
        <v>0.0</v>
      </c>
      <c r="E82" s="1" t="s">
        <v>456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457</v>
      </c>
      <c r="B83" s="1">
        <v>0.0</v>
      </c>
      <c r="C83" s="1">
        <v>0.0</v>
      </c>
      <c r="D83" s="1">
        <v>0.0</v>
      </c>
      <c r="E83" s="1" t="s">
        <v>458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459</v>
      </c>
      <c r="B84" s="1">
        <v>0.0</v>
      </c>
      <c r="C84" s="1">
        <v>0.0</v>
      </c>
      <c r="D84" s="1">
        <v>0.0</v>
      </c>
      <c r="E84" s="1" t="s">
        <v>460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461</v>
      </c>
      <c r="B85" s="1">
        <v>0.0</v>
      </c>
      <c r="C85" s="1">
        <v>0.0</v>
      </c>
      <c r="D85" s="1">
        <v>0.0</v>
      </c>
      <c r="E85" s="1" t="s">
        <v>460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462</v>
      </c>
      <c r="B86" s="1">
        <v>0.0</v>
      </c>
      <c r="C86" s="1">
        <v>0.0</v>
      </c>
      <c r="D86" s="1">
        <v>0.0</v>
      </c>
      <c r="E86" s="1" t="s">
        <v>463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464</v>
      </c>
      <c r="B87" s="1">
        <v>0.0</v>
      </c>
      <c r="C87" s="1">
        <v>0.0</v>
      </c>
      <c r="D87" s="1">
        <v>0.0</v>
      </c>
      <c r="E87" s="1" t="s">
        <v>465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466</v>
      </c>
      <c r="B88" s="1">
        <v>0.0</v>
      </c>
      <c r="C88" s="1">
        <v>0.0</v>
      </c>
      <c r="D88" s="1">
        <v>0.0</v>
      </c>
      <c r="E88" s="1" t="s">
        <v>467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468</v>
      </c>
      <c r="B89" s="1">
        <v>0.0</v>
      </c>
      <c r="C89" s="1">
        <v>0.0</v>
      </c>
      <c r="D89" s="1">
        <v>0.0</v>
      </c>
      <c r="E89" s="1" t="s">
        <v>469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470</v>
      </c>
      <c r="B90" s="1">
        <v>0.0</v>
      </c>
      <c r="C90" s="1">
        <v>0.0</v>
      </c>
      <c r="D90" s="1">
        <v>0.0</v>
      </c>
      <c r="E90" s="1" t="s">
        <v>471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472</v>
      </c>
      <c r="B91" s="1">
        <v>0.0</v>
      </c>
      <c r="C91" s="1">
        <v>0.0</v>
      </c>
      <c r="D91" s="1">
        <v>0.0</v>
      </c>
      <c r="E91" s="1" t="s">
        <v>473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474</v>
      </c>
      <c r="B92" s="1">
        <v>0.0</v>
      </c>
      <c r="C92" s="1">
        <v>0.0</v>
      </c>
      <c r="D92" s="1">
        <v>0.0</v>
      </c>
      <c r="E92" s="1" t="s">
        <v>475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476</v>
      </c>
      <c r="B93" s="1">
        <v>0.0</v>
      </c>
      <c r="C93" s="1">
        <v>0.0</v>
      </c>
      <c r="D93" s="1">
        <v>0.0</v>
      </c>
      <c r="E93" s="1" t="s">
        <v>477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478</v>
      </c>
      <c r="B94" s="1">
        <v>0.0</v>
      </c>
      <c r="C94" s="1">
        <v>0.0</v>
      </c>
      <c r="D94" s="1">
        <v>0.0</v>
      </c>
      <c r="E94" s="1" t="s">
        <v>479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480</v>
      </c>
      <c r="B95" s="1">
        <v>0.0</v>
      </c>
      <c r="C95" s="1">
        <v>0.0</v>
      </c>
      <c r="D95" s="1">
        <v>0.0</v>
      </c>
      <c r="E95" s="1" t="s">
        <v>481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482</v>
      </c>
      <c r="B96" s="1">
        <v>0.0</v>
      </c>
      <c r="C96" s="1">
        <v>0.0</v>
      </c>
      <c r="D96" s="1">
        <v>0.0</v>
      </c>
      <c r="E96" s="1" t="s">
        <v>483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484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485</v>
      </c>
      <c r="B2" s="1" t="s">
        <v>486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487</v>
      </c>
      <c r="B3" s="1" t="s">
        <v>488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489</v>
      </c>
      <c r="B4" s="1" t="s">
        <v>490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487</v>
      </c>
      <c r="B5" s="1" t="s">
        <v>488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491</v>
      </c>
      <c r="B6" s="1" t="s">
        <v>492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493</v>
      </c>
      <c r="B7" s="1" t="s">
        <v>494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495</v>
      </c>
      <c r="B8" s="1" t="s">
        <v>496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497</v>
      </c>
      <c r="B9" s="1" t="s">
        <v>498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499</v>
      </c>
      <c r="B10" s="1" t="s">
        <v>500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501</v>
      </c>
      <c r="B11" s="1" t="s">
        <v>502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503</v>
      </c>
      <c r="B12" s="1" t="s">
        <v>504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505</v>
      </c>
      <c r="B13" s="1" t="s">
        <v>506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507</v>
      </c>
      <c r="B14" s="1" t="s">
        <v>508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509</v>
      </c>
      <c r="B15" s="1" t="s">
        <v>488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510</v>
      </c>
      <c r="B16" s="1" t="s">
        <v>488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511</v>
      </c>
      <c r="B17" s="1" t="s">
        <v>512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513</v>
      </c>
      <c r="B18" s="1" t="s">
        <v>488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514</v>
      </c>
      <c r="B19" s="1" t="s">
        <v>515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516</v>
      </c>
      <c r="B20" s="1" t="s">
        <v>517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518</v>
      </c>
      <c r="B21" s="1" t="s">
        <v>519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520</v>
      </c>
      <c r="B22" s="1" t="s">
        <v>521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522</v>
      </c>
      <c r="B23" s="1" t="s">
        <v>523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524</v>
      </c>
      <c r="B24" s="1" t="s">
        <v>525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526</v>
      </c>
      <c r="B25" s="1" t="s">
        <v>527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528</v>
      </c>
      <c r="B26" s="1" t="s">
        <v>529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530</v>
      </c>
      <c r="B2" s="1" t="s">
        <v>531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532</v>
      </c>
      <c r="B3" s="1" t="s">
        <v>533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534</v>
      </c>
      <c r="B4" s="1" t="s">
        <v>535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536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537</v>
      </c>
      <c r="B6" s="1" t="s">
        <v>538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539</v>
      </c>
      <c r="B7" s="4" t="s">
        <v>540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541</v>
      </c>
      <c r="B8" s="1" t="s">
        <v>542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543</v>
      </c>
      <c r="B9" s="1" t="s">
        <v>544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545</v>
      </c>
      <c r="B10" s="1" t="s">
        <v>542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546</v>
      </c>
      <c r="B11" s="1" t="s">
        <v>547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548</v>
      </c>
      <c r="B12" s="1" t="s">
        <v>549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550</v>
      </c>
      <c r="B13" s="1" t="s">
        <v>547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551</v>
      </c>
      <c r="B14" s="1" t="s">
        <v>552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553</v>
      </c>
      <c r="B15" s="1">
        <v>175.0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554</v>
      </c>
      <c r="B16" s="1" t="s">
        <v>555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556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557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558</v>
      </c>
      <c r="B19" s="1">
        <v>2.03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559</v>
      </c>
      <c r="B20" s="1">
        <v>2.04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560</v>
      </c>
      <c r="B21" s="1">
        <v>1.8803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561</v>
      </c>
      <c r="B22" s="1">
        <v>2.61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562</v>
      </c>
      <c r="B23" s="1">
        <v>2.03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563</v>
      </c>
      <c r="B24" s="1">
        <v>2.04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564</v>
      </c>
      <c r="B25" s="1">
        <v>1.8803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565</v>
      </c>
      <c r="B26" s="1">
        <v>2.61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566</v>
      </c>
      <c r="B27" s="1">
        <v>470996.0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567</v>
      </c>
      <c r="B28" s="1">
        <v>470996.0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568</v>
      </c>
      <c r="B29" s="1">
        <v>1116573.0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569</v>
      </c>
      <c r="B30" s="1">
        <v>240430.0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570</v>
      </c>
      <c r="B31" s="1">
        <v>240430.0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571</v>
      </c>
      <c r="B32" s="1">
        <v>2.43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572</v>
      </c>
      <c r="B33" s="1">
        <v>100.0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573</v>
      </c>
      <c r="B34" s="1">
        <v>2.39761472E8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574</v>
      </c>
      <c r="B35" s="1">
        <v>0.42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575</v>
      </c>
      <c r="B36" s="1">
        <v>3.49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576</v>
      </c>
      <c r="B37" s="1">
        <v>0.40027595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577</v>
      </c>
      <c r="B38" s="1">
        <v>1.61748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578</v>
      </c>
      <c r="B39" s="1">
        <v>0.972435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579</v>
      </c>
      <c r="B40" s="1" t="s">
        <v>580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581</v>
      </c>
      <c r="B41" s="1">
        <v>7.7501288E7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582</v>
      </c>
      <c r="B42" s="1">
        <v>-0.11145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583</v>
      </c>
      <c r="B43" s="1">
        <v>1.0142946E7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584</v>
      </c>
      <c r="B44" s="1">
        <v>9.0112896E7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585</v>
      </c>
      <c r="B45" s="1">
        <v>311504.0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586</v>
      </c>
      <c r="B46" s="1">
        <v>105138.0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587</v>
      </c>
      <c r="B47" s="1">
        <v>1.7316288E9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588</v>
      </c>
      <c r="B48" s="1">
        <v>1.734048E9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589</v>
      </c>
      <c r="B49" s="1">
        <v>0.0033000002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590</v>
      </c>
      <c r="B50" s="1">
        <v>0.15905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591</v>
      </c>
      <c r="B51" s="1">
        <v>4.6999997E-4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592</v>
      </c>
      <c r="B52" s="1">
        <v>0.22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593</v>
      </c>
      <c r="B53" s="1">
        <v>0.0038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594</v>
      </c>
      <c r="B54" s="1">
        <v>-1.704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595</v>
      </c>
      <c r="B55" s="1">
        <v>1.7039808E9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596</v>
      </c>
      <c r="B56" s="1">
        <v>1.7356032E9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597</v>
      </c>
      <c r="B57" s="1">
        <v>1.7197056E9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598</v>
      </c>
      <c r="B58" s="1">
        <v>-6.6759648E7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599</v>
      </c>
      <c r="B59" s="1">
        <v>-0.43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600</v>
      </c>
      <c r="B60" s="1">
        <v>0.129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601</v>
      </c>
      <c r="B61" s="1">
        <v>-1.168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602</v>
      </c>
      <c r="B62" s="1">
        <v>1.1637931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603</v>
      </c>
      <c r="B63" s="1">
        <v>0.22263205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604</v>
      </c>
      <c r="B64" s="1" t="s">
        <v>605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606</v>
      </c>
      <c r="B65" s="1" t="s">
        <v>607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608</v>
      </c>
      <c r="B66" s="1" t="s">
        <v>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609</v>
      </c>
      <c r="B67" s="1" t="s">
        <v>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610</v>
      </c>
      <c r="B68" s="1" t="s">
        <v>611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612</v>
      </c>
      <c r="B69" s="1" t="s">
        <v>611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613</v>
      </c>
      <c r="B70" s="1">
        <v>1.682343E9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614</v>
      </c>
      <c r="B71" s="1" t="s">
        <v>615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616</v>
      </c>
      <c r="B72" s="1" t="s">
        <v>617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618</v>
      </c>
      <c r="B73" s="1" t="s">
        <v>619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620</v>
      </c>
      <c r="B74" s="1" t="s">
        <v>621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622</v>
      </c>
      <c r="B75" s="1">
        <v>-1.8E7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623</v>
      </c>
      <c r="B76" s="1">
        <v>2.51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624</v>
      </c>
      <c r="B77" s="1" t="s">
        <v>625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626</v>
      </c>
      <c r="B78" s="1">
        <v>2.1076692E7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627</v>
      </c>
      <c r="B79" s="1">
        <v>0.987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628</v>
      </c>
      <c r="B80" s="1">
        <v>-6.635716E7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629</v>
      </c>
      <c r="B81" s="1">
        <v>5.4037796E7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630</v>
      </c>
      <c r="B82" s="1">
        <v>0.647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631</v>
      </c>
      <c r="B83" s="1">
        <v>0.734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632</v>
      </c>
      <c r="B84" s="1">
        <v>5.98990464E8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633</v>
      </c>
      <c r="B85" s="1">
        <v>28.051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634</v>
      </c>
      <c r="B86" s="1">
        <v>-0.39068002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635</v>
      </c>
      <c r="B87" s="1">
        <v>0.597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636</v>
      </c>
      <c r="B88" s="1">
        <v>-0.03001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637</v>
      </c>
      <c r="B89" s="1">
        <v>-0.11078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638</v>
      </c>
      <c r="B90" s="1">
        <v>-0.06308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639</v>
      </c>
      <c r="B91" s="1" t="s">
        <v>640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641</v>
      </c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59</v>
      </c>
      <c r="B3" s="1">
        <v>0.0</v>
      </c>
      <c r="C3" s="1">
        <v>0.408</v>
      </c>
      <c r="D3" s="1">
        <v>0.68</v>
      </c>
      <c r="E3" s="1">
        <v>-3.672</v>
      </c>
      <c r="F3" s="1">
        <f>IF(E3*FORECAST(F2,B3:E3,B2:E2)&gt;0,FORECAST(F2,B3:E3,B2:E2),E3)*$X$1</f>
        <v>-3.332</v>
      </c>
      <c r="G3" s="1">
        <f>IF(F3*FORECAST(G2,B3:F3,B2:F2)&gt;0,FORECAST(G2,B3:F3,B2:F2),F3)*$X$1</f>
        <v>-4.4064</v>
      </c>
      <c r="H3" s="1">
        <f>IF(G3*FORECAST(H2,B3:G3,B2:G2)&gt;0,FORECAST(H2,B3:G3,B2:G2),G3)*$X$1</f>
        <v>-5.4808</v>
      </c>
      <c r="I3" s="1">
        <f>IF(H3*FORECAST(I2,B3:H3,B2:H2)&gt;0,FORECAST(I2,B3:H3,B2:H2),H3)*$X$1</f>
        <v>-6.5552</v>
      </c>
      <c r="J3" s="1">
        <f>IF(I3*FORECAST(J2,B3:I3,B2:I2)&gt;0,FORECAST(J2,B3:I3,B2:I2),I3)*$X$1</f>
        <v>-7.6296</v>
      </c>
      <c r="K3" s="1">
        <f>IF(J3*FORECAST(K2,B3:J3,B2:J2)&gt;0,FORECAST(K2,B3:J3,B2:J2),J3)*$X$1</f>
        <v>-8.704</v>
      </c>
      <c r="L3" s="1">
        <f>IF(K3*FORECAST(L2,B3:K3,B2:K2)&gt;0,FORECAST(L2,B3:K3,B2:K2),K3)*$X$1</f>
        <v>-9.7784</v>
      </c>
      <c r="M3" s="5">
        <f>IF(L3*FORECAST(M2,B3:L3,B2:L2)&gt;0,FORECAST(M2,B3:L3,B2:L2),L3)*$X$1</f>
        <v>-10.8528</v>
      </c>
      <c r="N3" s="5">
        <f>IF(M3*FORECAST(N2,B3:M3,B2:M2)&gt;0,FORECAST(N2,B3:M3,B2:M2),M3)*$X$1</f>
        <v>-11.9272</v>
      </c>
      <c r="O3" s="5">
        <f>IF(N3*FORECAST(O2,B3:N3,B2:N2)&gt;0,FORECAST(O2,B3:N3,B2:N2),N3)*$X$1</f>
        <v>-13.0016</v>
      </c>
      <c r="P3" s="5">
        <f>IF(O3*FORECAST(P2,B3:O3,B2:O2)&gt;0,FORECAST(P2,B3:O3,B2:O2),O3)*$X$1</f>
        <v>-14.076</v>
      </c>
      <c r="Q3" s="5">
        <f>IF(P3*FORECAST(Q2,B3:P3,B2:P2)&gt;0,FORECAST(Q2,B3:P3,B2:P2),P3)*$X$1</f>
        <v>-15.1504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118</v>
      </c>
      <c r="B4" s="1">
        <v>-0.9520000000000001</v>
      </c>
      <c r="C4" s="1">
        <v>-1.224</v>
      </c>
      <c r="D4" s="1">
        <v>2.584</v>
      </c>
      <c r="E4" s="1">
        <v>2.992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642</v>
      </c>
      <c r="B5" s="1">
        <v>17.0</v>
      </c>
      <c r="C5" s="1">
        <v>17.0</v>
      </c>
      <c r="D5" s="1">
        <v>18.0</v>
      </c>
      <c r="E5" s="1">
        <v>20.0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643</v>
      </c>
      <c r="L7" s="1">
        <f>IF(Q3*FORECAST(Q2,B3:Q3,B2:Q2)&gt;0,FORECAST(Q2,B3:Q3,B2:Q2),P3)*$X$1 * (1+0.02)/(0.0518-0.02)</f>
        <v>-485.9562264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644</v>
      </c>
      <c r="L8" s="6">
        <f t="array" ref="L8">NPV(0.0518,G3:Q3)</f>
        <v>-76.01923841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645</v>
      </c>
      <c r="L9" s="6">
        <f t="array" ref="L9">NPV(0.0518,G16:Q16)</f>
        <v>-278.8253909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646</v>
      </c>
      <c r="L10" s="6">
        <f>L8 + L9</f>
        <v>-354.8446293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2.992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647</v>
      </c>
      <c r="L12" s="6">
        <f>L10 - L11</f>
        <v>-357.8366293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648</v>
      </c>
      <c r="L13" s="1">
        <v>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-17.89183147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(1+0.02)/(0.0518-0.02)</f>
        <v>-485.9562264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0.408</v>
      </c>
      <c r="C3" s="1">
        <v>1.36</v>
      </c>
      <c r="D3" s="1">
        <v>0.136</v>
      </c>
      <c r="E3" s="1">
        <v>-10.88</v>
      </c>
      <c r="F3" s="1">
        <f>IF(E3*FORECAST(F2,B3:E3,B2:E2)&gt;0,FORECAST(F2,B3:E3,B2:E2),E3)*$X$1</f>
        <v>-11.016</v>
      </c>
      <c r="G3" s="1">
        <f>IF(F3*FORECAST(G2,B3:F3,B2:F2)&gt;0,FORECAST(G2,B3:F3,B2:F2),F3)*$X$1</f>
        <v>-14.5248</v>
      </c>
      <c r="H3" s="1">
        <f>IF(G3*FORECAST(H2,B3:G3,B2:G2)&gt;0,FORECAST(H2,B3:G3,B2:G2),G3)*$X$1</f>
        <v>-18.0336</v>
      </c>
      <c r="I3" s="1">
        <f>IF(H3*FORECAST(I2,B3:H3,B2:H2)&gt;0,FORECAST(I2,B3:H3,B2:H2),H3)*$X$1</f>
        <v>-21.5424</v>
      </c>
      <c r="J3" s="1">
        <f>IF(I3*FORECAST(J2,B3:I3,B2:I2)&gt;0,FORECAST(J2,B3:I3,B2:I2),I3)*$X$1</f>
        <v>-25.0512</v>
      </c>
      <c r="K3" s="1">
        <f>IF(J3*FORECAST(K2,B3:J3,B2:J2)&gt;0,FORECAST(K2,B3:J3,B2:J2),J3)*$X$1</f>
        <v>-28.56</v>
      </c>
      <c r="L3" s="1">
        <f>IF(K3*FORECAST(L2,B3:K3,B2:K2)&gt;0,FORECAST(L2,B3:K3,B2:K2),K3)*$X$1</f>
        <v>-32.0688</v>
      </c>
      <c r="M3" s="5">
        <f>IF(L3*FORECAST(M2,B3:L3,B2:L2)&gt;0,FORECAST(M2,B3:L3,B2:L2),L3)*$X$1</f>
        <v>-35.5776</v>
      </c>
      <c r="N3" s="5">
        <f>IF(M3*FORECAST(N2,B3:M3,B2:M2)&gt;0,FORECAST(N2,B3:M3,B2:M2),M3)*$X$1</f>
        <v>-39.0864</v>
      </c>
      <c r="O3" s="5">
        <f>IF(N3*FORECAST(O2,B3:N3,B2:N2)&gt;0,FORECAST(O2,B3:N3,B2:N2),N3)*$X$1</f>
        <v>-42.5952</v>
      </c>
      <c r="P3" s="5">
        <f>IF(O3*FORECAST(P2,B3:O3,B2:O2)&gt;0,FORECAST(P2,B3:O3,B2:O2),O3)*$X$1</f>
        <v>-46.104</v>
      </c>
      <c r="Q3" s="5">
        <f>IF(P3*FORECAST(Q2,B3:P3,B2:P2)&gt;0,FORECAST(Q2,B3:P3,B2:P2),P3)*$X$1</f>
        <v>-49.6128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118</v>
      </c>
      <c r="B4" s="1">
        <v>-0.9520000000000001</v>
      </c>
      <c r="C4" s="1">
        <v>-1.224</v>
      </c>
      <c r="D4" s="1">
        <v>2.584</v>
      </c>
      <c r="E4" s="1">
        <v>2.992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642</v>
      </c>
      <c r="B5" s="1">
        <v>17.0</v>
      </c>
      <c r="C5" s="1">
        <v>17.0</v>
      </c>
      <c r="D5" s="1">
        <v>18.0</v>
      </c>
      <c r="E5" s="1">
        <v>20.0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643</v>
      </c>
      <c r="L7" s="1">
        <f>IF(Q3*FORECAST(Q2,B3:Q3,B2:Q2)&gt;0,FORECAST(Q2,B3:Q3,B2:Q2),P3)*$X$1 * (1+0.02)/(0.0518-0.02)</f>
        <v>-1591.353962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644</v>
      </c>
      <c r="L8" s="6">
        <f t="array" ref="L8">NPV(0.0518,G3:Q3)</f>
        <v>-249.3702642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645</v>
      </c>
      <c r="L9" s="6">
        <f t="array" ref="L9">NPV(0.0518,G16:Q16)</f>
        <v>-913.065553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646</v>
      </c>
      <c r="L10" s="6">
        <f>L8 + L9</f>
        <v>-1162.435817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2.992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647</v>
      </c>
      <c r="L12" s="6">
        <f>L10 - L11</f>
        <v>-1165.427817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648</v>
      </c>
      <c r="L13" s="1">
        <v>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-58.27139086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(1+0.02)/(0.0518-0.02)</f>
        <v>-1591.353962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