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<sst xmlns="http://schemas.openxmlformats.org/spreadsheetml/2006/main" count="397" uniqueCount="293">
  <si>
    <t>ticker</t>
  </si>
  <si>
    <t>JWSMF</t>
  </si>
  <si>
    <t>nombre</t>
  </si>
  <si>
    <t>JAWS MUSTANG ACQUISITION</t>
  </si>
  <si>
    <t>empresa</t>
  </si>
  <si>
    <t>Investment Holding Companies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</si>
  <si>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</si>
  <si>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</si>
  <si>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</si>
  <si>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</si>
  <si>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</si>
  <si>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</si>
  <si>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</si>
  <si>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</si>
  <si>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</si>
  <si>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</si>
  <si>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</si>
  <si>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-300.00%</t>
  </si>
  <si>
    <t>Total Assets Growth</t>
  </si>
  <si>
    <t>-98.17%</t>
  </si>
  <si>
    <t>Net Property, Plant and Equipment Growth</t>
  </si>
  <si>
    <t>Fiscal Period: December</t>
  </si>
  <si>
    <t>Net Income</t>
  </si>
  <si>
    <t>Other Operating Activities, Total</t>
  </si>
  <si>
    <t>Change in Other Net Operating Assets</t>
  </si>
  <si>
    <t>Cash from Operations</t>
  </si>
  <si>
    <t>0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</si>
  <si>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</si>
  <si>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</si>
  <si>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</si>
  <si>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</si>
  <si>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</si>
  <si>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</si>
  <si>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</si>
  <si>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</si>
  <si>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</si>
  <si>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</si>
  <si>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</si>
  <si>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</si>
  <si>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</si>
  <si>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</si>
  <si>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</si>
  <si>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</si>
  <si>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</si>
  <si>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</si>
  <si>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</si>
  <si>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</si>
  <si>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</si>
  <si>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</si>
  <si>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Charges Long-Term</t>
  </si>
  <si>
    <t>Other Long-Term Assets, Total</t>
  </si>
  <si>
    <t>Total Assets</t>
  </si>
  <si>
    <t>Liabilities</t>
  </si>
  <si>
    <t>Accrued Expenses, Total</t>
  </si>
  <si>
    <t>Short-term Borrowings</t>
  </si>
  <si>
    <t>Other Current Liabilities</t>
  </si>
  <si>
    <t>Total Current Liabilities</t>
  </si>
  <si>
    <t>Long-Term Debt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</si>
  <si>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</si>
  <si>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</si>
  <si>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</si>
  <si>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</si>
  <si>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</si>
  <si>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</si>
  <si>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</si>
  <si>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</si>
  <si>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</si>
  <si>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</si>
  <si>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</si>
  <si>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-0.57</t>
  </si>
  <si>
    <t>-0.33</t>
  </si>
  <si>
    <t>-0.23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</si>
  <si>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</si>
  <si>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</si>
  <si>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</si>
  <si>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</si>
  <si>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</si>
  <si>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</si>
  <si>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</si>
  <si>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</si>
  <si>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</si>
  <si>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</si>
  <si>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</si>
  <si>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</si>
  <si>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</si>
  <si>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</si>
  <si>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</si>
  <si>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</si>
  <si>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</si>
  <si>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</si>
  <si>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</si>
  <si>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</si>
  <si>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</si>
  <si>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-0.07</t>
  </si>
  <si>
    <t>0.36</t>
  </si>
  <si>
    <t>0.14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</si>
  <si>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</si>
  <si>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</si>
  <si>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</si>
  <si>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</si>
  <si>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</si>
  <si>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</si>
  <si>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-0.05</t>
  </si>
  <si>
    <t>0.23</t>
  </si>
  <si>
    <t>0.09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</si>
  <si>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</si>
  <si>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</si>
  <si>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</si>
  <si>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</si>
  <si>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</si>
  <si>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</si>
  <si>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</si>
  <si>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</si>
  <si>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-0.17</t>
  </si>
  <si>
    <t>-0.25</t>
  </si>
  <si>
    <t>-0.15</t>
  </si>
  <si>
    <t>Return on Total Capital</t>
  </si>
  <si>
    <t>2.36</t>
  </si>
  <si>
    <t>4.51</t>
  </si>
  <si>
    <t>3.36</t>
  </si>
  <si>
    <t>Return On Equity %</t>
  </si>
  <si>
    <t>23.83</t>
  </si>
  <si>
    <t>-80.28</t>
  </si>
  <si>
    <t>-21.76</t>
  </si>
  <si>
    <t>Return on Common Equity</t>
  </si>
  <si>
    <t>Short Term Liquidity</t>
  </si>
  <si>
    <t>Current Ratio</t>
  </si>
  <si>
    <t>0.01</t>
  </si>
  <si>
    <t>1.83</t>
  </si>
  <si>
    <t>0.04</t>
  </si>
  <si>
    <t>0.05</t>
  </si>
  <si>
    <t>Quick Ratio</t>
  </si>
  <si>
    <t>1.73</t>
  </si>
  <si>
    <t>0.03</t>
  </si>
  <si>
    <t>Operating Cash Flow to Current Liabilities</t>
  </si>
  <si>
    <t>-1.47</t>
  </si>
  <si>
    <t>-0.26</t>
  </si>
  <si>
    <t>Long Term Solvency</t>
  </si>
  <si>
    <t>Total Debt/Equity</t>
  </si>
  <si>
    <t>172.86</t>
  </si>
  <si>
    <t>-15.55</t>
  </si>
  <si>
    <t>Total Debt / Total Capital</t>
  </si>
  <si>
    <t>63.35</t>
  </si>
  <si>
    <t>-18.41</t>
  </si>
  <si>
    <t>LT Debt/Equity</t>
  </si>
  <si>
    <t>Long-Term Debt / Total Capital</t>
  </si>
  <si>
    <t>Total Liabilities / Total Assets</t>
  </si>
  <si>
    <t>91.26</t>
  </si>
  <si>
    <t>107.13</t>
  </si>
  <si>
    <t>104.04</t>
  </si>
  <si>
    <t>127.73</t>
  </si>
  <si>
    <t>Growth Over Prior Year</t>
  </si>
  <si>
    <t>EBITA, 1 Yr. Growth %</t>
  </si>
  <si>
    <t>200.83</t>
  </si>
  <si>
    <t>-69.32</t>
  </si>
  <si>
    <t>EBIT, 1 Yr. Growth %</t>
  </si>
  <si>
    <t>Earnings From Cont. Operations, 1 Yr. Growth %</t>
  </si>
  <si>
    <t>-630.81</t>
  </si>
  <si>
    <t>-88.61</t>
  </si>
  <si>
    <t>Net Income, 1 Yr. Growth %</t>
  </si>
  <si>
    <t>Normalized Net Income, 1 Yr. Growth %</t>
  </si>
  <si>
    <t>Diluted EPS Before Extra, 1 Yr. Growth %</t>
  </si>
  <si>
    <t>-589.92</t>
  </si>
  <si>
    <t>-60.93</t>
  </si>
  <si>
    <t>Total Assets, 1 Yr. Growth %</t>
  </si>
  <si>
    <t>1.36</t>
  </si>
  <si>
    <t>-97.79</t>
  </si>
  <si>
    <t>Tangible Book Value, 1 Yr. Growth %</t>
  </si>
  <si>
    <t>-42.48</t>
  </si>
  <si>
    <t>-84.86</t>
  </si>
  <si>
    <t>Common Equity, 1 Yr. Growth %</t>
  </si>
  <si>
    <t>Cash From Operations, 1 Yr. Growth %</t>
  </si>
  <si>
    <t>5.95</t>
  </si>
  <si>
    <t>-6.71</t>
  </si>
  <si>
    <t>Levered Free Cash Flow, 1 Yr. Growth %</t>
  </si>
  <si>
    <t>-230.28</t>
  </si>
  <si>
    <t>-180.5</t>
  </si>
  <si>
    <t>Unlevered Free Cash Flow, 1 Yr. Growth %</t>
  </si>
  <si>
    <t>Compound Annual Growth Rate Over Two Years</t>
  </si>
  <si>
    <t>EBITA, 2 Yr. CAGR %</t>
  </si>
  <si>
    <t>849.33</t>
  </si>
  <si>
    <t>-3.93</t>
  </si>
  <si>
    <t>EBIT, 2 Yr. CAGR %</t>
  </si>
  <si>
    <t>Earnings From Cont. Operations, 2 Yr. CAGR %</t>
  </si>
  <si>
    <t>-22.23</t>
  </si>
  <si>
    <t>Net Income, 2 Yr. CAGR %</t>
  </si>
  <si>
    <t>Normalized Net Income, 2 Yr. CAGR %</t>
  </si>
  <si>
    <t>Diluted EPS Before Extra, 2 Yr. CAGR %</t>
  </si>
  <si>
    <t>38.36</t>
  </si>
  <si>
    <t>Total Assets, 2 Yr. CAGR %</t>
  </si>
  <si>
    <t>-85.04</t>
  </si>
  <si>
    <t>Tangible Book Value, 2 Yr. CAGR %</t>
  </si>
  <si>
    <t>-70.49</t>
  </si>
  <si>
    <t>Common Equity, 2 Yr. CAGR %</t>
  </si>
  <si>
    <t>Cash From Operations, 2 Yr. CAGR %</t>
  </si>
  <si>
    <t>-0.58</t>
  </si>
  <si>
    <t>Levered Free Cash Flow, 2 Yr. CAGR %</t>
  </si>
  <si>
    <t>2.41</t>
  </si>
  <si>
    <t>Unlevered Free Cash Flow, 2 Yr. CAGR %</t>
  </si>
  <si>
    <t>Compound Annual Growth Rate Over Three Years</t>
  </si>
  <si>
    <t>EBITA, 3 Yr. CAGR %</t>
  </si>
  <si>
    <t>202.38</t>
  </si>
  <si>
    <t>EBIT, 3 Yr. CAGR %</t>
  </si>
  <si>
    <t>Earnings From Cont. Operations, 3 Yr. CAGR %</t>
  </si>
  <si>
    <t>385.36</t>
  </si>
  <si>
    <t>Net Income, 3 Yr. CAGR %</t>
  </si>
  <si>
    <t>Normalized Net Income, 3 Yr. CAGR %</t>
  </si>
  <si>
    <t>Total Assets, 3 Yr. CAGR %</t>
  </si>
  <si>
    <t>389.87</t>
  </si>
  <si>
    <t>Tangible Book Value, 3 Yr. CAGR %</t>
  </si>
  <si>
    <t>619.86</t>
  </si>
  <si>
    <t>Common Equity, 3 Yr. CAGR %</t>
  </si>
  <si>
    <t>2021</t>
  </si>
  <si>
    <t>2022</t>
  </si>
  <si>
    <t>2023</t>
  </si>
  <si>
    <t>Capitalization
                                    1</t>
  </si>
  <si>
    <t>1,261</t>
  </si>
  <si>
    <t>1,307</t>
  </si>
  <si>
    <t>305</t>
  </si>
  <si>
    <t>Change</t>
  </si>
  <si>
    <t>-</t>
  </si>
  <si>
    <t>3.64%</t>
  </si>
  <si>
    <t>-76.67%</t>
  </si>
  <si>
    <t>Enterprise Value (EV)
                                    1</t>
  </si>
  <si>
    <t>1,260</t>
  </si>
  <si>
    <t>305.8</t>
  </si>
  <si>
    <t>3.72%</t>
  </si>
  <si>
    <t>-76.61%</t>
  </si>
  <si>
    <t>P/E ratio</t>
  </si>
  <si>
    <t>-132x</t>
  </si>
  <si>
    <t>28x</t>
  </si>
  <si>
    <t>77.3x</t>
  </si>
  <si>
    <t>PBR</t>
  </si>
  <si>
    <t>-17.1x</t>
  </si>
  <si>
    <t>-30.8x</t>
  </si>
  <si>
    <t>-47.4x</t>
  </si>
  <si>
    <t>PEG</t>
  </si>
  <si>
    <t>-0x</t>
  </si>
  <si>
    <t>-1.3x</t>
  </si>
  <si>
    <t>Capitalization / Revenue</t>
  </si>
  <si>
    <t>EV / Revenue</t>
  </si>
  <si>
    <t>EV / EBITDA</t>
  </si>
  <si>
    <t>EV / EBIT</t>
  </si>
  <si>
    <t>-904x</t>
  </si>
  <si>
    <t>-312x</t>
  </si>
  <si>
    <t>-238x</t>
  </si>
  <si>
    <t>EV / FCF</t>
  </si>
  <si>
    <t>-2,897,395,888x</t>
  </si>
  <si>
    <t>2,306,865,386x</t>
  </si>
  <si>
    <t>-670,358,611x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</si>
  <si>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</si>
  <si>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</si>
  <si>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</si>
  <si>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</si>
  <si>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</si>
  <si>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</si>
  <si>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-0.0737</t>
  </si>
  <si>
    <t>0.361</t>
  </si>
  <si>
    <t>0.1411</t>
  </si>
  <si>
    <t>Distribution rate</t>
  </si>
  <si>
    <t>Net sales</t>
  </si>
  <si>
    <t>EBITDA</t>
  </si>
  <si>
    <t>EBIT
                                    1</t>
  </si>
  <si>
    <t>-1.394</t>
  </si>
  <si>
    <t>-4.194</t>
  </si>
  <si>
    <t>-1.287</t>
  </si>
  <si>
    <t>Net income
                                    1</t>
  </si>
  <si>
    <t>-8.799</t>
  </si>
  <si>
    <t>46.7</t>
  </si>
  <si>
    <t>5.322</t>
  </si>
  <si>
    <t>Net Debt
                                    1</t>
  </si>
  <si>
    <t>-1.123</t>
  </si>
  <si>
    <t>-0.1168</t>
  </si>
  <si>
    <t>0.8219</t>
  </si>
  <si>
    <t>Reference price
                                    2</t>
  </si>
  <si>
    <t>9.75</t>
  </si>
  <si>
    <t>10.10</t>
  </si>
  <si>
    <t>10.90</t>
  </si>
  <si>
    <t>Nbr of stocks (in thousands)</t>
  </si>
  <si>
    <t>129,375</t>
  </si>
  <si>
    <t>27,979</t>
  </si>
  <si>
    <t>Announcement Date</t>
  </si>
  <si>
    <t>3/23/22</t>
  </si>
  <si>
    <t>3/1/23</t>
  </si>
  <si>
    <t>4/16/24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</si>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</sst>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-23.97662432617417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-4.0</v>
      </c>
      <c r="C2" s="1">
        <v>-8.0</v>
      </c>
      <c r="D2" s="1">
        <v>46.0</v>
      </c>
      <c r="E2" s="1">
        <v>5.0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0.0</v>
      </c>
      <c r="C3" s="1">
        <v>7.0</v>
      </c>
      <c r="D3" s="1">
        <v>-50.0</v>
      </c>
      <c r="E3" s="1">
        <v>-6.0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4.0</v>
      </c>
      <c r="C4" s="1">
        <v>44.0</v>
      </c>
      <c r="D4" s="1">
        <v>3.0</v>
      </c>
      <c r="E4" s="1">
        <v>34.0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 t="s">
        <v>26</v>
      </c>
      <c r="C5" s="1">
        <v>-95.0</v>
      </c>
      <c r="D5" s="1">
        <v>-1.0</v>
      </c>
      <c r="E5" s="1">
        <v>-93.0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-1040.0</v>
      </c>
      <c r="D6" s="1">
        <v>0.0</v>
      </c>
      <c r="E6" s="1">
        <v>1030.0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-1040.0</v>
      </c>
      <c r="D7" s="1">
        <v>0.0</v>
      </c>
      <c r="E7" s="1">
        <v>1030.0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1.0</v>
      </c>
      <c r="D8" s="1">
        <v>0.0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0.0</v>
      </c>
      <c r="D9" s="1">
        <v>0.0</v>
      </c>
      <c r="E9" s="1">
        <v>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0.0</v>
      </c>
      <c r="C10" s="1">
        <v>1.0</v>
      </c>
      <c r="D10" s="1">
        <v>0.0</v>
      </c>
      <c r="E10" s="1">
        <v>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0.0</v>
      </c>
      <c r="C11" s="1">
        <v>-31.0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0.0</v>
      </c>
      <c r="C12" s="1">
        <v>-31.0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0.0</v>
      </c>
      <c r="C13" s="1">
        <v>1020.0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0.0</v>
      </c>
      <c r="C14" s="1">
        <v>0.0</v>
      </c>
      <c r="D14" s="1">
        <v>0.0</v>
      </c>
      <c r="E14" s="1">
        <v>-1030.0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0.0</v>
      </c>
      <c r="C15" s="1">
        <v>22.0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0.0</v>
      </c>
      <c r="C16" s="1">
        <v>1040.0</v>
      </c>
      <c r="D16" s="1">
        <v>0.0</v>
      </c>
      <c r="E16" s="1">
        <v>-1030.0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1.0</v>
      </c>
      <c r="D17" s="1">
        <v>-1.0</v>
      </c>
      <c r="E17" s="1">
        <v>6.0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0.0</v>
      </c>
      <c r="C19" s="1">
        <v>-43.0</v>
      </c>
      <c r="D19" s="1">
        <v>56.0</v>
      </c>
      <c r="E19" s="1">
        <v>-45.0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0.0</v>
      </c>
      <c r="C20" s="1">
        <v>-43.0</v>
      </c>
      <c r="D20" s="1">
        <v>56.0</v>
      </c>
      <c r="E20" s="1">
        <v>-45.0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0.0</v>
      </c>
      <c r="C21" s="1">
        <v>-43.0</v>
      </c>
      <c r="D21" s="1">
        <v>-3.0</v>
      </c>
      <c r="E21" s="1">
        <v>-34.0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0.0</v>
      </c>
      <c r="C22" s="1">
        <v>-30.0</v>
      </c>
      <c r="D22" s="1">
        <v>0.0</v>
      </c>
      <c r="E22" s="1">
        <v>1.0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45</v>
      </c>
      <c r="B3" s="1">
        <v>0.0</v>
      </c>
      <c r="C3" s="1">
        <v>1.0</v>
      </c>
      <c r="D3" s="1">
        <v>11.0</v>
      </c>
      <c r="E3" s="1">
        <v>17.0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</v>
      </c>
      <c r="B4" s="1">
        <v>0.0</v>
      </c>
      <c r="C4" s="1">
        <v>1.0</v>
      </c>
      <c r="D4" s="1">
        <v>11.0</v>
      </c>
      <c r="E4" s="1">
        <v>17.0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</v>
      </c>
      <c r="B5" s="1">
        <v>0.0</v>
      </c>
      <c r="C5" s="1">
        <v>6.0</v>
      </c>
      <c r="D5" s="1">
        <v>3.0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</v>
      </c>
      <c r="B6" s="1">
        <v>0.0</v>
      </c>
      <c r="C6" s="1">
        <v>1.0</v>
      </c>
      <c r="D6" s="1">
        <v>14.0</v>
      </c>
      <c r="E6" s="1">
        <v>19.0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</v>
      </c>
      <c r="B7" s="1">
        <v>19.0</v>
      </c>
      <c r="C7" s="1">
        <v>0.0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</v>
      </c>
      <c r="B8" s="1">
        <v>0.0</v>
      </c>
      <c r="C8" s="1">
        <v>1040.0</v>
      </c>
      <c r="D8" s="1">
        <v>1050.0</v>
      </c>
      <c r="E8" s="1">
        <v>23.0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</v>
      </c>
      <c r="B9" s="1">
        <v>19.0</v>
      </c>
      <c r="C9" s="1">
        <v>1040.0</v>
      </c>
      <c r="D9" s="1">
        <v>1050.0</v>
      </c>
      <c r="E9" s="1">
        <v>23.0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</v>
      </c>
      <c r="B11" s="1">
        <v>0.0</v>
      </c>
      <c r="C11" s="1">
        <v>64.0</v>
      </c>
      <c r="D11" s="1">
        <v>3.0</v>
      </c>
      <c r="E11" s="1">
        <v>4.0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</v>
      </c>
      <c r="B12" s="1">
        <v>2.0</v>
      </c>
      <c r="C12" s="1">
        <v>0.0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</v>
      </c>
      <c r="B13" s="1">
        <v>15.0</v>
      </c>
      <c r="C13" s="1">
        <v>0.0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</v>
      </c>
      <c r="B14" s="1">
        <v>18.0</v>
      </c>
      <c r="C14" s="1">
        <v>64.0</v>
      </c>
      <c r="D14" s="1">
        <v>3.0</v>
      </c>
      <c r="E14" s="1">
        <v>4.0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57</v>
      </c>
      <c r="B15" s="1">
        <v>0.0</v>
      </c>
      <c r="C15" s="1">
        <v>0.0</v>
      </c>
      <c r="D15" s="1">
        <v>0.0</v>
      </c>
      <c r="E15" s="1">
        <v>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</v>
      </c>
      <c r="B16" s="1">
        <v>0.0</v>
      </c>
      <c r="C16" s="1">
        <v>1110.0</v>
      </c>
      <c r="D16" s="1">
        <v>1090.0</v>
      </c>
      <c r="E16" s="1">
        <v>24.0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</v>
      </c>
      <c r="B17" s="1">
        <v>18.0</v>
      </c>
      <c r="C17" s="1">
        <v>1110.0</v>
      </c>
      <c r="D17" s="1">
        <v>1090.0</v>
      </c>
      <c r="E17" s="1">
        <v>29.0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</v>
      </c>
      <c r="B18" s="1">
        <v>0.0</v>
      </c>
      <c r="C18" s="1">
        <v>0.0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</v>
      </c>
      <c r="B19" s="1">
        <v>2.0</v>
      </c>
      <c r="C19" s="1">
        <v>0.0</v>
      </c>
      <c r="D19" s="1">
        <v>0.0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</v>
      </c>
      <c r="B20" s="1">
        <v>0.0</v>
      </c>
      <c r="C20" s="1">
        <v>-73.0</v>
      </c>
      <c r="D20" s="1">
        <v>-42.0</v>
      </c>
      <c r="E20" s="1">
        <v>-6.0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63</v>
      </c>
      <c r="B21" s="1">
        <v>1.0</v>
      </c>
      <c r="C21" s="1">
        <v>-73.0</v>
      </c>
      <c r="D21" s="1">
        <v>-42.0</v>
      </c>
      <c r="E21" s="1">
        <v>-6.0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</v>
      </c>
      <c r="B22" s="1">
        <v>1.0</v>
      </c>
      <c r="C22" s="1">
        <v>-73.0</v>
      </c>
      <c r="D22" s="1">
        <v>-42.0</v>
      </c>
      <c r="E22" s="1">
        <v>-6.0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65</v>
      </c>
      <c r="B23" s="1">
        <v>19.0</v>
      </c>
      <c r="C23" s="1">
        <v>1040.0</v>
      </c>
      <c r="D23" s="1">
        <v>1050.0</v>
      </c>
      <c r="E23" s="1">
        <v>23.0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</v>
      </c>
      <c r="B25" s="1">
        <v>18.0</v>
      </c>
      <c r="C25" s="1">
        <v>129.0</v>
      </c>
      <c r="D25" s="1">
        <v>129.0</v>
      </c>
      <c r="E25" s="1">
        <v>27.0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</v>
      </c>
      <c r="B26" s="1">
        <v>18.0</v>
      </c>
      <c r="C26" s="1">
        <v>129.0</v>
      </c>
      <c r="D26" s="1">
        <v>129.0</v>
      </c>
      <c r="E26" s="1">
        <v>27.0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68</v>
      </c>
      <c r="B27" s="1" t="s">
        <v>26</v>
      </c>
      <c r="C27" s="1" t="s">
        <v>69</v>
      </c>
      <c r="D27" s="1" t="s">
        <v>70</v>
      </c>
      <c r="E27" s="1" t="s">
        <v>71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1.0</v>
      </c>
      <c r="C28" s="1">
        <v>-73.0</v>
      </c>
      <c r="D28" s="1">
        <v>-42.0</v>
      </c>
      <c r="E28" s="1">
        <v>-6.0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 t="s">
        <v>26</v>
      </c>
      <c r="C29" s="1" t="s">
        <v>69</v>
      </c>
      <c r="D29" s="1" t="s">
        <v>70</v>
      </c>
      <c r="E29" s="1" t="s">
        <v>71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2.0</v>
      </c>
      <c r="C30" s="1" t="s">
        <v>26</v>
      </c>
      <c r="D30" s="1" t="s">
        <v>26</v>
      </c>
      <c r="E30" s="1">
        <v>1.0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2.0</v>
      </c>
      <c r="C31" s="1">
        <v>-1.0</v>
      </c>
      <c r="D31" s="1">
        <v>-11.0</v>
      </c>
      <c r="E31" s="1">
        <v>82.0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3.0</v>
      </c>
      <c r="C32" s="1">
        <v>3.0</v>
      </c>
      <c r="D32" s="1">
        <v>3.0</v>
      </c>
      <c r="E32" s="1">
        <v>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3.0</v>
      </c>
      <c r="C33" s="1">
        <v>3.0</v>
      </c>
      <c r="D33" s="1">
        <v>3.0</v>
      </c>
      <c r="E33" s="1">
        <v>3.0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78</v>
      </c>
      <c r="B2" s="1">
        <v>0.0</v>
      </c>
      <c r="C2" s="1">
        <v>1.0</v>
      </c>
      <c r="D2" s="1">
        <v>4.0</v>
      </c>
      <c r="E2" s="1">
        <v>1.0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79</v>
      </c>
      <c r="B3" s="1">
        <v>0.0</v>
      </c>
      <c r="C3" s="1">
        <v>1.0</v>
      </c>
      <c r="D3" s="1">
        <v>4.0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80</v>
      </c>
      <c r="B4" s="1">
        <v>0.0</v>
      </c>
      <c r="C4" s="1">
        <v>-1.0</v>
      </c>
      <c r="D4" s="1">
        <v>-4.0</v>
      </c>
      <c r="E4" s="1">
        <v>-1.0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81</v>
      </c>
      <c r="B5" s="1">
        <v>0.0</v>
      </c>
      <c r="C5" s="1">
        <v>21.0</v>
      </c>
      <c r="D5" s="1">
        <v>15.0</v>
      </c>
      <c r="E5" s="1">
        <v>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82</v>
      </c>
      <c r="B6" s="1">
        <v>0.0</v>
      </c>
      <c r="C6" s="1">
        <v>21.0</v>
      </c>
      <c r="D6" s="1">
        <v>15.0</v>
      </c>
      <c r="E6" s="1">
        <v>4.0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83</v>
      </c>
      <c r="B7" s="1">
        <v>0.0</v>
      </c>
      <c r="C7" s="1">
        <v>-7.0</v>
      </c>
      <c r="D7" s="1">
        <v>35.0</v>
      </c>
      <c r="E7" s="1">
        <v>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84</v>
      </c>
      <c r="B8" s="1">
        <v>0.0</v>
      </c>
      <c r="C8" s="1">
        <v>-8.0</v>
      </c>
      <c r="D8" s="1">
        <v>46.0</v>
      </c>
      <c r="E8" s="1">
        <v>5.0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85</v>
      </c>
      <c r="B9" s="1">
        <v>0.0</v>
      </c>
      <c r="C9" s="1">
        <v>-8.0</v>
      </c>
      <c r="D9" s="1">
        <v>46.0</v>
      </c>
      <c r="E9" s="1">
        <v>5.0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86</v>
      </c>
      <c r="B10" s="1">
        <v>0.0</v>
      </c>
      <c r="C10" s="1">
        <v>-8.0</v>
      </c>
      <c r="D10" s="1">
        <v>46.0</v>
      </c>
      <c r="E10" s="1">
        <v>5.0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87</v>
      </c>
      <c r="B11" s="1">
        <v>0.0</v>
      </c>
      <c r="C11" s="1">
        <v>-8.0</v>
      </c>
      <c r="D11" s="1">
        <v>46.0</v>
      </c>
      <c r="E11" s="1">
        <v>5.0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88</v>
      </c>
      <c r="B12" s="1">
        <v>0.0</v>
      </c>
      <c r="C12" s="1">
        <v>-8.0</v>
      </c>
      <c r="D12" s="1">
        <v>46.0</v>
      </c>
      <c r="E12" s="1">
        <v>5.0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89</v>
      </c>
      <c r="B13" s="1">
        <v>0.0</v>
      </c>
      <c r="C13" s="1">
        <v>-8.0</v>
      </c>
      <c r="D13" s="1">
        <v>46.0</v>
      </c>
      <c r="E13" s="1">
        <v>5.0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90</v>
      </c>
      <c r="B14" s="1">
        <v>0.0</v>
      </c>
      <c r="C14" s="1">
        <v>-8.0</v>
      </c>
      <c r="D14" s="1">
        <v>46.0</v>
      </c>
      <c r="E14" s="1">
        <v>5.0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92</v>
      </c>
      <c r="B16" s="1">
        <v>0.0</v>
      </c>
      <c r="C16" s="1" t="s">
        <v>93</v>
      </c>
      <c r="D16" s="1" t="s">
        <v>94</v>
      </c>
      <c r="E16" s="1" t="s">
        <v>95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96</v>
      </c>
      <c r="B17" s="1">
        <v>0.0</v>
      </c>
      <c r="C17" s="1" t="s">
        <v>93</v>
      </c>
      <c r="D17" s="1" t="s">
        <v>94</v>
      </c>
      <c r="E17" s="1" t="s">
        <v>95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97</v>
      </c>
      <c r="B18" s="1">
        <v>18.0</v>
      </c>
      <c r="C18" s="1">
        <v>119.0</v>
      </c>
      <c r="D18" s="1">
        <v>129.0</v>
      </c>
      <c r="E18" s="1">
        <v>37.0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98</v>
      </c>
      <c r="B19" s="1">
        <v>0.0</v>
      </c>
      <c r="C19" s="1" t="s">
        <v>93</v>
      </c>
      <c r="D19" s="1" t="s">
        <v>94</v>
      </c>
      <c r="E19" s="1" t="s">
        <v>95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99</v>
      </c>
      <c r="B20" s="1">
        <v>0.0</v>
      </c>
      <c r="C20" s="1" t="s">
        <v>93</v>
      </c>
      <c r="D20" s="1" t="s">
        <v>94</v>
      </c>
      <c r="E20" s="1" t="s">
        <v>95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100</v>
      </c>
      <c r="B21" s="1">
        <v>18.0</v>
      </c>
      <c r="C21" s="1">
        <v>119.0</v>
      </c>
      <c r="D21" s="1">
        <v>129.0</v>
      </c>
      <c r="E21" s="1">
        <v>37.0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101</v>
      </c>
      <c r="B22" s="1">
        <v>0.0</v>
      </c>
      <c r="C22" s="1" t="s">
        <v>102</v>
      </c>
      <c r="D22" s="1" t="s">
        <v>103</v>
      </c>
      <c r="E22" s="1" t="s">
        <v>104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</v>
      </c>
      <c r="B23" s="1">
        <v>0.0</v>
      </c>
      <c r="C23" s="1" t="s">
        <v>102</v>
      </c>
      <c r="D23" s="1" t="s">
        <v>103</v>
      </c>
      <c r="E23" s="1" t="s">
        <v>104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106</v>
      </c>
      <c r="B25" s="1">
        <v>0.0</v>
      </c>
      <c r="C25" s="1">
        <v>-1.0</v>
      </c>
      <c r="D25" s="1">
        <v>-4.0</v>
      </c>
      <c r="E25" s="1">
        <v>-1.0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107</v>
      </c>
      <c r="B26" s="1">
        <v>0.0</v>
      </c>
      <c r="C26" s="1">
        <v>-1.0</v>
      </c>
      <c r="D26" s="1">
        <v>-4.0</v>
      </c>
      <c r="E26" s="1">
        <v>-1.0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108</v>
      </c>
      <c r="B27" s="1">
        <v>0.0</v>
      </c>
      <c r="C27" s="1">
        <v>-5.0</v>
      </c>
      <c r="D27" s="1">
        <v>29.0</v>
      </c>
      <c r="E27" s="1">
        <v>3.0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110</v>
      </c>
      <c r="B29" s="1">
        <v>0.0</v>
      </c>
      <c r="C29" s="1">
        <v>1.0</v>
      </c>
      <c r="D29" s="1">
        <v>4.0</v>
      </c>
      <c r="E29" s="1">
        <v>1.0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112</v>
      </c>
      <c r="B3" s="1">
        <v>0.0</v>
      </c>
      <c r="C3" s="1" t="s">
        <v>113</v>
      </c>
      <c r="D3" s="1" t="s">
        <v>114</v>
      </c>
      <c r="E3" s="1" t="s">
        <v>115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0.0</v>
      </c>
      <c r="C4" s="1" t="s">
        <v>117</v>
      </c>
      <c r="D4" s="1" t="s">
        <v>118</v>
      </c>
      <c r="E4" s="1" t="s">
        <v>119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0.0</v>
      </c>
      <c r="C5" s="1" t="s">
        <v>121</v>
      </c>
      <c r="D5" s="1" t="s">
        <v>122</v>
      </c>
      <c r="E5" s="1" t="s">
        <v>123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0.0</v>
      </c>
      <c r="C6" s="1" t="s">
        <v>121</v>
      </c>
      <c r="D6" s="1" t="s">
        <v>122</v>
      </c>
      <c r="E6" s="1" t="s">
        <v>123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 t="s">
        <v>127</v>
      </c>
      <c r="C8" s="1" t="s">
        <v>128</v>
      </c>
      <c r="D8" s="1" t="s">
        <v>129</v>
      </c>
      <c r="E8" s="1" t="s">
        <v>130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</v>
      </c>
      <c r="B9" s="1">
        <v>0.0</v>
      </c>
      <c r="C9" s="1" t="s">
        <v>132</v>
      </c>
      <c r="D9" s="1" t="s">
        <v>133</v>
      </c>
      <c r="E9" s="1" t="s">
        <v>129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 t="s">
        <v>26</v>
      </c>
      <c r="C10" s="1" t="s">
        <v>135</v>
      </c>
      <c r="D10" s="1" t="s">
        <v>136</v>
      </c>
      <c r="E10" s="1" t="s">
        <v>71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 t="s">
        <v>139</v>
      </c>
      <c r="C12" s="1">
        <v>0.0</v>
      </c>
      <c r="D12" s="1">
        <v>0.0</v>
      </c>
      <c r="E12" s="1" t="s">
        <v>140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 t="s">
        <v>142</v>
      </c>
      <c r="C13" s="1">
        <v>0.0</v>
      </c>
      <c r="D13" s="1">
        <v>0.0</v>
      </c>
      <c r="E13" s="1" t="s">
        <v>143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0.0</v>
      </c>
      <c r="C14" s="1">
        <v>0.0</v>
      </c>
      <c r="D14" s="1">
        <v>0.0</v>
      </c>
      <c r="E14" s="1" t="s">
        <v>140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0.0</v>
      </c>
      <c r="C15" s="1">
        <v>0.0</v>
      </c>
      <c r="D15" s="1">
        <v>0.0</v>
      </c>
      <c r="E15" s="1" t="s">
        <v>143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 t="s">
        <v>147</v>
      </c>
      <c r="C16" s="1" t="s">
        <v>148</v>
      </c>
      <c r="D16" s="1" t="s">
        <v>149</v>
      </c>
      <c r="E16" s="1" t="s">
        <v>150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0.0</v>
      </c>
      <c r="C18" s="1">
        <v>0.0</v>
      </c>
      <c r="D18" s="1" t="s">
        <v>153</v>
      </c>
      <c r="E18" s="1" t="s">
        <v>154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0.0</v>
      </c>
      <c r="C19" s="1">
        <v>0.0</v>
      </c>
      <c r="D19" s="1" t="s">
        <v>153</v>
      </c>
      <c r="E19" s="1" t="s">
        <v>154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0.0</v>
      </c>
      <c r="C20" s="1">
        <v>1.0</v>
      </c>
      <c r="D20" s="1" t="s">
        <v>157</v>
      </c>
      <c r="E20" s="1" t="s">
        <v>158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0.0</v>
      </c>
      <c r="C21" s="1">
        <v>1.0</v>
      </c>
      <c r="D21" s="1" t="s">
        <v>157</v>
      </c>
      <c r="E21" s="1" t="s">
        <v>158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0.0</v>
      </c>
      <c r="C22" s="1">
        <v>1.0</v>
      </c>
      <c r="D22" s="1" t="s">
        <v>157</v>
      </c>
      <c r="E22" s="1" t="s">
        <v>158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0.0</v>
      </c>
      <c r="C23" s="1">
        <v>0.0</v>
      </c>
      <c r="D23" s="1" t="s">
        <v>162</v>
      </c>
      <c r="E23" s="1" t="s">
        <v>163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0.0</v>
      </c>
      <c r="C24" s="1">
        <v>52.0</v>
      </c>
      <c r="D24" s="1" t="s">
        <v>165</v>
      </c>
      <c r="E24" s="1" t="s">
        <v>166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0.0</v>
      </c>
      <c r="C25" s="1">
        <v>-42.0</v>
      </c>
      <c r="D25" s="1" t="s">
        <v>168</v>
      </c>
      <c r="E25" s="1" t="s">
        <v>169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0.0</v>
      </c>
      <c r="C26" s="1">
        <v>-42.0</v>
      </c>
      <c r="D26" s="1" t="s">
        <v>168</v>
      </c>
      <c r="E26" s="1" t="s">
        <v>169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0.0</v>
      </c>
      <c r="C27" s="1">
        <v>0.0</v>
      </c>
      <c r="D27" s="1" t="s">
        <v>172</v>
      </c>
      <c r="E27" s="1" t="s">
        <v>173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174</v>
      </c>
      <c r="B28" s="1">
        <v>0.0</v>
      </c>
      <c r="C28" s="1">
        <v>0.0</v>
      </c>
      <c r="D28" s="1" t="s">
        <v>175</v>
      </c>
      <c r="E28" s="1" t="s">
        <v>176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177</v>
      </c>
      <c r="B29" s="1">
        <v>0.0</v>
      </c>
      <c r="C29" s="1">
        <v>0.0</v>
      </c>
      <c r="D29" s="1" t="s">
        <v>175</v>
      </c>
      <c r="E29" s="1" t="s">
        <v>176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179</v>
      </c>
      <c r="B31" s="1">
        <v>0.0</v>
      </c>
      <c r="C31" s="1">
        <v>0.0</v>
      </c>
      <c r="D31" s="1" t="s">
        <v>180</v>
      </c>
      <c r="E31" s="1" t="s">
        <v>181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182</v>
      </c>
      <c r="B32" s="1">
        <v>0.0</v>
      </c>
      <c r="C32" s="1">
        <v>0.0</v>
      </c>
      <c r="D32" s="1" t="s">
        <v>180</v>
      </c>
      <c r="E32" s="1" t="s">
        <v>181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>
        <v>0.0</v>
      </c>
      <c r="C33" s="1">
        <v>0.0</v>
      </c>
      <c r="D33" s="1">
        <v>0.0</v>
      </c>
      <c r="E33" s="1" t="s">
        <v>184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185</v>
      </c>
      <c r="B34" s="1">
        <v>0.0</v>
      </c>
      <c r="C34" s="1">
        <v>0.0</v>
      </c>
      <c r="D34" s="1">
        <v>0.0</v>
      </c>
      <c r="E34" s="1" t="s">
        <v>184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186</v>
      </c>
      <c r="B35" s="1">
        <v>0.0</v>
      </c>
      <c r="C35" s="1">
        <v>0.0</v>
      </c>
      <c r="D35" s="1">
        <v>0.0</v>
      </c>
      <c r="E35" s="1" t="s">
        <v>184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187</v>
      </c>
      <c r="B36" s="1">
        <v>0.0</v>
      </c>
      <c r="C36" s="1">
        <v>0.0</v>
      </c>
      <c r="D36" s="1">
        <v>0.0</v>
      </c>
      <c r="E36" s="1" t="s">
        <v>188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189</v>
      </c>
      <c r="B37" s="1">
        <v>0.0</v>
      </c>
      <c r="C37" s="1">
        <v>0.0</v>
      </c>
      <c r="D37" s="1">
        <v>0.0</v>
      </c>
      <c r="E37" s="1" t="s">
        <v>190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191</v>
      </c>
      <c r="B38" s="1">
        <v>0.0</v>
      </c>
      <c r="C38" s="1">
        <v>0.0</v>
      </c>
      <c r="D38" s="1">
        <v>0.0</v>
      </c>
      <c r="E38" s="1" t="s">
        <v>192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>
        <v>0.0</v>
      </c>
      <c r="C39" s="1">
        <v>0.0</v>
      </c>
      <c r="D39" s="1">
        <v>0.0</v>
      </c>
      <c r="E39" s="1" t="s">
        <v>192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194</v>
      </c>
      <c r="B40" s="1">
        <v>0.0</v>
      </c>
      <c r="C40" s="1">
        <v>0.0</v>
      </c>
      <c r="D40" s="1">
        <v>0.0</v>
      </c>
      <c r="E40" s="1" t="s">
        <v>195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196</v>
      </c>
      <c r="B41" s="1">
        <v>0.0</v>
      </c>
      <c r="C41" s="1">
        <v>0.0</v>
      </c>
      <c r="D41" s="1">
        <v>0.0</v>
      </c>
      <c r="E41" s="1" t="s">
        <v>197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198</v>
      </c>
      <c r="B42" s="1">
        <v>0.0</v>
      </c>
      <c r="C42" s="1">
        <v>0.0</v>
      </c>
      <c r="D42" s="1">
        <v>0.0</v>
      </c>
      <c r="E42" s="1" t="s">
        <v>197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200</v>
      </c>
      <c r="B44" s="1">
        <v>0.0</v>
      </c>
      <c r="C44" s="1">
        <v>0.0</v>
      </c>
      <c r="D44" s="1">
        <v>0.0</v>
      </c>
      <c r="E44" s="1" t="s">
        <v>201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0.0</v>
      </c>
      <c r="C45" s="1">
        <v>0.0</v>
      </c>
      <c r="D45" s="1">
        <v>0.0</v>
      </c>
      <c r="E45" s="1" t="s">
        <v>201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203</v>
      </c>
      <c r="B46" s="1">
        <v>0.0</v>
      </c>
      <c r="C46" s="1">
        <v>0.0</v>
      </c>
      <c r="D46" s="1">
        <v>0.0</v>
      </c>
      <c r="E46" s="1" t="s">
        <v>204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205</v>
      </c>
      <c r="B47" s="1">
        <v>0.0</v>
      </c>
      <c r="C47" s="1">
        <v>0.0</v>
      </c>
      <c r="D47" s="1">
        <v>0.0</v>
      </c>
      <c r="E47" s="1" t="s">
        <v>204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206</v>
      </c>
      <c r="B48" s="1">
        <v>0.0</v>
      </c>
      <c r="C48" s="1">
        <v>0.0</v>
      </c>
      <c r="D48" s="1">
        <v>0.0</v>
      </c>
      <c r="E48" s="1" t="s">
        <v>204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207</v>
      </c>
      <c r="B49" s="1">
        <v>0.0</v>
      </c>
      <c r="C49" s="1">
        <v>0.0</v>
      </c>
      <c r="D49" s="1">
        <v>0.0</v>
      </c>
      <c r="E49" s="1" t="s">
        <v>208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209</v>
      </c>
      <c r="B50" s="1">
        <v>0.0</v>
      </c>
      <c r="C50" s="1">
        <v>0.0</v>
      </c>
      <c r="D50" s="1">
        <v>0.0</v>
      </c>
      <c r="E50" s="1" t="s">
        <v>210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211</v>
      </c>
      <c r="B51" s="1">
        <v>0.0</v>
      </c>
      <c r="C51" s="1">
        <v>0.0</v>
      </c>
      <c r="D51" s="1">
        <v>0.0</v>
      </c>
      <c r="E51" s="1" t="s">
        <v>210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 t="s">
        <v>212</v>
      </c>
      <c r="C1" s="1" t="s">
        <v>213</v>
      </c>
      <c r="D1" s="1" t="s">
        <v>214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215</v>
      </c>
      <c r="B2" s="1" t="s">
        <v>216</v>
      </c>
      <c r="C2" s="1" t="s">
        <v>217</v>
      </c>
      <c r="D2" s="1" t="s">
        <v>218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219</v>
      </c>
      <c r="B3" s="1" t="s">
        <v>220</v>
      </c>
      <c r="C3" s="1" t="s">
        <v>221</v>
      </c>
      <c r="D3" s="1" t="s">
        <v>222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223</v>
      </c>
      <c r="B4" s="1" t="s">
        <v>224</v>
      </c>
      <c r="C4" s="1" t="s">
        <v>217</v>
      </c>
      <c r="D4" s="1" t="s">
        <v>225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219</v>
      </c>
      <c r="B5" s="1" t="s">
        <v>220</v>
      </c>
      <c r="C5" s="1" t="s">
        <v>226</v>
      </c>
      <c r="D5" s="1" t="s">
        <v>227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228</v>
      </c>
      <c r="B6" s="1" t="s">
        <v>229</v>
      </c>
      <c r="C6" s="1" t="s">
        <v>230</v>
      </c>
      <c r="D6" s="1" t="s">
        <v>231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232</v>
      </c>
      <c r="B7" s="1" t="s">
        <v>233</v>
      </c>
      <c r="C7" s="1" t="s">
        <v>234</v>
      </c>
      <c r="D7" s="1" t="s">
        <v>235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236</v>
      </c>
      <c r="B8" s="1" t="s">
        <v>220</v>
      </c>
      <c r="C8" s="1" t="s">
        <v>237</v>
      </c>
      <c r="D8" s="1" t="s">
        <v>238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239</v>
      </c>
      <c r="B9" s="1" t="s">
        <v>220</v>
      </c>
      <c r="C9" s="1" t="s">
        <v>220</v>
      </c>
      <c r="D9" s="1" t="s">
        <v>220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240</v>
      </c>
      <c r="B10" s="1" t="s">
        <v>220</v>
      </c>
      <c r="C10" s="1" t="s">
        <v>220</v>
      </c>
      <c r="D10" s="1" t="s">
        <v>220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241</v>
      </c>
      <c r="B11" s="1" t="s">
        <v>220</v>
      </c>
      <c r="C11" s="1" t="s">
        <v>220</v>
      </c>
      <c r="D11" s="1" t="s">
        <v>220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242</v>
      </c>
      <c r="B12" s="1" t="s">
        <v>243</v>
      </c>
      <c r="C12" s="1" t="s">
        <v>244</v>
      </c>
      <c r="D12" s="1" t="s">
        <v>245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246</v>
      </c>
      <c r="B13" s="1" t="s">
        <v>247</v>
      </c>
      <c r="C13" s="1" t="s">
        <v>248</v>
      </c>
      <c r="D13" s="1" t="s">
        <v>249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250</v>
      </c>
      <c r="B14" s="1" t="s">
        <v>251</v>
      </c>
      <c r="C14" s="1" t="s">
        <v>252</v>
      </c>
      <c r="D14" s="1" t="s">
        <v>251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253</v>
      </c>
      <c r="B15" s="1" t="s">
        <v>220</v>
      </c>
      <c r="C15" s="1" t="s">
        <v>220</v>
      </c>
      <c r="D15" s="1" t="s">
        <v>220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254</v>
      </c>
      <c r="B16" s="1" t="s">
        <v>220</v>
      </c>
      <c r="C16" s="1" t="s">
        <v>220</v>
      </c>
      <c r="D16" s="1" t="s">
        <v>220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255</v>
      </c>
      <c r="B17" s="1" t="s">
        <v>256</v>
      </c>
      <c r="C17" s="1" t="s">
        <v>257</v>
      </c>
      <c r="D17" s="1" t="s">
        <v>258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259</v>
      </c>
      <c r="B18" s="1" t="s">
        <v>220</v>
      </c>
      <c r="C18" s="1" t="s">
        <v>220</v>
      </c>
      <c r="D18" s="1" t="s">
        <v>220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260</v>
      </c>
      <c r="B19" s="1" t="s">
        <v>220</v>
      </c>
      <c r="C19" s="1" t="s">
        <v>220</v>
      </c>
      <c r="D19" s="1" t="s">
        <v>220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261</v>
      </c>
      <c r="B20" s="1" t="s">
        <v>220</v>
      </c>
      <c r="C20" s="1" t="s">
        <v>220</v>
      </c>
      <c r="D20" s="1" t="s">
        <v>220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262</v>
      </c>
      <c r="B21" s="1" t="s">
        <v>263</v>
      </c>
      <c r="C21" s="1" t="s">
        <v>264</v>
      </c>
      <c r="D21" s="1" t="s">
        <v>265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266</v>
      </c>
      <c r="B22" s="1" t="s">
        <v>267</v>
      </c>
      <c r="C22" s="1" t="s">
        <v>268</v>
      </c>
      <c r="D22" s="1" t="s">
        <v>269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270</v>
      </c>
      <c r="B23" s="1" t="s">
        <v>271</v>
      </c>
      <c r="C23" s="1" t="s">
        <v>272</v>
      </c>
      <c r="D23" s="1" t="s">
        <v>273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274</v>
      </c>
      <c r="B24" s="1" t="s">
        <v>275</v>
      </c>
      <c r="C24" s="1" t="s">
        <v>276</v>
      </c>
      <c r="D24" s="1" t="s">
        <v>277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278</v>
      </c>
      <c r="B25" s="1" t="s">
        <v>279</v>
      </c>
      <c r="C25" s="1" t="s">
        <v>279</v>
      </c>
      <c r="D25" s="1" t="s">
        <v>280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281</v>
      </c>
      <c r="B26" s="1" t="s">
        <v>282</v>
      </c>
      <c r="C26" s="1" t="s">
        <v>283</v>
      </c>
      <c r="D26" s="1" t="s">
        <v>284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285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41</v>
      </c>
      <c r="B3" s="1">
        <v>0.0</v>
      </c>
      <c r="C3" s="1">
        <v>-43.0</v>
      </c>
      <c r="D3" s="1">
        <v>56.0</v>
      </c>
      <c r="E3" s="1">
        <v>-45.0</v>
      </c>
      <c r="F3" s="1">
        <f>IF(E3*FORECAST(F2,B3:E3,B2:E2)&gt;0,FORECAST(F2,B3:E3,B2:E2),E3)*$X$1</f>
        <v>-17</v>
      </c>
      <c r="G3" s="1">
        <f>IF(F3*FORECAST(G2,B3:F3,B2:F2)&gt;0,FORECAST(G2,B3:F3,B2:F2),F3)*$X$1</f>
        <v>-20.6</v>
      </c>
      <c r="H3" s="1">
        <f>IF(G3*FORECAST(H2,B3:G3,B2:G2)&gt;0,FORECAST(H2,B3:G3,B2:G2),G3)*$X$1</f>
        <v>-24.2</v>
      </c>
      <c r="I3" s="1">
        <f>IF(H3*FORECAST(I2,B3:H3,B2:H2)&gt;0,FORECAST(I2,B3:H3,B2:H2),H3)*$X$1</f>
        <v>-27.8</v>
      </c>
      <c r="J3" s="1">
        <f>IF(I3*FORECAST(J2,B3:I3,B2:I2)&gt;0,FORECAST(J2,B3:I3,B2:I2),I3)*$X$1</f>
        <v>-31.4</v>
      </c>
      <c r="K3" s="1">
        <f>IF(J3*FORECAST(K2,B3:J3,B2:J2)&gt;0,FORECAST(K2,B3:J3,B2:J2),J3)*$X$1</f>
        <v>-35</v>
      </c>
      <c r="L3" s="1">
        <f>IF(K3*FORECAST(L2,B3:K3,B2:K2)&gt;0,FORECAST(L2,B3:K3,B2:K2),K3)*$X$1</f>
        <v>-38.6</v>
      </c>
      <c r="M3" s="4">
        <f>IF(L3*FORECAST(M2,B3:L3,B2:L2)&gt;0,FORECAST(M2,B3:L3,B2:L2),L3)*$X$1</f>
        <v>-42.2</v>
      </c>
      <c r="N3" s="4">
        <f>IF(M3*FORECAST(N2,B3:M3,B2:M2)&gt;0,FORECAST(N2,B3:M3,B2:M2),M3)*$X$1</f>
        <v>-45.8</v>
      </c>
      <c r="O3" s="4">
        <f>IF(N3*FORECAST(O2,B3:N3,B2:N2)&gt;0,FORECAST(O2,B3:N3,B2:N2),N3)*$X$1</f>
        <v>-49.4</v>
      </c>
      <c r="P3" s="4">
        <f>IF(O3*FORECAST(P2,B3:O3,B2:O2)&gt;0,FORECAST(P2,B3:O3,B2:O2),O3)*$X$1</f>
        <v>-53</v>
      </c>
      <c r="Q3" s="4">
        <f>IF(P3*FORECAST(Q2,B3:P3,B2:P2)&gt;0,FORECAST(Q2,B3:P3,B2:P2),P3)*$X$1</f>
        <v>-56.6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</v>
      </c>
      <c r="B4" s="1">
        <v>2.0</v>
      </c>
      <c r="C4" s="1">
        <v>-1.0</v>
      </c>
      <c r="D4" s="1">
        <v>-11.0</v>
      </c>
      <c r="E4" s="1">
        <v>82.0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286</v>
      </c>
      <c r="B5" s="1">
        <v>18.0</v>
      </c>
      <c r="C5" s="1">
        <v>119.0</v>
      </c>
      <c r="D5" s="1">
        <v>129.0</v>
      </c>
      <c r="E5" s="1">
        <v>37.0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287</v>
      </c>
      <c r="L7" s="1">
        <f>IF(Q3*FORECAST(Q2,B3:Q3,B2:Q2)&gt;0,FORECAST(Q2,B3:Q3,B2:Q2),P3)*$X$1 * (1+0.02)/(0.0789-0.02)</f>
        <v>-980.1697793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288</v>
      </c>
      <c r="L8" s="5">
        <f t="array" ref="L8">NPV(0.0789,G3:Q3)</f>
        <v>-257.6451036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289</v>
      </c>
      <c r="L9" s="5">
        <f t="array" ref="L9">NPV(0.0789,G16:Q16)</f>
        <v>-425.1167179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290</v>
      </c>
      <c r="L10" s="5">
        <f>L8 + L9</f>
        <v>-682.7618215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75</v>
      </c>
      <c r="L11" s="1">
        <v>82.0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291</v>
      </c>
      <c r="L12" s="5">
        <f>L10 - L11</f>
        <v>-764.7618215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292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-20.66923842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(1+0.02)/(0.0789-0.02)</f>
        <v>-980.1697793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22</v>
      </c>
      <c r="B3" s="1">
        <v>0.0</v>
      </c>
      <c r="C3" s="1">
        <v>-8.0</v>
      </c>
      <c r="D3" s="1">
        <v>46.0</v>
      </c>
      <c r="E3" s="1">
        <v>5.0</v>
      </c>
      <c r="F3" s="1">
        <f>IF(E3*FORECAST(F2,B3:E3,B2:E2)&gt;0,FORECAST(F2,B3:E3,B2:E2),E3)*$X$1</f>
        <v>28</v>
      </c>
      <c r="G3" s="1">
        <f>IF(F3*FORECAST(G2,B3:F3,B2:F2)&gt;0,FORECAST(G2,B3:F3,B2:F2),F3)*$X$1</f>
        <v>34.9</v>
      </c>
      <c r="H3" s="1">
        <f>IF(G3*FORECAST(H2,B3:G3,B2:G2)&gt;0,FORECAST(H2,B3:G3,B2:G2),G3)*$X$1</f>
        <v>41.8</v>
      </c>
      <c r="I3" s="1">
        <f>IF(H3*FORECAST(I2,B3:H3,B2:H2)&gt;0,FORECAST(I2,B3:H3,B2:H2),H3)*$X$1</f>
        <v>48.7</v>
      </c>
      <c r="J3" s="1">
        <f>IF(I3*FORECAST(J2,B3:I3,B2:I2)&gt;0,FORECAST(J2,B3:I3,B2:I2),I3)*$X$1</f>
        <v>55.6</v>
      </c>
      <c r="K3" s="1">
        <f>IF(J3*FORECAST(K2,B3:J3,B2:J2)&gt;0,FORECAST(K2,B3:J3,B2:J2),J3)*$X$1</f>
        <v>62.5</v>
      </c>
      <c r="L3" s="1">
        <f>IF(K3*FORECAST(L2,B3:K3,B2:K2)&gt;0,FORECAST(L2,B3:K3,B2:K2),K3)*$X$1</f>
        <v>69.4</v>
      </c>
      <c r="M3" s="4">
        <f>IF(L3*FORECAST(M2,B3:L3,B2:L2)&gt;0,FORECAST(M2,B3:L3,B2:L2),L3)*$X$1</f>
        <v>76.3</v>
      </c>
      <c r="N3" s="4">
        <f>IF(M3*FORECAST(N2,B3:M3,B2:M2)&gt;0,FORECAST(N2,B3:M3,B2:M2),M3)*$X$1</f>
        <v>83.2</v>
      </c>
      <c r="O3" s="4">
        <f>IF(N3*FORECAST(O2,B3:N3,B2:N2)&gt;0,FORECAST(O2,B3:N3,B2:N2),N3)*$X$1</f>
        <v>90.1</v>
      </c>
      <c r="P3" s="4">
        <f>IF(O3*FORECAST(P2,B3:O3,B2:O2)&gt;0,FORECAST(P2,B3:O3,B2:O2),O3)*$X$1</f>
        <v>97</v>
      </c>
      <c r="Q3" s="4">
        <f>IF(P3*FORECAST(Q2,B3:P3,B2:P2)&gt;0,FORECAST(Q2,B3:P3,B2:P2),P3)*$X$1</f>
        <v>103.9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</v>
      </c>
      <c r="B4" s="1">
        <v>2.0</v>
      </c>
      <c r="C4" s="1">
        <v>-1.0</v>
      </c>
      <c r="D4" s="1">
        <v>-11.0</v>
      </c>
      <c r="E4" s="1">
        <v>82.0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286</v>
      </c>
      <c r="B5" s="1">
        <v>18.0</v>
      </c>
      <c r="C5" s="1">
        <v>119.0</v>
      </c>
      <c r="D5" s="1">
        <v>129.0</v>
      </c>
      <c r="E5" s="1">
        <v>37.0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287</v>
      </c>
      <c r="L7" s="1">
        <f>IF(Q3*FORECAST(Q2,B3:Q3,B2:Q2)&gt;0,FORECAST(Q2,B3:Q3,B2:Q2),P3)*$X$1 * (1+0.02)/(0.0789-0.02)</f>
        <v>1799.286927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288</v>
      </c>
      <c r="L8" s="5">
        <f t="array" ref="L8">NPV(0.0789,G3:Q3)</f>
        <v>460.9241953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289</v>
      </c>
      <c r="L9" s="5">
        <f t="array" ref="L9">NPV(0.0789,G16:Q16)</f>
        <v>780.3821022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290</v>
      </c>
      <c r="L10" s="5">
        <f>L8 + L9</f>
        <v>1241.306298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75</v>
      </c>
      <c r="L11" s="1">
        <v>82.0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291</v>
      </c>
      <c r="L12" s="5">
        <f>L10 - L11</f>
        <v>1159.306298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292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31.33260264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(1+0.02)/(0.0789-0.02)</f>
        <v>1799.286927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