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<sst xmlns="http://schemas.openxmlformats.org/spreadsheetml/2006/main" count="854" uniqueCount="690">
  <si>
    <t>ticker</t>
  </si>
  <si>
    <t>JANX</t>
  </si>
  <si>
    <t>nombre</t>
  </si>
  <si>
    <t>JANUX THERAPEUTICS INC</t>
  </si>
  <si>
    <t>empresa</t>
  </si>
  <si>
    <t>Biotechnology &amp; Medical Research</t>
  </si>
  <si>
    <t>Open</t>
  </si>
  <si>
    <t>Target Price</t>
  </si>
  <si>
    <t>Upside</t>
  </si>
  <si>
    <t>-154.71%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</si>
  <si>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</si>
  <si>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</si>
  <si>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</si>
  <si>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</si>
  <si>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</si>
  <si>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</si>
  <si>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</si>
  <si>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</si>
  <si>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-142.86%</t>
  </si>
  <si>
    <t>Total Assets Growth</t>
  </si>
  <si>
    <t>318.75%</t>
  </si>
  <si>
    <t>Net Property, Plant and Equipment Growth</t>
  </si>
  <si>
    <t>-86.67%</t>
  </si>
  <si>
    <t>EBITDA Growth</t>
  </si>
  <si>
    <t>346.98%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</si>
  <si>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</si>
  <si>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</si>
  <si>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</si>
  <si>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</si>
  <si>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</si>
  <si>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</si>
  <si>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</si>
  <si>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</si>
  <si>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</si>
  <si>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</si>
  <si>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</si>
  <si>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</si>
  <si>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</si>
  <si>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</si>
  <si>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</si>
  <si>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</si>
  <si>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</si>
  <si>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</si>
  <si>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</si>
  <si>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</si>
  <si>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</si>
  <si>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</si>
  <si>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</si>
  <si>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</si>
  <si>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</si>
  <si>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</si>
  <si>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</si>
  <si>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</si>
  <si>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</si>
  <si>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</si>
  <si>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</si>
  <si>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</si>
  <si>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</si>
  <si>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</si>
  <si>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</si>
  <si>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</si>
  <si>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</si>
  <si>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</si>
  <si>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</si>
  <si>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</si>
  <si>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</si>
  <si>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</si>
  <si>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</si>
  <si>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</si>
  <si>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</si>
  <si>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</si>
  <si>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</si>
  <si>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</si>
  <si>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</si>
  <si>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</si>
  <si>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</si>
  <si>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</si>
  <si>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</si>
  <si>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</si>
  <si>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</si>
  <si>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</si>
  <si>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</si>
  <si>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</si>
  <si>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</si>
  <si>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</si>
  <si>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</si>
  <si>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</si>
  <si>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</si>
  <si>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</si>
  <si>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</si>
  <si>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-11.87</t>
  </si>
  <si>
    <t>-11.64</t>
  </si>
  <si>
    <t>8.88</t>
  </si>
  <si>
    <t>7.71</t>
  </si>
  <si>
    <t>7.45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</si>
  <si>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</si>
  <si>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</si>
  <si>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</si>
  <si>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</si>
  <si>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</si>
  <si>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</si>
  <si>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</si>
  <si>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</si>
  <si>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</si>
  <si>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</si>
  <si>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</si>
  <si>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</si>
  <si>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</si>
  <si>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</si>
  <si>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</si>
  <si>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</si>
  <si>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</si>
  <si>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</si>
  <si>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</si>
  <si>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</si>
  <si>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</si>
  <si>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</si>
  <si>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</si>
  <si>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</si>
  <si>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</si>
  <si>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</si>
  <si>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</si>
  <si>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</si>
  <si>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</si>
  <si>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</si>
  <si>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-5.98</t>
  </si>
  <si>
    <t>-7.41</t>
  </si>
  <si>
    <t>-1.39</t>
  </si>
  <si>
    <t>-1.52</t>
  </si>
  <si>
    <t>-1.32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</si>
  <si>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</si>
  <si>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</si>
  <si>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</si>
  <si>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</si>
  <si>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</si>
  <si>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</si>
  <si>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-3.74</t>
  </si>
  <si>
    <t>-4.63</t>
  </si>
  <si>
    <t>-0.87</t>
  </si>
  <si>
    <t>-0.95</t>
  </si>
  <si>
    <t>-0.83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</si>
  <si>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</si>
  <si>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</si>
  <si>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</si>
  <si>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</si>
  <si>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</si>
  <si>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</si>
  <si>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</si>
  <si>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</si>
  <si>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</si>
  <si>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</si>
  <si>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</si>
  <si>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</si>
  <si>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</si>
  <si>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</si>
  <si>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</si>
  <si>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</si>
  <si>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-35.83</t>
  </si>
  <si>
    <t>-10.39</t>
  </si>
  <si>
    <t>-11.27</t>
  </si>
  <si>
    <t>-12.25</t>
  </si>
  <si>
    <t>Return on Total Capital</t>
  </si>
  <si>
    <t>-86.02</t>
  </si>
  <si>
    <t>-11.02</t>
  </si>
  <si>
    <t>-11.77</t>
  </si>
  <si>
    <t>-12.76</t>
  </si>
  <si>
    <t>Return On Equity %</t>
  </si>
  <si>
    <t>-446.61</t>
  </si>
  <si>
    <t>-17.5</t>
  </si>
  <si>
    <t>-18.36</t>
  </si>
  <si>
    <t>-17.53</t>
  </si>
  <si>
    <t>Return on Common Equity</t>
  </si>
  <si>
    <t>60.08</t>
  </si>
  <si>
    <t>-18.58</t>
  </si>
  <si>
    <t>Margin Analysis</t>
  </si>
  <si>
    <t>Gross Profit Margin %</t>
  </si>
  <si>
    <t>-621.39</t>
  </si>
  <si>
    <t>-520.54</t>
  </si>
  <si>
    <t>-579.48</t>
  </si>
  <si>
    <t>SG&amp;A Margin</t>
  </si>
  <si>
    <t>258.5</t>
  </si>
  <si>
    <t>323.39</t>
  </si>
  <si>
    <t>EBITDA Margin %</t>
  </si>
  <si>
    <t>-902.28</t>
  </si>
  <si>
    <t>-769.28</t>
  </si>
  <si>
    <t>-878.68</t>
  </si>
  <si>
    <t>EBITA Margin %</t>
  </si>
  <si>
    <t>-905.39</t>
  </si>
  <si>
    <t>-779.04</t>
  </si>
  <si>
    <t>-902.87</t>
  </si>
  <si>
    <t>EBIT Margin %</t>
  </si>
  <si>
    <t>Income From Continuing Operations Margin %</t>
  </si>
  <si>
    <t>-898.32</t>
  </si>
  <si>
    <t>-732.22</t>
  </si>
  <si>
    <t>-721.18</t>
  </si>
  <si>
    <t>Net Income Margin %</t>
  </si>
  <si>
    <t>Net Avail. For Common Margin %</t>
  </si>
  <si>
    <t>Normalized Net Income Margin</t>
  </si>
  <si>
    <t>-561.45</t>
  </si>
  <si>
    <t>-457.64</t>
  </si>
  <si>
    <t>-450.74</t>
  </si>
  <si>
    <t>Levered Free Cash Flow Margin</t>
  </si>
  <si>
    <t>15.88</t>
  </si>
  <si>
    <t>-354.86</t>
  </si>
  <si>
    <t>-365.21</t>
  </si>
  <si>
    <t>Unlevered Free Cash Flow Margin</t>
  </si>
  <si>
    <t>Asset Turnover</t>
  </si>
  <si>
    <t>0.02</t>
  </si>
  <si>
    <t>Fixed Assets Turnover</t>
  </si>
  <si>
    <t>4.15</t>
  </si>
  <si>
    <t>0.56</t>
  </si>
  <si>
    <t>0.28</t>
  </si>
  <si>
    <t>Short Term Liquidity</t>
  </si>
  <si>
    <t>Current Ratio</t>
  </si>
  <si>
    <t>0.14</t>
  </si>
  <si>
    <t>5.05</t>
  </si>
  <si>
    <t>29.46</t>
  </si>
  <si>
    <t>20.14</t>
  </si>
  <si>
    <t>26.8</t>
  </si>
  <si>
    <t>Quick Ratio</t>
  </si>
  <si>
    <t>4.97</t>
  </si>
  <si>
    <t>29.32</t>
  </si>
  <si>
    <t>19.85</t>
  </si>
  <si>
    <t>26.57</t>
  </si>
  <si>
    <t>Operating Cash Flow to Current Liabilities</t>
  </si>
  <si>
    <t>-1.37</t>
  </si>
  <si>
    <t>-1.33</t>
  </si>
  <si>
    <t>-2.6</t>
  </si>
  <si>
    <t>-3.88</t>
  </si>
  <si>
    <t>Average Days Payable Outstanding</t>
  </si>
  <si>
    <t>20.07</t>
  </si>
  <si>
    <t>15.77</t>
  </si>
  <si>
    <t>15.23</t>
  </si>
  <si>
    <t>Long Term Solvency</t>
  </si>
  <si>
    <t>Total Debt/Equity</t>
  </si>
  <si>
    <t>-101.32</t>
  </si>
  <si>
    <t>0.05</t>
  </si>
  <si>
    <t>7.89</t>
  </si>
  <si>
    <t>7.13</t>
  </si>
  <si>
    <t>Total Debt / Total Capital</t>
  </si>
  <si>
    <t>7.31</t>
  </si>
  <si>
    <t>6.65</t>
  </si>
  <si>
    <t>LT Debt/Equity</t>
  </si>
  <si>
    <t>7.65</t>
  </si>
  <si>
    <t>6.69</t>
  </si>
  <si>
    <t>Long-Term Debt / Total Capital</t>
  </si>
  <si>
    <t>7.09</t>
  </si>
  <si>
    <t>6.24</t>
  </si>
  <si>
    <t>Total Liabilities / Total Assets</t>
  </si>
  <si>
    <t>681.44</t>
  </si>
  <si>
    <t>56.92</t>
  </si>
  <si>
    <t>3.55</t>
  </si>
  <si>
    <t>11.89</t>
  </si>
  <si>
    <t>9.48</t>
  </si>
  <si>
    <t>EBIT / Interest Expense</t>
  </si>
  <si>
    <t>-16.18</t>
  </si>
  <si>
    <t>-23.51</t>
  </si>
  <si>
    <t>EBITDA / Interest Expense</t>
  </si>
  <si>
    <t>-16.16</t>
  </si>
  <si>
    <t>-23.45</t>
  </si>
  <si>
    <t>(EBITDA - Capex) / Interest Expense</t>
  </si>
  <si>
    <t>Total Debt / EBITDA</t>
  </si>
  <si>
    <t>-1.06</t>
  </si>
  <si>
    <t>-0.01</t>
  </si>
  <si>
    <t>-0.4</t>
  </si>
  <si>
    <t>-0.36</t>
  </si>
  <si>
    <t>Net Debt / EBITDA</t>
  </si>
  <si>
    <t>-0.89</t>
  </si>
  <si>
    <t>1.62</t>
  </si>
  <si>
    <t>11.42</t>
  </si>
  <si>
    <t>4.76</t>
  </si>
  <si>
    <t>4.72</t>
  </si>
  <si>
    <t>Total Debt / (EBITDA - Capex)</t>
  </si>
  <si>
    <t>-0.35</t>
  </si>
  <si>
    <t>Net Debt / (EBITDA - Capex)</t>
  </si>
  <si>
    <t>10.93</t>
  </si>
  <si>
    <t>4.32</t>
  </si>
  <si>
    <t>4.6</t>
  </si>
  <si>
    <t>Growth Over Prior Year</t>
  </si>
  <si>
    <t>Total Revenues, 1 Yr. Growth %</t>
  </si>
  <si>
    <t>136.79</t>
  </si>
  <si>
    <t>-6.14</t>
  </si>
  <si>
    <t>Gross Profit, 1 Yr. Growth %</t>
  </si>
  <si>
    <t>643.18</t>
  </si>
  <si>
    <t>98.36</t>
  </si>
  <si>
    <t>4.48</t>
  </si>
  <si>
    <t>EBITDA, 1 Yr. Growth %</t>
  </si>
  <si>
    <t>28.29</t>
  </si>
  <si>
    <t>579.42</t>
  </si>
  <si>
    <t>101.88</t>
  </si>
  <si>
    <t>7.21</t>
  </si>
  <si>
    <t>EBITA, 1 Yr. Growth %</t>
  </si>
  <si>
    <t>28.43</t>
  </si>
  <si>
    <t>579.93</t>
  </si>
  <si>
    <t>103.74</t>
  </si>
  <si>
    <t>8.78</t>
  </si>
  <si>
    <t>EBIT, 1 Yr. Growth %</t>
  </si>
  <si>
    <t>Earnings From Cont. Operations, 1 Yr. Growth %</t>
  </si>
  <si>
    <t>69.43</t>
  </si>
  <si>
    <t>381.6</t>
  </si>
  <si>
    <t>93.01</t>
  </si>
  <si>
    <t>-7.56</t>
  </si>
  <si>
    <t>Net Income, 1 Yr. Growth %</t>
  </si>
  <si>
    <t>Normalized Net Income, 1 Yr. Growth %</t>
  </si>
  <si>
    <t>547.1</t>
  </si>
  <si>
    <t>Diluted EPS Before Extra, 1 Yr. Growth %</t>
  </si>
  <si>
    <t>23.94</t>
  </si>
  <si>
    <t>-81.27</t>
  </si>
  <si>
    <t>9.51</t>
  </si>
  <si>
    <t>-12.91</t>
  </si>
  <si>
    <t>Net Property, Plant and Equip., 1 Yr. Growth %</t>
  </si>
  <si>
    <t>638.1</t>
  </si>
  <si>
    <t>930.32</t>
  </si>
  <si>
    <t>-5.19</t>
  </si>
  <si>
    <t>Total Assets, 1 Yr. Growth %</t>
  </si>
  <si>
    <t>-4.16</t>
  </si>
  <si>
    <t>4.5</t>
  </si>
  <si>
    <t>Tangible Book Value, 1 Yr. Growth %</t>
  </si>
  <si>
    <t>84.26</t>
  </si>
  <si>
    <t>-12.44</t>
  </si>
  <si>
    <t>7.36</t>
  </si>
  <si>
    <t>Common Equity, 1 Yr. Growth %</t>
  </si>
  <si>
    <t>Cash From Operations, 1 Yr. Growth %</t>
  </si>
  <si>
    <t>14.13</t>
  </si>
  <si>
    <t>288.56</t>
  </si>
  <si>
    <t>152.84</t>
  </si>
  <si>
    <t>17.83</t>
  </si>
  <si>
    <t>Capital Expenditures, 1 Yr. Growth %</t>
  </si>
  <si>
    <t>334.89</t>
  </si>
  <si>
    <t>-71.3</t>
  </si>
  <si>
    <t>Levered Free Cash Flow, 1 Yr. Growth %</t>
  </si>
  <si>
    <t>-106.59</t>
  </si>
  <si>
    <t>-3.41</t>
  </si>
  <si>
    <t>Unlevered Free Cash Flow, 1 Yr. Growth %</t>
  </si>
  <si>
    <t>-106.68</t>
  </si>
  <si>
    <t>Compound Annual Growth Rate Over Two Years</t>
  </si>
  <si>
    <t>Total Revenues, 2 Yr. CAGR %</t>
  </si>
  <si>
    <t>49.08</t>
  </si>
  <si>
    <t>Gross Profit, 2 Yr. CAGR %</t>
  </si>
  <si>
    <t>283.95</t>
  </si>
  <si>
    <t>43.96</t>
  </si>
  <si>
    <t>EBITDA, 2 Yr. CAGR %</t>
  </si>
  <si>
    <t>195.23</t>
  </si>
  <si>
    <t>270.36</t>
  </si>
  <si>
    <t>47.12</t>
  </si>
  <si>
    <t>EBITA, 2 Yr. CAGR %</t>
  </si>
  <si>
    <t>195.5</t>
  </si>
  <si>
    <t>272.2</t>
  </si>
  <si>
    <t>48.87</t>
  </si>
  <si>
    <t>EBIT, 2 Yr. CAGR %</t>
  </si>
  <si>
    <t>Earnings From Cont. Operations, 2 Yr. CAGR %</t>
  </si>
  <si>
    <t>185.65</t>
  </si>
  <si>
    <t>204.88</t>
  </si>
  <si>
    <t>33.57</t>
  </si>
  <si>
    <t>Net Income, 2 Yr. CAGR %</t>
  </si>
  <si>
    <t>Normalized Net Income, 2 Yr. CAGR %</t>
  </si>
  <si>
    <t>253.4</t>
  </si>
  <si>
    <t>Diluted EPS Before Extra, 2 Yr. CAGR %</t>
  </si>
  <si>
    <t>-51.82</t>
  </si>
  <si>
    <t>-54.71</t>
  </si>
  <si>
    <t>-2.34</t>
  </si>
  <si>
    <t>Net Property, Plant and Equip., 2 Yr. CAGR %</t>
  </si>
  <si>
    <t>772.05</t>
  </si>
  <si>
    <t>317.53</t>
  </si>
  <si>
    <t>Total Assets, 2 Yr. CAGR %</t>
  </si>
  <si>
    <t>373.77</t>
  </si>
  <si>
    <t>0.08</t>
  </si>
  <si>
    <t>Tangible Book Value, 2 Yr. CAGR %</t>
  </si>
  <si>
    <t>579.07</t>
  </si>
  <si>
    <t>368.1</t>
  </si>
  <si>
    <t>-3.05</t>
  </si>
  <si>
    <t>Common Equity, 2 Yr. CAGR %</t>
  </si>
  <si>
    <t>Cash From Operations, 2 Yr. CAGR %</t>
  </si>
  <si>
    <t>110.59</t>
  </si>
  <si>
    <t>213.44</t>
  </si>
  <si>
    <t>72.6</t>
  </si>
  <si>
    <t>Capital Expenditures, 2 Yr. CAGR %</t>
  </si>
  <si>
    <t>11.73</t>
  </si>
  <si>
    <t>Levered Free Cash Flow, 2 Yr. CAGR %</t>
  </si>
  <si>
    <t>86.72</t>
  </si>
  <si>
    <t>615.04</t>
  </si>
  <si>
    <t>Unlevered Free Cash Flow, 2 Yr. CAGR %</t>
  </si>
  <si>
    <t>88.11</t>
  </si>
  <si>
    <t>Compound Annual Growth Rate Over Three Years</t>
  </si>
  <si>
    <t>Gross Profit, 3 Yr. CAGR %</t>
  </si>
  <si>
    <t>148.81</t>
  </si>
  <si>
    <t>EBITDA, 3 Yr. CAGR %</t>
  </si>
  <si>
    <t>160.1</t>
  </si>
  <si>
    <t>144.99</t>
  </si>
  <si>
    <t>EBITA, 3 Yr. CAGR %</t>
  </si>
  <si>
    <t>161.06</t>
  </si>
  <si>
    <t>EBIT, 3 Yr. CAGR %</t>
  </si>
  <si>
    <t>Earnings From Cont. Operations, 3 Yr. CAGR %</t>
  </si>
  <si>
    <t>150.66</t>
  </si>
  <si>
    <t>104.82</t>
  </si>
  <si>
    <t>Net Income, 3 Yr. CAGR %</t>
  </si>
  <si>
    <t>Normalized Net Income, 3 Yr. CAGR %</t>
  </si>
  <si>
    <t>126.01</t>
  </si>
  <si>
    <t>Diluted EPS Before Extra, 3 Yr. CAGR %</t>
  </si>
  <si>
    <t>-36.65</t>
  </si>
  <si>
    <t>-43.68</t>
  </si>
  <si>
    <t>Net Property, Plant and Equip., 3 Yr. CAGR %</t>
  </si>
  <si>
    <t>464.22</t>
  </si>
  <si>
    <t>Total Assets, 3 Yr. CAGR %</t>
  </si>
  <si>
    <t>712.36</t>
  </si>
  <si>
    <t>186.26</t>
  </si>
  <si>
    <t>Tangible Book Value, 3 Yr. CAGR %</t>
  </si>
  <si>
    <t>243.06</t>
  </si>
  <si>
    <t>186.53</t>
  </si>
  <si>
    <t>Common Equity, 3 Yr. CAGR %</t>
  </si>
  <si>
    <t>Cash From Operations, 3 Yr. CAGR %</t>
  </si>
  <si>
    <t>123.82</t>
  </si>
  <si>
    <t>126.21</t>
  </si>
  <si>
    <t>Levered Free Cash Flow, 3 Yr. CAGR %</t>
  </si>
  <si>
    <t>49.89</t>
  </si>
  <si>
    <t>Unlevered Free Cash Flow, 3 Yr. CAGR %</t>
  </si>
  <si>
    <t>50.63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</si>
  <si>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</si>
  <si>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</si>
  <si>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</si>
  <si>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</si>
  <si>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</si>
  <si>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</si>
  <si>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</si>
  <si>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821</t>
  </si>
  <si>
    <t>547.2</t>
  </si>
  <si>
    <t>495.2</t>
  </si>
  <si>
    <t>2,696</t>
  </si>
  <si>
    <t>-</t>
  </si>
  <si>
    <t>Change</t>
  </si>
  <si>
    <t>-33.35%</t>
  </si>
  <si>
    <t>-9.51%</t>
  </si>
  <si>
    <t>444.4%</t>
  </si>
  <si>
    <t>0%</t>
  </si>
  <si>
    <t>Enterprise Value (EV)
                                    1</t>
  </si>
  <si>
    <t>2,078</t>
  </si>
  <si>
    <t>2,129</t>
  </si>
  <si>
    <t>2,261</t>
  </si>
  <si>
    <t>319.54%</t>
  </si>
  <si>
    <t>2.47%</t>
  </si>
  <si>
    <t>6.22%</t>
  </si>
  <si>
    <t>P/E ratio</t>
  </si>
  <si>
    <t>-14.2x</t>
  </si>
  <si>
    <t>-8.66x</t>
  </si>
  <si>
    <t>-8.13x</t>
  </si>
  <si>
    <t>-34.3x</t>
  </si>
  <si>
    <t>-23.9x</t>
  </si>
  <si>
    <t>-18.1x</t>
  </si>
  <si>
    <t>PBR</t>
  </si>
  <si>
    <t>4.09x</t>
  </si>
  <si>
    <t>4.61x</t>
  </si>
  <si>
    <t>5.79x</t>
  </si>
  <si>
    <t>PEG</t>
  </si>
  <si>
    <t>0.2x</t>
  </si>
  <si>
    <t>-0.93x</t>
  </si>
  <si>
    <t>0.6x</t>
  </si>
  <si>
    <t>-10.45x</t>
  </si>
  <si>
    <t>-0.6x</t>
  </si>
  <si>
    <t>Capitalization / Revenue</t>
  </si>
  <si>
    <t>226x</t>
  </si>
  <si>
    <t>63.5x</t>
  </si>
  <si>
    <t>61.3x</t>
  </si>
  <si>
    <t>244x</t>
  </si>
  <si>
    <t>468x</t>
  </si>
  <si>
    <t>257x</t>
  </si>
  <si>
    <t>EV / Revenue</t>
  </si>
  <si>
    <t>188x</t>
  </si>
  <si>
    <t>370x</t>
  </si>
  <si>
    <t>215x</t>
  </si>
  <si>
    <t>EV / EBITDA</t>
  </si>
  <si>
    <t>-25x</t>
  </si>
  <si>
    <t>-8.26x</t>
  </si>
  <si>
    <t>-6.97x</t>
  </si>
  <si>
    <t>-20.3x</t>
  </si>
  <si>
    <t>-18.4x</t>
  </si>
  <si>
    <t>-15.4x</t>
  </si>
  <si>
    <t>EV / EBIT</t>
  </si>
  <si>
    <t>-24.9x</t>
  </si>
  <si>
    <t>-8.16x</t>
  </si>
  <si>
    <t>-6.79x</t>
  </si>
  <si>
    <t>-21.1x</t>
  </si>
  <si>
    <t>-17.1x</t>
  </si>
  <si>
    <t>EV / FCF</t>
  </si>
  <si>
    <t>-44.5x</t>
  </si>
  <si>
    <t>-40x</t>
  </si>
  <si>
    <t>-14.8x</t>
  </si>
  <si>
    <t>-11.8x</t>
  </si>
  <si>
    <t>FCF Yield</t>
  </si>
  <si>
    <t>-2.25%</t>
  </si>
  <si>
    <t>-12.3%</t>
  </si>
  <si>
    <t>-14.7%</t>
  </si>
  <si>
    <t>-2.5%</t>
  </si>
  <si>
    <t>-6.77%</t>
  </si>
  <si>
    <t>-8.5%</t>
  </si>
  <si>
    <t>Dividend per Share
                                    2</t>
  </si>
  <si>
    <t>Rate of return</t>
  </si>
  <si>
    <t>EPS
                                    2</t>
  </si>
  <si>
    <t>-1.363</t>
  </si>
  <si>
    <t>-1.955</t>
  </si>
  <si>
    <t>-2.581</t>
  </si>
  <si>
    <t>Distribution rate</t>
  </si>
  <si>
    <t>Net sales
                                    1</t>
  </si>
  <si>
    <t>3.637</t>
  </si>
  <si>
    <t>8.612</t>
  </si>
  <si>
    <t>8.083</t>
  </si>
  <si>
    <t>11.03</t>
  </si>
  <si>
    <t>5.757</t>
  </si>
  <si>
    <t>10.51</t>
  </si>
  <si>
    <t>EBITDA
                                    1</t>
  </si>
  <si>
    <t>-32.82</t>
  </si>
  <si>
    <t>-66.25</t>
  </si>
  <si>
    <t>-71.02</t>
  </si>
  <si>
    <t>-102.6</t>
  </si>
  <si>
    <t>-115.8</t>
  </si>
  <si>
    <t>-146.7</t>
  </si>
  <si>
    <t>EBIT
                                    1</t>
  </si>
  <si>
    <t>-32.93</t>
  </si>
  <si>
    <t>-67.09</t>
  </si>
  <si>
    <t>-72.98</t>
  </si>
  <si>
    <t>-98.33</t>
  </si>
  <si>
    <t>-124.1</t>
  </si>
  <si>
    <t>-158.8</t>
  </si>
  <si>
    <t>Net income
                                    1</t>
  </si>
  <si>
    <t>-32.67</t>
  </si>
  <si>
    <t>-63.06</t>
  </si>
  <si>
    <t>-59.29</t>
  </si>
  <si>
    <t>-73.35</t>
  </si>
  <si>
    <t>-116.2</t>
  </si>
  <si>
    <t>-162.1</t>
  </si>
  <si>
    <t>Net Debt
                                    1</t>
  </si>
  <si>
    <t>-618.3</t>
  </si>
  <si>
    <t>-567</t>
  </si>
  <si>
    <t>-434.7</t>
  </si>
  <si>
    <t>Reference price
                                    2</t>
  </si>
  <si>
    <t>19.73</t>
  </si>
  <si>
    <t>13.17</t>
  </si>
  <si>
    <t>10.73</t>
  </si>
  <si>
    <t>46.76</t>
  </si>
  <si>
    <t>Nbr of stocks (in thousands)</t>
  </si>
  <si>
    <t>41,612</t>
  </si>
  <si>
    <t>41,551</t>
  </si>
  <si>
    <t>46,151</t>
  </si>
  <si>
    <t>57,654</t>
  </si>
  <si>
    <t>Announcement Date</t>
  </si>
  <si>
    <t>3/18/22</t>
  </si>
  <si>
    <t>3/10/23</t>
  </si>
  <si>
    <t>3/8/24</t>
  </si>
  <si>
    <t>address1</t>
  </si>
  <si>
    <t>10955 Vista Sorrento Parkway</t>
  </si>
  <si>
    <t>address2</t>
  </si>
  <si>
    <t>Suite 200</t>
  </si>
  <si>
    <t>city</t>
  </si>
  <si>
    <t>San Diego</t>
  </si>
  <si>
    <t>state</t>
  </si>
  <si>
    <t>CA</t>
  </si>
  <si>
    <t>zip</t>
  </si>
  <si>
    <t>92130</t>
  </si>
  <si>
    <t>country</t>
  </si>
  <si>
    <t>phone</t>
  </si>
  <si>
    <t>858 751 4493</t>
  </si>
  <si>
    <t>website</t>
  </si>
  <si>
    <t>https://www.januxrx.com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</si>
  <si>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</si>
  <si>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</si>
  <si>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</si>
  <si>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</si>
  <si>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</si>
  <si>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</si>
  <si>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</si>
  <si>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</si>
  <si>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</si>
  <si>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</si>
  <si>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</si>
  <si>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Janux Therapeutics, Inc., a clinical stage biopharmaceutical company, develops immunotherapies based on Tumor Activated T Cell Engagers (TRACTr) and Tumor Activated Immunomodulators (TRACIr) platforms technology to treat patients suffering from cancer. The company's clinical candidates comprise JANX007, a prostate-specific membrane antigen or PSMA-TRACTr, which is in Phase 1 clinical trial in adults for the treatment of metastatic castration-resistant prostate cancer (mCRPC) and the vasculature of other tumors; and JANX008, an epidermal growth factor receptor or EGFR-TRACTr that is in Phase 1 clinical trial for the treatment of multiple solid cancers, including colorectal cancer, squamous cell carcinoma of the head and neck, non-small cell lung cancer, and renal cell carcinoma. Its development pipeline also consists of discovery stage products. The company has strategic research collaboration agreement with Merck Sharp &amp; Dohme Corp. to develop TRACTr product candidates. Janux Therapeutics, Inc. was incorporated in 2017 and is headquartered in San Diego, California.</t>
  </si>
  <si>
    <t>fullTimeEmployees</t>
  </si>
  <si>
    <t>companyOfficers</t>
  </si>
  <si>
    <t>[{'maxAge': 1, 'name': 'Dr. David Alan Campbell Ph.D.', 'age': 64, 'title': 'President, CEO &amp; Director', 'yearBorn': 1960, 'fiscalYear': 2023, 'totalPay': 1037500, 'exercisedValue': 0, 'unexercisedValue': 9922011}, {'maxAge': 1, 'name': 'Mr. Charles M. Winter', 'age': 55, 'title': 'Chief Technical Officer', 'yearBorn': 1969, 'fiscalYear': 2023, 'totalPay': 590400, 'exercisedValue': 0, 'unexercisedValue': 460878}, {'maxAge': 1, 'name': 'Mr. Byron  Robinson J.D., Ph.D.', 'age': 59, 'title': 'Chief Strategy Officer', 'yearBorn': 1965, 'fiscalYear': 2023, 'totalPay': 723000, 'exercisedValue': 0, 'unexercisedValue': 0}, {'maxAge': 1, 'name': 'Mr. Matt  Whitmire', 'title': 'Vice President of Finance', 'fiscalYear': 2023, 'exercisedValue': 0, 'unexercisedValue': 0}, {'maxAge': 1, 'name': 'Ms. Maria  Dobek', 'age': 35, 'title': 'Principal Accounting Officer &amp; VP of Accounting', 'yearBorn': 1989, 'fiscalYear': 2023, 'exercisedValue': 0, 'unexercisedValue': 0}, {'maxAge': 1, 'name': 'Dr. Tommy  Diraimondo Ph.D.', 'age': 38, 'title': 'Chief Scientific Officer', 'yearBorn': 1986, 'fiscalYear': 2023, 'exercisedValue': 0, 'unexercisedValue': 0}, {'maxAge': 1, 'name': 'Mr. James  Pennington', 'title': 'General Counsel', 'fiscalYear': 2023, 'exercisedValue': 0, 'unexercisedValue': 0}, {'maxAge': 1, 'name': 'Mr. Andy Hollman Meyer', 'age': 40, 'title': 'Chief Business Officer', 'yearBorn': 1984, 'fiscalYear': 2023, 'exercisedValue': 0, 'unexercisedValue': 0}, {'maxAge': 1, 'name': 'Dr. Zachariah  Mciver', 'title': 'Vice President of Clinical Development.',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</si>
  <si>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</si>
  <si>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</si>
  <si>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</si>
  <si>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</si>
  <si>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</si>
  <si>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</si>
  <si>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</si>
  <si>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</si>
  <si>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</si>
  <si>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</si>
  <si>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</si>
  <si>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</si>
  <si>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</si>
  <si>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</si>
  <si>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</si>
  <si>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</si>
  <si>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</si>
  <si>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</si>
  <si>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</si>
  <si>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</si>
  <si>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</si>
  <si>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</si>
  <si>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</si>
  <si>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</si>
  <si>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</si>
  <si>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</si>
  <si>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</si>
  <si>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</si>
  <si>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</si>
  <si>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</si>
  <si>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</si>
  <si>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</si>
  <si>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</si>
  <si>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</si>
  <si>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</si>
  <si>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</si>
  <si>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</si>
  <si>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</si>
  <si>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</si>
  <si>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</si>
  <si>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</si>
  <si>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</si>
  <si>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</si>
  <si>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</si>
  <si>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</si>
  <si>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</si>
  <si>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</si>
  <si>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</si>
  <si>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</si>
  <si>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</si>
  <si>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</si>
  <si>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</si>
  <si>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</si>
  <si>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</si>
  <si>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</si>
  <si>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</si>
  <si>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</si>
  <si>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</si>
  <si>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</si>
  <si>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</si>
  <si>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</si>
  <si>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</si>
  <si>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</si>
  <si>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</si>
  <si>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</si>
  <si>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</si>
  <si>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</si>
  <si>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</si>
  <si>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Janux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</si>
  <si>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</si>
  <si>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</si>
  <si>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</si>
  <si>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</si>
  <si>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</si>
  <si>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</si>
  <si>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</si>
  <si>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3a638123-d3da-3133-96c7-e6e8cabf84b3</t>
  </si>
  <si>
    <t>messageBoardId</t>
  </si>
  <si>
    <t>finmb_676965261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</si>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</sst>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janux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50.0486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-27.37959644102695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2.741669632E9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12.537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-21.04202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-6.0</v>
      </c>
      <c r="D2" s="1">
        <v>-32.0</v>
      </c>
      <c r="E2" s="1">
        <v>-63.0</v>
      </c>
      <c r="F2" s="1">
        <v>-58.0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1.0</v>
      </c>
      <c r="D3" s="1">
        <v>11.0</v>
      </c>
      <c r="E3" s="1">
        <v>84.0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1.0</v>
      </c>
      <c r="D4" s="1">
        <v>11.0</v>
      </c>
      <c r="E4" s="1">
        <v>84.0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-17.0</v>
      </c>
      <c r="E6" s="1">
        <v>-2.0</v>
      </c>
      <c r="F6" s="1">
        <v>-7.0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7.0</v>
      </c>
      <c r="D7" s="1">
        <v>6.0</v>
      </c>
      <c r="E7" s="1">
        <v>17.0</v>
      </c>
      <c r="F7" s="1">
        <v>20.0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23.0</v>
      </c>
      <c r="C8" s="1">
        <v>1.0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-8.0</v>
      </c>
      <c r="D9" s="1">
        <v>8.0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1.0</v>
      </c>
      <c r="D10" s="1">
        <v>2.0</v>
      </c>
      <c r="E10" s="1">
        <v>-29.0</v>
      </c>
      <c r="F10" s="1">
        <v>27.0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8.0</v>
      </c>
      <c r="D11" s="1">
        <v>-2.0</v>
      </c>
      <c r="E11" s="1">
        <v>1.0</v>
      </c>
      <c r="F11" s="1">
        <v>-5.0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-7.0</v>
      </c>
      <c r="C12" s="1">
        <v>37.0</v>
      </c>
      <c r="D12" s="1">
        <v>84.0</v>
      </c>
      <c r="E12" s="1">
        <v>2.0</v>
      </c>
      <c r="F12" s="1">
        <v>-90.0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-3.0</v>
      </c>
      <c r="C13" s="1">
        <v>-4.0</v>
      </c>
      <c r="D13" s="1">
        <v>-16.0</v>
      </c>
      <c r="E13" s="1">
        <v>-42.0</v>
      </c>
      <c r="F13" s="1">
        <v>-50.0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-1.0</v>
      </c>
      <c r="E14" s="1">
        <v>-6.0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-339.0</v>
      </c>
      <c r="E15" s="1">
        <v>64.0</v>
      </c>
      <c r="F15" s="1">
        <v>-39.0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-341.0</v>
      </c>
      <c r="E16" s="1">
        <v>58.0</v>
      </c>
      <c r="F16" s="1">
        <v>-41.0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4.0</v>
      </c>
      <c r="C17" s="1">
        <v>2.0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4.0</v>
      </c>
      <c r="C18" s="1">
        <v>2.0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7.0</v>
      </c>
      <c r="D19" s="1">
        <v>206.0</v>
      </c>
      <c r="E19" s="1">
        <v>50.0</v>
      </c>
      <c r="F19" s="1">
        <v>59.0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9.0</v>
      </c>
      <c r="D20" s="1">
        <v>181.0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-4.0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4.0</v>
      </c>
      <c r="C22" s="1">
        <v>11.0</v>
      </c>
      <c r="D22" s="1">
        <v>387.0</v>
      </c>
      <c r="E22" s="1">
        <v>50.0</v>
      </c>
      <c r="F22" s="1">
        <v>59.0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17.0</v>
      </c>
      <c r="C23" s="1">
        <v>7.0</v>
      </c>
      <c r="D23" s="1">
        <v>28.0</v>
      </c>
      <c r="E23" s="1">
        <v>15.0</v>
      </c>
      <c r="F23" s="1">
        <v>-32.0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-8.0</v>
      </c>
      <c r="D25" s="1">
        <v>57.0</v>
      </c>
      <c r="E25" s="1">
        <v>-30.0</v>
      </c>
      <c r="F25" s="1">
        <v>-29.0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-8.0</v>
      </c>
      <c r="D26" s="1">
        <v>57.0</v>
      </c>
      <c r="E26" s="1">
        <v>-30.0</v>
      </c>
      <c r="F26" s="1">
        <v>-29.0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5.0</v>
      </c>
      <c r="D27" s="1">
        <v>-15.0</v>
      </c>
      <c r="E27" s="1">
        <v>22.0</v>
      </c>
      <c r="F27" s="1">
        <v>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4.0</v>
      </c>
      <c r="C28" s="1">
        <v>2.0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65.0</v>
      </c>
      <c r="C3" s="1">
        <v>7.0</v>
      </c>
      <c r="D3" s="1">
        <v>35.0</v>
      </c>
      <c r="E3" s="1">
        <v>51.0</v>
      </c>
      <c r="F3" s="1">
        <v>19.0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0.0</v>
      </c>
      <c r="D4" s="1">
        <v>339.0</v>
      </c>
      <c r="E4" s="1">
        <v>276.0</v>
      </c>
      <c r="F4" s="1">
        <v>325.0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65.0</v>
      </c>
      <c r="C5" s="1">
        <v>7.0</v>
      </c>
      <c r="D5" s="1">
        <v>375.0</v>
      </c>
      <c r="E5" s="1">
        <v>327.0</v>
      </c>
      <c r="F5" s="1">
        <v>344.0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8.0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0.0</v>
      </c>
      <c r="C7" s="1">
        <v>0.0</v>
      </c>
      <c r="D7" s="1">
        <v>20.0</v>
      </c>
      <c r="E7" s="1">
        <v>70.0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0.0</v>
      </c>
      <c r="C8" s="1">
        <v>8.0</v>
      </c>
      <c r="D8" s="1">
        <v>20.0</v>
      </c>
      <c r="E8" s="1">
        <v>70.0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24.0</v>
      </c>
      <c r="D9" s="1">
        <v>1.0</v>
      </c>
      <c r="E9" s="1">
        <v>4.0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65.0</v>
      </c>
      <c r="C10" s="1">
        <v>16.0</v>
      </c>
      <c r="D10" s="1">
        <v>377.0</v>
      </c>
      <c r="E10" s="1">
        <v>332.0</v>
      </c>
      <c r="F10" s="1">
        <v>349.0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2.0</v>
      </c>
      <c r="C11" s="1">
        <v>17.0</v>
      </c>
      <c r="D11" s="1">
        <v>1.0</v>
      </c>
      <c r="E11" s="1">
        <v>30.0</v>
      </c>
      <c r="F11" s="1">
        <v>30.0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0.0</v>
      </c>
      <c r="C12" s="1">
        <v>-2.0</v>
      </c>
      <c r="D12" s="1">
        <v>-13.0</v>
      </c>
      <c r="E12" s="1">
        <v>-97.0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2.0</v>
      </c>
      <c r="C13" s="1">
        <v>15.0</v>
      </c>
      <c r="D13" s="1">
        <v>1.0</v>
      </c>
      <c r="E13" s="1">
        <v>29.0</v>
      </c>
      <c r="F13" s="1">
        <v>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0.0</v>
      </c>
      <c r="D14" s="1">
        <v>1.0</v>
      </c>
      <c r="E14" s="1">
        <v>2.0</v>
      </c>
      <c r="F14" s="1">
        <v>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67.0</v>
      </c>
      <c r="C15" s="1">
        <v>16.0</v>
      </c>
      <c r="D15" s="1">
        <v>380.0</v>
      </c>
      <c r="E15" s="1">
        <v>364.0</v>
      </c>
      <c r="F15" s="1">
        <v>380.0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26.0</v>
      </c>
      <c r="C17" s="1">
        <v>42.0</v>
      </c>
      <c r="D17" s="1">
        <v>2.0</v>
      </c>
      <c r="E17" s="1">
        <v>2.0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36.0</v>
      </c>
      <c r="C18" s="1">
        <v>75.0</v>
      </c>
      <c r="D18" s="1">
        <v>3.0</v>
      </c>
      <c r="E18" s="1">
        <v>8.0</v>
      </c>
      <c r="F18" s="1">
        <v>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4.0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0.0</v>
      </c>
      <c r="D20" s="1">
        <v>19.0</v>
      </c>
      <c r="E20" s="1">
        <v>76.0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1.0</v>
      </c>
      <c r="D21" s="1">
        <v>5.0</v>
      </c>
      <c r="E21" s="1">
        <v>5.0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5.0</v>
      </c>
      <c r="D22" s="1">
        <v>1.0</v>
      </c>
      <c r="E22" s="1">
        <v>16.0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4.0</v>
      </c>
      <c r="C23" s="1">
        <v>3.0</v>
      </c>
      <c r="D23" s="1">
        <v>12.0</v>
      </c>
      <c r="E23" s="1">
        <v>16.0</v>
      </c>
      <c r="F23" s="1">
        <v>13.0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0.0</v>
      </c>
      <c r="E24" s="1">
        <v>24.0</v>
      </c>
      <c r="F24" s="1">
        <v>23.0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6.0</v>
      </c>
      <c r="D25" s="1">
        <v>70.0</v>
      </c>
      <c r="E25" s="1">
        <v>2.0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4.0</v>
      </c>
      <c r="C26" s="1">
        <v>9.0</v>
      </c>
      <c r="D26" s="1">
        <v>13.0</v>
      </c>
      <c r="E26" s="1">
        <v>43.0</v>
      </c>
      <c r="F26" s="1">
        <v>36.0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4.0</v>
      </c>
      <c r="C27" s="1">
        <v>21.0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4.0</v>
      </c>
      <c r="C28" s="1">
        <v>21.0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0.0</v>
      </c>
      <c r="C29" s="1">
        <v>0.0</v>
      </c>
      <c r="D29" s="1">
        <v>4.0</v>
      </c>
      <c r="E29" s="1">
        <v>4.0</v>
      </c>
      <c r="F29" s="1">
        <v>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1.0</v>
      </c>
      <c r="C30" s="1">
        <v>10.0</v>
      </c>
      <c r="D30" s="1">
        <v>414.0</v>
      </c>
      <c r="E30" s="1">
        <v>433.0</v>
      </c>
      <c r="F30" s="1">
        <v>512.0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-7.0</v>
      </c>
      <c r="C31" s="1">
        <v>-14.0</v>
      </c>
      <c r="D31" s="1">
        <v>-47.0</v>
      </c>
      <c r="E31" s="1">
        <v>-110.0</v>
      </c>
      <c r="F31" s="1">
        <v>-169.0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0.0</v>
      </c>
      <c r="C32" s="1">
        <v>0.0</v>
      </c>
      <c r="D32" s="1">
        <v>-27.0</v>
      </c>
      <c r="E32" s="1">
        <v>-1.0</v>
      </c>
      <c r="F32" s="1">
        <v>66.0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-7.0</v>
      </c>
      <c r="C33" s="1">
        <v>-14.0</v>
      </c>
      <c r="D33" s="1">
        <v>366.0</v>
      </c>
      <c r="E33" s="1">
        <v>321.0</v>
      </c>
      <c r="F33" s="1">
        <v>344.0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-3.0</v>
      </c>
      <c r="C34" s="1">
        <v>6.0</v>
      </c>
      <c r="D34" s="1">
        <v>366.0</v>
      </c>
      <c r="E34" s="1">
        <v>321.0</v>
      </c>
      <c r="F34" s="1">
        <v>344.0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67.0</v>
      </c>
      <c r="C35" s="1">
        <v>16.0</v>
      </c>
      <c r="D35" s="1">
        <v>380.0</v>
      </c>
      <c r="E35" s="1">
        <v>364.0</v>
      </c>
      <c r="F35" s="1">
        <v>380.0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66.0</v>
      </c>
      <c r="C37" s="1">
        <v>1.0</v>
      </c>
      <c r="D37" s="1">
        <v>41.0</v>
      </c>
      <c r="E37" s="1">
        <v>41.0</v>
      </c>
      <c r="F37" s="1">
        <v>51.0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66.0</v>
      </c>
      <c r="C38" s="1">
        <v>1.0</v>
      </c>
      <c r="D38" s="1">
        <v>41.0</v>
      </c>
      <c r="E38" s="1">
        <v>41.0</v>
      </c>
      <c r="F38" s="1">
        <v>46.0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 t="s">
        <v>90</v>
      </c>
      <c r="C39" s="1" t="s">
        <v>91</v>
      </c>
      <c r="D39" s="1" t="s">
        <v>92</v>
      </c>
      <c r="E39" s="1" t="s">
        <v>93</v>
      </c>
      <c r="F39" s="1" t="s">
        <v>94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-7.0</v>
      </c>
      <c r="C40" s="1">
        <v>-14.0</v>
      </c>
      <c r="D40" s="1">
        <v>366.0</v>
      </c>
      <c r="E40" s="1">
        <v>321.0</v>
      </c>
      <c r="F40" s="1">
        <v>344.0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 t="s">
        <v>90</v>
      </c>
      <c r="C41" s="1" t="s">
        <v>91</v>
      </c>
      <c r="D41" s="1" t="s">
        <v>92</v>
      </c>
      <c r="E41" s="1" t="s">
        <v>93</v>
      </c>
      <c r="F41" s="1" t="s">
        <v>94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4.0</v>
      </c>
      <c r="C42" s="1" t="s">
        <v>98</v>
      </c>
      <c r="D42" s="1">
        <v>19.0</v>
      </c>
      <c r="E42" s="1">
        <v>25.0</v>
      </c>
      <c r="F42" s="1">
        <v>24.0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3.0</v>
      </c>
      <c r="C43" s="1">
        <v>-7.0</v>
      </c>
      <c r="D43" s="1">
        <v>-375.0</v>
      </c>
      <c r="E43" s="1">
        <v>-302.0</v>
      </c>
      <c r="F43" s="1">
        <v>-319.0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0.0</v>
      </c>
      <c r="C44" s="1">
        <v>0.0</v>
      </c>
      <c r="D44" s="1">
        <v>0.0</v>
      </c>
      <c r="E44" s="1">
        <v>22.0</v>
      </c>
      <c r="F44" s="1">
        <v>27.0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2.0</v>
      </c>
      <c r="C46" s="1">
        <v>17.0</v>
      </c>
      <c r="D46" s="1">
        <v>1.0</v>
      </c>
      <c r="E46" s="1">
        <v>7.0</v>
      </c>
      <c r="F46" s="1">
        <v>9.0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0.0</v>
      </c>
      <c r="C47" s="1">
        <v>12.0</v>
      </c>
      <c r="D47" s="1">
        <v>33.0</v>
      </c>
      <c r="E47" s="1">
        <v>60.0</v>
      </c>
      <c r="F47" s="1">
        <v>64.0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0.0</v>
      </c>
      <c r="C2" s="1">
        <v>0.0</v>
      </c>
      <c r="D2" s="1">
        <v>3.0</v>
      </c>
      <c r="E2" s="1">
        <v>8.0</v>
      </c>
      <c r="F2" s="1">
        <v>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>
        <v>0.0</v>
      </c>
      <c r="D3" s="1">
        <v>3.0</v>
      </c>
      <c r="E3" s="1">
        <v>8.0</v>
      </c>
      <c r="F3" s="1">
        <v>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0.0</v>
      </c>
      <c r="C4" s="1">
        <v>0.0</v>
      </c>
      <c r="D4" s="1">
        <v>26.0</v>
      </c>
      <c r="E4" s="1">
        <v>53.0</v>
      </c>
      <c r="F4" s="1">
        <v>54.0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0.0</v>
      </c>
      <c r="C5" s="1">
        <v>0.0</v>
      </c>
      <c r="D5" s="1">
        <v>-22.0</v>
      </c>
      <c r="E5" s="1">
        <v>-44.0</v>
      </c>
      <c r="F5" s="1">
        <v>-46.0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77.0</v>
      </c>
      <c r="C6" s="1">
        <v>1.0</v>
      </c>
      <c r="D6" s="1">
        <v>10.0</v>
      </c>
      <c r="E6" s="1">
        <v>22.0</v>
      </c>
      <c r="F6" s="1">
        <v>26.0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3.0</v>
      </c>
      <c r="C7" s="1">
        <v>3.0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3.0</v>
      </c>
      <c r="C8" s="1">
        <v>4.0</v>
      </c>
      <c r="D8" s="1">
        <v>10.0</v>
      </c>
      <c r="E8" s="1">
        <v>22.0</v>
      </c>
      <c r="F8" s="1">
        <v>26.0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-3.0</v>
      </c>
      <c r="C9" s="1">
        <v>-4.0</v>
      </c>
      <c r="D9" s="1">
        <v>-32.0</v>
      </c>
      <c r="E9" s="1">
        <v>-67.0</v>
      </c>
      <c r="F9" s="1">
        <v>-72.0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-23.0</v>
      </c>
      <c r="C10" s="1">
        <v>-20.0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0.0</v>
      </c>
      <c r="C11" s="1">
        <v>0.0</v>
      </c>
      <c r="D11" s="1">
        <v>25.0</v>
      </c>
      <c r="E11" s="1">
        <v>4.0</v>
      </c>
      <c r="F11" s="1">
        <v>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-23.0</v>
      </c>
      <c r="C12" s="1">
        <v>-20.0</v>
      </c>
      <c r="D12" s="1">
        <v>25.0</v>
      </c>
      <c r="E12" s="1">
        <v>4.0</v>
      </c>
      <c r="F12" s="1">
        <v>14.0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0.0</v>
      </c>
      <c r="C13" s="1">
        <v>-1.0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-4.0</v>
      </c>
      <c r="C14" s="1">
        <v>-6.0</v>
      </c>
      <c r="D14" s="1">
        <v>-32.0</v>
      </c>
      <c r="E14" s="1">
        <v>-63.0</v>
      </c>
      <c r="F14" s="1">
        <v>-58.0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-4.0</v>
      </c>
      <c r="C15" s="1">
        <v>-6.0</v>
      </c>
      <c r="D15" s="1">
        <v>-32.0</v>
      </c>
      <c r="E15" s="1">
        <v>-63.0</v>
      </c>
      <c r="F15" s="1">
        <v>-58.0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-4.0</v>
      </c>
      <c r="C16" s="1">
        <v>-6.0</v>
      </c>
      <c r="D16" s="1">
        <v>-32.0</v>
      </c>
      <c r="E16" s="1">
        <v>-63.0</v>
      </c>
      <c r="F16" s="1">
        <v>-58.0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-4.0</v>
      </c>
      <c r="C17" s="1">
        <v>-6.0</v>
      </c>
      <c r="D17" s="1">
        <v>-32.0</v>
      </c>
      <c r="E17" s="1">
        <v>-63.0</v>
      </c>
      <c r="F17" s="1">
        <v>-58.0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-4.0</v>
      </c>
      <c r="C18" s="1">
        <v>-6.0</v>
      </c>
      <c r="D18" s="1">
        <v>-32.0</v>
      </c>
      <c r="E18" s="1">
        <v>-63.0</v>
      </c>
      <c r="F18" s="1">
        <v>-58.0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-4.0</v>
      </c>
      <c r="C19" s="1">
        <v>-6.0</v>
      </c>
      <c r="D19" s="1">
        <v>-32.0</v>
      </c>
      <c r="E19" s="1">
        <v>-63.0</v>
      </c>
      <c r="F19" s="1">
        <v>-58.0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-4.0</v>
      </c>
      <c r="C20" s="1">
        <v>-6.0</v>
      </c>
      <c r="D20" s="1">
        <v>-32.0</v>
      </c>
      <c r="E20" s="1">
        <v>-63.0</v>
      </c>
      <c r="F20" s="1">
        <v>-58.0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 t="s">
        <v>125</v>
      </c>
      <c r="C22" s="1" t="s">
        <v>126</v>
      </c>
      <c r="D22" s="1" t="s">
        <v>127</v>
      </c>
      <c r="E22" s="1" t="s">
        <v>128</v>
      </c>
      <c r="F22" s="1" t="s">
        <v>129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 t="s">
        <v>125</v>
      </c>
      <c r="C23" s="1" t="s">
        <v>126</v>
      </c>
      <c r="D23" s="1" t="s">
        <v>127</v>
      </c>
      <c r="E23" s="1" t="s">
        <v>128</v>
      </c>
      <c r="F23" s="1" t="s">
        <v>129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>
        <v>66.0</v>
      </c>
      <c r="C24" s="1">
        <v>91.0</v>
      </c>
      <c r="D24" s="1">
        <v>23.0</v>
      </c>
      <c r="E24" s="1">
        <v>41.0</v>
      </c>
      <c r="F24" s="1">
        <v>44.0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</v>
      </c>
      <c r="B26" s="1" t="s">
        <v>125</v>
      </c>
      <c r="C26" s="1" t="s">
        <v>126</v>
      </c>
      <c r="D26" s="1" t="s">
        <v>127</v>
      </c>
      <c r="E26" s="1" t="s">
        <v>128</v>
      </c>
      <c r="F26" s="1" t="s">
        <v>129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134</v>
      </c>
      <c r="B27" s="1">
        <v>66.0</v>
      </c>
      <c r="C27" s="1">
        <v>91.0</v>
      </c>
      <c r="D27" s="1">
        <v>23.0</v>
      </c>
      <c r="E27" s="1">
        <v>41.0</v>
      </c>
      <c r="F27" s="1">
        <v>44.0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135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1" t="s">
        <v>136</v>
      </c>
      <c r="C29" s="1" t="s">
        <v>137</v>
      </c>
      <c r="D29" s="1" t="s">
        <v>138</v>
      </c>
      <c r="E29" s="1" t="s">
        <v>139</v>
      </c>
      <c r="F29" s="1" t="s">
        <v>140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-3.0</v>
      </c>
      <c r="C31" s="1">
        <v>-4.0</v>
      </c>
      <c r="D31" s="1">
        <v>-32.0</v>
      </c>
      <c r="E31" s="1">
        <v>-66.0</v>
      </c>
      <c r="F31" s="1">
        <v>-71.0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-3.0</v>
      </c>
      <c r="C32" s="1">
        <v>-4.0</v>
      </c>
      <c r="D32" s="1">
        <v>-32.0</v>
      </c>
      <c r="E32" s="1">
        <v>-67.0</v>
      </c>
      <c r="F32" s="1">
        <v>-72.0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-3.0</v>
      </c>
      <c r="C33" s="1">
        <v>-4.0</v>
      </c>
      <c r="D33" s="1">
        <v>-32.0</v>
      </c>
      <c r="E33" s="1">
        <v>-67.0</v>
      </c>
      <c r="F33" s="1">
        <v>-72.0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0.0</v>
      </c>
      <c r="C34" s="1">
        <v>0.0</v>
      </c>
      <c r="D34" s="1">
        <v>0.0</v>
      </c>
      <c r="E34" s="1">
        <v>-63.0</v>
      </c>
      <c r="F34" s="1">
        <v>-67.0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-2.0</v>
      </c>
      <c r="C35" s="1">
        <v>-4.0</v>
      </c>
      <c r="D35" s="1">
        <v>-20.0</v>
      </c>
      <c r="E35" s="1">
        <v>-39.0</v>
      </c>
      <c r="F35" s="1">
        <v>-36.0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77.0</v>
      </c>
      <c r="C37" s="1">
        <v>1.0</v>
      </c>
      <c r="D37" s="1">
        <v>10.0</v>
      </c>
      <c r="E37" s="1">
        <v>22.0</v>
      </c>
      <c r="F37" s="1">
        <v>26.0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3.0</v>
      </c>
      <c r="C38" s="1">
        <v>3.0</v>
      </c>
      <c r="D38" s="1">
        <v>26.0</v>
      </c>
      <c r="E38" s="1">
        <v>53.0</v>
      </c>
      <c r="F38" s="1">
        <v>54.0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>
        <v>0.0</v>
      </c>
      <c r="C39" s="1">
        <v>0.0</v>
      </c>
      <c r="D39" s="1">
        <v>0.0</v>
      </c>
      <c r="E39" s="1">
        <v>2.0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0.0</v>
      </c>
      <c r="C40" s="1">
        <v>0.0</v>
      </c>
      <c r="D40" s="1">
        <v>3.0</v>
      </c>
      <c r="E40" s="1">
        <v>7.0</v>
      </c>
      <c r="F40" s="1">
        <v>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0.0</v>
      </c>
      <c r="C41" s="1">
        <v>2.0</v>
      </c>
      <c r="D41" s="1">
        <v>0.0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0.0</v>
      </c>
      <c r="C42" s="1">
        <v>5.0</v>
      </c>
      <c r="D42" s="1">
        <v>3.0</v>
      </c>
      <c r="E42" s="1">
        <v>9.0</v>
      </c>
      <c r="F42" s="1">
        <v>12.0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0.0</v>
      </c>
      <c r="C43" s="1">
        <v>7.0</v>
      </c>
      <c r="D43" s="1">
        <v>6.0</v>
      </c>
      <c r="E43" s="1">
        <v>17.0</v>
      </c>
      <c r="F43" s="1">
        <v>20.0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 t="s">
        <v>157</v>
      </c>
      <c r="D3" s="1" t="s">
        <v>158</v>
      </c>
      <c r="E3" s="1" t="s">
        <v>159</v>
      </c>
      <c r="F3" s="1" t="s">
        <v>160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1" t="s">
        <v>165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166</v>
      </c>
      <c r="B5" s="1">
        <v>0.0</v>
      </c>
      <c r="C5" s="1" t="s">
        <v>167</v>
      </c>
      <c r="D5" s="1" t="s">
        <v>168</v>
      </c>
      <c r="E5" s="1" t="s">
        <v>169</v>
      </c>
      <c r="F5" s="1" t="s">
        <v>170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171</v>
      </c>
      <c r="B6" s="1">
        <v>0.0</v>
      </c>
      <c r="C6" s="1" t="s">
        <v>172</v>
      </c>
      <c r="D6" s="1" t="s">
        <v>173</v>
      </c>
      <c r="E6" s="1" t="s">
        <v>169</v>
      </c>
      <c r="F6" s="1" t="s">
        <v>170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175</v>
      </c>
      <c r="B8" s="1">
        <v>0.0</v>
      </c>
      <c r="C8" s="1">
        <v>0.0</v>
      </c>
      <c r="D8" s="1" t="s">
        <v>176</v>
      </c>
      <c r="E8" s="1" t="s">
        <v>177</v>
      </c>
      <c r="F8" s="1" t="s">
        <v>178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179</v>
      </c>
      <c r="B9" s="1">
        <v>0.0</v>
      </c>
      <c r="C9" s="1">
        <v>0.0</v>
      </c>
      <c r="D9" s="1">
        <v>284.0</v>
      </c>
      <c r="E9" s="1" t="s">
        <v>180</v>
      </c>
      <c r="F9" s="1" t="s">
        <v>181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182</v>
      </c>
      <c r="B10" s="1">
        <v>0.0</v>
      </c>
      <c r="C10" s="1">
        <v>0.0</v>
      </c>
      <c r="D10" s="1" t="s">
        <v>183</v>
      </c>
      <c r="E10" s="1" t="s">
        <v>184</v>
      </c>
      <c r="F10" s="1" t="s">
        <v>185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186</v>
      </c>
      <c r="B11" s="1">
        <v>0.0</v>
      </c>
      <c r="C11" s="1">
        <v>0.0</v>
      </c>
      <c r="D11" s="1" t="s">
        <v>187</v>
      </c>
      <c r="E11" s="1" t="s">
        <v>188</v>
      </c>
      <c r="F11" s="1" t="s">
        <v>189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190</v>
      </c>
      <c r="B12" s="1">
        <v>0.0</v>
      </c>
      <c r="C12" s="1">
        <v>0.0</v>
      </c>
      <c r="D12" s="1" t="s">
        <v>187</v>
      </c>
      <c r="E12" s="1" t="s">
        <v>188</v>
      </c>
      <c r="F12" s="1" t="s">
        <v>189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>
        <v>0.0</v>
      </c>
      <c r="C13" s="1">
        <v>0.0</v>
      </c>
      <c r="D13" s="1" t="s">
        <v>192</v>
      </c>
      <c r="E13" s="1" t="s">
        <v>193</v>
      </c>
      <c r="F13" s="1" t="s">
        <v>194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195</v>
      </c>
      <c r="B14" s="1">
        <v>0.0</v>
      </c>
      <c r="C14" s="1">
        <v>0.0</v>
      </c>
      <c r="D14" s="1" t="s">
        <v>192</v>
      </c>
      <c r="E14" s="1" t="s">
        <v>193</v>
      </c>
      <c r="F14" s="1" t="s">
        <v>194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196</v>
      </c>
      <c r="B15" s="1">
        <v>0.0</v>
      </c>
      <c r="C15" s="1">
        <v>0.0</v>
      </c>
      <c r="D15" s="1" t="s">
        <v>192</v>
      </c>
      <c r="E15" s="1" t="s">
        <v>193</v>
      </c>
      <c r="F15" s="1" t="s">
        <v>194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197</v>
      </c>
      <c r="B16" s="1">
        <v>0.0</v>
      </c>
      <c r="C16" s="1">
        <v>0.0</v>
      </c>
      <c r="D16" s="1" t="s">
        <v>198</v>
      </c>
      <c r="E16" s="1" t="s">
        <v>199</v>
      </c>
      <c r="F16" s="1" t="s">
        <v>200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>
        <v>0.0</v>
      </c>
      <c r="C17" s="1">
        <v>0.0</v>
      </c>
      <c r="D17" s="1" t="s">
        <v>202</v>
      </c>
      <c r="E17" s="1" t="s">
        <v>203</v>
      </c>
      <c r="F17" s="1" t="s">
        <v>204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205</v>
      </c>
      <c r="B18" s="1">
        <v>0.0</v>
      </c>
      <c r="C18" s="1">
        <v>0.0</v>
      </c>
      <c r="D18" s="1" t="s">
        <v>202</v>
      </c>
      <c r="E18" s="1" t="s">
        <v>203</v>
      </c>
      <c r="F18" s="1" t="s">
        <v>204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206</v>
      </c>
      <c r="B20" s="1">
        <v>0.0</v>
      </c>
      <c r="C20" s="1">
        <v>0.0</v>
      </c>
      <c r="D20" s="1" t="s">
        <v>207</v>
      </c>
      <c r="E20" s="1" t="s">
        <v>207</v>
      </c>
      <c r="F20" s="1" t="s">
        <v>207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208</v>
      </c>
      <c r="B21" s="1">
        <v>0.0</v>
      </c>
      <c r="C21" s="1">
        <v>0.0</v>
      </c>
      <c r="D21" s="1" t="s">
        <v>209</v>
      </c>
      <c r="E21" s="1" t="s">
        <v>210</v>
      </c>
      <c r="F21" s="1" t="s">
        <v>211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213</v>
      </c>
      <c r="B23" s="1" t="s">
        <v>214</v>
      </c>
      <c r="C23" s="1" t="s">
        <v>215</v>
      </c>
      <c r="D23" s="1" t="s">
        <v>216</v>
      </c>
      <c r="E23" s="1" t="s">
        <v>217</v>
      </c>
      <c r="F23" s="1" t="s">
        <v>218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1" t="s">
        <v>214</v>
      </c>
      <c r="C24" s="1" t="s">
        <v>220</v>
      </c>
      <c r="D24" s="1" t="s">
        <v>221</v>
      </c>
      <c r="E24" s="1" t="s">
        <v>222</v>
      </c>
      <c r="F24" s="1" t="s">
        <v>223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224</v>
      </c>
      <c r="B25" s="1" t="s">
        <v>140</v>
      </c>
      <c r="C25" s="1" t="s">
        <v>225</v>
      </c>
      <c r="D25" s="1" t="s">
        <v>226</v>
      </c>
      <c r="E25" s="1" t="s">
        <v>227</v>
      </c>
      <c r="F25" s="1" t="s">
        <v>228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229</v>
      </c>
      <c r="B26" s="1">
        <v>0.0</v>
      </c>
      <c r="C26" s="1">
        <v>0.0</v>
      </c>
      <c r="D26" s="1" t="s">
        <v>230</v>
      </c>
      <c r="E26" s="1" t="s">
        <v>231</v>
      </c>
      <c r="F26" s="1" t="s">
        <v>232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234</v>
      </c>
      <c r="B28" s="1" t="s">
        <v>235</v>
      </c>
      <c r="C28" s="1">
        <v>0.0</v>
      </c>
      <c r="D28" s="1" t="s">
        <v>236</v>
      </c>
      <c r="E28" s="1" t="s">
        <v>237</v>
      </c>
      <c r="F28" s="1" t="s">
        <v>238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239</v>
      </c>
      <c r="B29" s="1">
        <v>0.0</v>
      </c>
      <c r="C29" s="1">
        <v>0.0</v>
      </c>
      <c r="D29" s="1" t="s">
        <v>236</v>
      </c>
      <c r="E29" s="1" t="s">
        <v>240</v>
      </c>
      <c r="F29" s="1" t="s">
        <v>241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242</v>
      </c>
      <c r="B30" s="1">
        <v>0.0</v>
      </c>
      <c r="C30" s="1">
        <v>0.0</v>
      </c>
      <c r="D30" s="1">
        <v>0.0</v>
      </c>
      <c r="E30" s="1" t="s">
        <v>243</v>
      </c>
      <c r="F30" s="1" t="s">
        <v>244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245</v>
      </c>
      <c r="B31" s="1">
        <v>0.0</v>
      </c>
      <c r="C31" s="1">
        <v>0.0</v>
      </c>
      <c r="D31" s="1">
        <v>0.0</v>
      </c>
      <c r="E31" s="1" t="s">
        <v>246</v>
      </c>
      <c r="F31" s="1" t="s">
        <v>247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248</v>
      </c>
      <c r="B32" s="1" t="s">
        <v>249</v>
      </c>
      <c r="C32" s="1" t="s">
        <v>250</v>
      </c>
      <c r="D32" s="1" t="s">
        <v>251</v>
      </c>
      <c r="E32" s="1" t="s">
        <v>252</v>
      </c>
      <c r="F32" s="1" t="s">
        <v>253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254</v>
      </c>
      <c r="B33" s="1" t="s">
        <v>255</v>
      </c>
      <c r="C33" s="1" t="s">
        <v>256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257</v>
      </c>
      <c r="B34" s="1" t="s">
        <v>258</v>
      </c>
      <c r="C34" s="1" t="s">
        <v>259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260</v>
      </c>
      <c r="B35" s="1" t="s">
        <v>258</v>
      </c>
      <c r="C35" s="1" t="s">
        <v>259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261</v>
      </c>
      <c r="B36" s="1" t="s">
        <v>262</v>
      </c>
      <c r="C36" s="1">
        <v>0.0</v>
      </c>
      <c r="D36" s="1" t="s">
        <v>263</v>
      </c>
      <c r="E36" s="1" t="s">
        <v>264</v>
      </c>
      <c r="F36" s="1" t="s">
        <v>265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266</v>
      </c>
      <c r="B37" s="1" t="s">
        <v>267</v>
      </c>
      <c r="C37" s="1" t="s">
        <v>268</v>
      </c>
      <c r="D37" s="1" t="s">
        <v>269</v>
      </c>
      <c r="E37" s="1" t="s">
        <v>270</v>
      </c>
      <c r="F37" s="1" t="s">
        <v>271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272</v>
      </c>
      <c r="B38" s="1" t="s">
        <v>262</v>
      </c>
      <c r="C38" s="1">
        <v>0.0</v>
      </c>
      <c r="D38" s="1" t="s">
        <v>263</v>
      </c>
      <c r="E38" s="1" t="s">
        <v>265</v>
      </c>
      <c r="F38" s="1" t="s">
        <v>273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274</v>
      </c>
      <c r="B39" s="1" t="s">
        <v>267</v>
      </c>
      <c r="C39" s="1" t="s">
        <v>268</v>
      </c>
      <c r="D39" s="1" t="s">
        <v>275</v>
      </c>
      <c r="E39" s="1" t="s">
        <v>276</v>
      </c>
      <c r="F39" s="1" t="s">
        <v>277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279</v>
      </c>
      <c r="B41" s="1">
        <v>0.0</v>
      </c>
      <c r="C41" s="1">
        <v>0.0</v>
      </c>
      <c r="D41" s="1">
        <v>0.0</v>
      </c>
      <c r="E41" s="1" t="s">
        <v>280</v>
      </c>
      <c r="F41" s="1" t="s">
        <v>281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282</v>
      </c>
      <c r="B42" s="1">
        <v>0.0</v>
      </c>
      <c r="C42" s="1">
        <v>0.0</v>
      </c>
      <c r="D42" s="1" t="s">
        <v>283</v>
      </c>
      <c r="E42" s="1" t="s">
        <v>284</v>
      </c>
      <c r="F42" s="1" t="s">
        <v>285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286</v>
      </c>
      <c r="B43" s="1">
        <v>0.0</v>
      </c>
      <c r="C43" s="1" t="s">
        <v>287</v>
      </c>
      <c r="D43" s="1" t="s">
        <v>288</v>
      </c>
      <c r="E43" s="1" t="s">
        <v>289</v>
      </c>
      <c r="F43" s="1" t="s">
        <v>290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291</v>
      </c>
      <c r="B44" s="1">
        <v>0.0</v>
      </c>
      <c r="C44" s="1" t="s">
        <v>292</v>
      </c>
      <c r="D44" s="1" t="s">
        <v>293</v>
      </c>
      <c r="E44" s="1" t="s">
        <v>294</v>
      </c>
      <c r="F44" s="1" t="s">
        <v>295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296</v>
      </c>
      <c r="B45" s="1">
        <v>0.0</v>
      </c>
      <c r="C45" s="1" t="s">
        <v>292</v>
      </c>
      <c r="D45" s="1" t="s">
        <v>293</v>
      </c>
      <c r="E45" s="1" t="s">
        <v>294</v>
      </c>
      <c r="F45" s="1" t="s">
        <v>295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297</v>
      </c>
      <c r="B46" s="1">
        <v>0.0</v>
      </c>
      <c r="C46" s="1" t="s">
        <v>298</v>
      </c>
      <c r="D46" s="1" t="s">
        <v>299</v>
      </c>
      <c r="E46" s="1" t="s">
        <v>300</v>
      </c>
      <c r="F46" s="1" t="s">
        <v>301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302</v>
      </c>
      <c r="B47" s="1">
        <v>0.0</v>
      </c>
      <c r="C47" s="1" t="s">
        <v>298</v>
      </c>
      <c r="D47" s="1" t="s">
        <v>299</v>
      </c>
      <c r="E47" s="1" t="s">
        <v>300</v>
      </c>
      <c r="F47" s="1" t="s">
        <v>301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303</v>
      </c>
      <c r="B48" s="1">
        <v>0.0</v>
      </c>
      <c r="C48" s="1" t="s">
        <v>298</v>
      </c>
      <c r="D48" s="1" t="s">
        <v>304</v>
      </c>
      <c r="E48" s="1" t="s">
        <v>300</v>
      </c>
      <c r="F48" s="1" t="s">
        <v>301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305</v>
      </c>
      <c r="B49" s="1">
        <v>0.0</v>
      </c>
      <c r="C49" s="1" t="s">
        <v>306</v>
      </c>
      <c r="D49" s="1" t="s">
        <v>307</v>
      </c>
      <c r="E49" s="1" t="s">
        <v>308</v>
      </c>
      <c r="F49" s="1" t="s">
        <v>309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310</v>
      </c>
      <c r="B50" s="1">
        <v>0.0</v>
      </c>
      <c r="C50" s="1" t="s">
        <v>311</v>
      </c>
      <c r="D50" s="1" t="s">
        <v>312</v>
      </c>
      <c r="E50" s="1">
        <v>0.0</v>
      </c>
      <c r="F50" s="1" t="s">
        <v>313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314</v>
      </c>
      <c r="B51" s="1">
        <v>0.0</v>
      </c>
      <c r="C51" s="1">
        <v>0.0</v>
      </c>
      <c r="D51" s="1">
        <v>0.0</v>
      </c>
      <c r="E51" s="1" t="s">
        <v>315</v>
      </c>
      <c r="F51" s="1" t="s">
        <v>316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317</v>
      </c>
      <c r="B52" s="1">
        <v>0.0</v>
      </c>
      <c r="C52" s="1" t="s">
        <v>318</v>
      </c>
      <c r="D52" s="1">
        <v>0.0</v>
      </c>
      <c r="E52" s="1" t="s">
        <v>319</v>
      </c>
      <c r="F52" s="1" t="s">
        <v>320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321</v>
      </c>
      <c r="B53" s="1">
        <v>0.0</v>
      </c>
      <c r="C53" s="1" t="s">
        <v>318</v>
      </c>
      <c r="D53" s="1">
        <v>0.0</v>
      </c>
      <c r="E53" s="1" t="s">
        <v>319</v>
      </c>
      <c r="F53" s="1" t="s">
        <v>320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322</v>
      </c>
      <c r="B54" s="1">
        <v>0.0</v>
      </c>
      <c r="C54" s="1" t="s">
        <v>323</v>
      </c>
      <c r="D54" s="1" t="s">
        <v>324</v>
      </c>
      <c r="E54" s="1" t="s">
        <v>325</v>
      </c>
      <c r="F54" s="1" t="s">
        <v>326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327</v>
      </c>
      <c r="B55" s="1">
        <v>0.0</v>
      </c>
      <c r="C55" s="1">
        <v>0.0</v>
      </c>
      <c r="D55" s="1">
        <v>0.0</v>
      </c>
      <c r="E55" s="1" t="s">
        <v>328</v>
      </c>
      <c r="F55" s="1" t="s">
        <v>329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330</v>
      </c>
      <c r="B56" s="1">
        <v>0.0</v>
      </c>
      <c r="C56" s="1">
        <v>0.0</v>
      </c>
      <c r="D56" s="1" t="s">
        <v>331</v>
      </c>
      <c r="E56" s="1">
        <v>0.0</v>
      </c>
      <c r="F56" s="1" t="s">
        <v>332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333</v>
      </c>
      <c r="B57" s="1">
        <v>0.0</v>
      </c>
      <c r="C57" s="1">
        <v>0.0</v>
      </c>
      <c r="D57" s="1" t="s">
        <v>334</v>
      </c>
      <c r="E57" s="1">
        <v>0.0</v>
      </c>
      <c r="F57" s="1" t="s">
        <v>332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335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336</v>
      </c>
      <c r="B59" s="1">
        <v>0.0</v>
      </c>
      <c r="C59" s="1">
        <v>0.0</v>
      </c>
      <c r="D59" s="1">
        <v>0.0</v>
      </c>
      <c r="E59" s="1">
        <v>0.0</v>
      </c>
      <c r="F59" s="1" t="s">
        <v>337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338</v>
      </c>
      <c r="B60" s="1">
        <v>0.0</v>
      </c>
      <c r="C60" s="1">
        <v>0.0</v>
      </c>
      <c r="D60" s="1">
        <v>0.0</v>
      </c>
      <c r="E60" s="1" t="s">
        <v>339</v>
      </c>
      <c r="F60" s="1" t="s">
        <v>340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341</v>
      </c>
      <c r="B61" s="1">
        <v>0.0</v>
      </c>
      <c r="C61" s="1">
        <v>0.0</v>
      </c>
      <c r="D61" s="1" t="s">
        <v>342</v>
      </c>
      <c r="E61" s="1" t="s">
        <v>343</v>
      </c>
      <c r="F61" s="1" t="s">
        <v>344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345</v>
      </c>
      <c r="B62" s="1">
        <v>0.0</v>
      </c>
      <c r="C62" s="1">
        <v>0.0</v>
      </c>
      <c r="D62" s="1" t="s">
        <v>346</v>
      </c>
      <c r="E62" s="1" t="s">
        <v>347</v>
      </c>
      <c r="F62" s="1" t="s">
        <v>348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349</v>
      </c>
      <c r="B63" s="1">
        <v>0.0</v>
      </c>
      <c r="C63" s="1">
        <v>0.0</v>
      </c>
      <c r="D63" s="1" t="s">
        <v>346</v>
      </c>
      <c r="E63" s="1" t="s">
        <v>347</v>
      </c>
      <c r="F63" s="1" t="s">
        <v>348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350</v>
      </c>
      <c r="B64" s="1">
        <v>0.0</v>
      </c>
      <c r="C64" s="1">
        <v>0.0</v>
      </c>
      <c r="D64" s="1" t="s">
        <v>351</v>
      </c>
      <c r="E64" s="1" t="s">
        <v>352</v>
      </c>
      <c r="F64" s="1" t="s">
        <v>353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354</v>
      </c>
      <c r="B65" s="1">
        <v>0.0</v>
      </c>
      <c r="C65" s="1">
        <v>0.0</v>
      </c>
      <c r="D65" s="1" t="s">
        <v>351</v>
      </c>
      <c r="E65" s="1" t="s">
        <v>352</v>
      </c>
      <c r="F65" s="1" t="s">
        <v>353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355</v>
      </c>
      <c r="B66" s="1">
        <v>0.0</v>
      </c>
      <c r="C66" s="1">
        <v>0.0</v>
      </c>
      <c r="D66" s="1" t="s">
        <v>351</v>
      </c>
      <c r="E66" s="1" t="s">
        <v>356</v>
      </c>
      <c r="F66" s="1" t="s">
        <v>353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357</v>
      </c>
      <c r="B67" s="1">
        <v>0.0</v>
      </c>
      <c r="C67" s="1">
        <v>0.0</v>
      </c>
      <c r="D67" s="1" t="s">
        <v>358</v>
      </c>
      <c r="E67" s="1" t="s">
        <v>359</v>
      </c>
      <c r="F67" s="1" t="s">
        <v>360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361</v>
      </c>
      <c r="B68" s="1">
        <v>0.0</v>
      </c>
      <c r="C68" s="1">
        <v>0.0</v>
      </c>
      <c r="D68" s="1" t="s">
        <v>362</v>
      </c>
      <c r="E68" s="1">
        <v>0.0</v>
      </c>
      <c r="F68" s="1" t="s">
        <v>363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364</v>
      </c>
      <c r="B69" s="1">
        <v>0.0</v>
      </c>
      <c r="C69" s="1">
        <v>0.0</v>
      </c>
      <c r="D69" s="1">
        <v>0.0</v>
      </c>
      <c r="E69" s="1" t="s">
        <v>365</v>
      </c>
      <c r="F69" s="1" t="s">
        <v>366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367</v>
      </c>
      <c r="B70" s="1">
        <v>0.0</v>
      </c>
      <c r="C70" s="1">
        <v>0.0</v>
      </c>
      <c r="D70" s="1" t="s">
        <v>368</v>
      </c>
      <c r="E70" s="1" t="s">
        <v>369</v>
      </c>
      <c r="F70" s="1" t="s">
        <v>370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371</v>
      </c>
      <c r="B71" s="1">
        <v>0.0</v>
      </c>
      <c r="C71" s="1">
        <v>0.0</v>
      </c>
      <c r="D71" s="1" t="s">
        <v>368</v>
      </c>
      <c r="E71" s="1" t="s">
        <v>369</v>
      </c>
      <c r="F71" s="1" t="s">
        <v>370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372</v>
      </c>
      <c r="B72" s="1">
        <v>0.0</v>
      </c>
      <c r="C72" s="1">
        <v>0.0</v>
      </c>
      <c r="D72" s="1" t="s">
        <v>373</v>
      </c>
      <c r="E72" s="1" t="s">
        <v>374</v>
      </c>
      <c r="F72" s="1" t="s">
        <v>375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376</v>
      </c>
      <c r="B73" s="1">
        <v>0.0</v>
      </c>
      <c r="C73" s="1">
        <v>0.0</v>
      </c>
      <c r="D73" s="1">
        <v>0.0</v>
      </c>
      <c r="E73" s="1">
        <v>0.0</v>
      </c>
      <c r="F73" s="1" t="s">
        <v>377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378</v>
      </c>
      <c r="B74" s="1">
        <v>0.0</v>
      </c>
      <c r="C74" s="1">
        <v>0.0</v>
      </c>
      <c r="D74" s="1">
        <v>0.0</v>
      </c>
      <c r="E74" s="1" t="s">
        <v>379</v>
      </c>
      <c r="F74" s="1" t="s">
        <v>380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381</v>
      </c>
      <c r="B75" s="1">
        <v>0.0</v>
      </c>
      <c r="C75" s="1">
        <v>0.0</v>
      </c>
      <c r="D75" s="1">
        <v>0.0</v>
      </c>
      <c r="E75" s="1" t="s">
        <v>382</v>
      </c>
      <c r="F75" s="1" t="s">
        <v>380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383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384</v>
      </c>
      <c r="B77" s="1">
        <v>0.0</v>
      </c>
      <c r="C77" s="1">
        <v>0.0</v>
      </c>
      <c r="D77" s="1">
        <v>0.0</v>
      </c>
      <c r="E77" s="1">
        <v>0.0</v>
      </c>
      <c r="F77" s="1" t="s">
        <v>385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386</v>
      </c>
      <c r="B78" s="1">
        <v>0.0</v>
      </c>
      <c r="C78" s="1">
        <v>0.0</v>
      </c>
      <c r="D78" s="1">
        <v>0.0</v>
      </c>
      <c r="E78" s="1" t="s">
        <v>387</v>
      </c>
      <c r="F78" s="1" t="s">
        <v>388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389</v>
      </c>
      <c r="B79" s="1">
        <v>0.0</v>
      </c>
      <c r="C79" s="1">
        <v>0.0</v>
      </c>
      <c r="D79" s="1">
        <v>0.0</v>
      </c>
      <c r="E79" s="1" t="s">
        <v>390</v>
      </c>
      <c r="F79" s="1">
        <v>147.0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391</v>
      </c>
      <c r="B80" s="1">
        <v>0.0</v>
      </c>
      <c r="C80" s="1">
        <v>0.0</v>
      </c>
      <c r="D80" s="1">
        <v>0.0</v>
      </c>
      <c r="E80" s="1" t="s">
        <v>390</v>
      </c>
      <c r="F80" s="1">
        <v>147.0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392</v>
      </c>
      <c r="B81" s="1">
        <v>0.0</v>
      </c>
      <c r="C81" s="1">
        <v>0.0</v>
      </c>
      <c r="D81" s="1">
        <v>0.0</v>
      </c>
      <c r="E81" s="1" t="s">
        <v>393</v>
      </c>
      <c r="F81" s="1" t="s">
        <v>394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395</v>
      </c>
      <c r="B82" s="1">
        <v>0.0</v>
      </c>
      <c r="C82" s="1">
        <v>0.0</v>
      </c>
      <c r="D82" s="1">
        <v>0.0</v>
      </c>
      <c r="E82" s="1" t="s">
        <v>393</v>
      </c>
      <c r="F82" s="1" t="s">
        <v>394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396</v>
      </c>
      <c r="B83" s="1">
        <v>0.0</v>
      </c>
      <c r="C83" s="1">
        <v>0.0</v>
      </c>
      <c r="D83" s="1">
        <v>0.0</v>
      </c>
      <c r="E83" s="1" t="s">
        <v>393</v>
      </c>
      <c r="F83" s="1" t="s">
        <v>397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398</v>
      </c>
      <c r="B84" s="1">
        <v>0.0</v>
      </c>
      <c r="C84" s="1">
        <v>0.0</v>
      </c>
      <c r="D84" s="1">
        <v>0.0</v>
      </c>
      <c r="E84" s="1" t="s">
        <v>399</v>
      </c>
      <c r="F84" s="1" t="s">
        <v>400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401</v>
      </c>
      <c r="B85" s="1">
        <v>0.0</v>
      </c>
      <c r="C85" s="1">
        <v>0.0</v>
      </c>
      <c r="D85" s="1">
        <v>0.0</v>
      </c>
      <c r="E85" s="1">
        <v>0.0</v>
      </c>
      <c r="F85" s="1" t="s">
        <v>402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403</v>
      </c>
      <c r="B86" s="1">
        <v>0.0</v>
      </c>
      <c r="C86" s="1">
        <v>0.0</v>
      </c>
      <c r="D86" s="1">
        <v>0.0</v>
      </c>
      <c r="E86" s="1" t="s">
        <v>404</v>
      </c>
      <c r="F86" s="1" t="s">
        <v>405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406</v>
      </c>
      <c r="B87" s="1">
        <v>0.0</v>
      </c>
      <c r="C87" s="1">
        <v>0.0</v>
      </c>
      <c r="D87" s="1">
        <v>0.0</v>
      </c>
      <c r="E87" s="1" t="s">
        <v>407</v>
      </c>
      <c r="F87" s="1" t="s">
        <v>408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409</v>
      </c>
      <c r="B88" s="1">
        <v>0.0</v>
      </c>
      <c r="C88" s="1">
        <v>0.0</v>
      </c>
      <c r="D88" s="1">
        <v>0.0</v>
      </c>
      <c r="E88" s="1" t="s">
        <v>407</v>
      </c>
      <c r="F88" s="1" t="s">
        <v>408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410</v>
      </c>
      <c r="B89" s="1">
        <v>0.0</v>
      </c>
      <c r="C89" s="1">
        <v>0.0</v>
      </c>
      <c r="D89" s="1">
        <v>0.0</v>
      </c>
      <c r="E89" s="1" t="s">
        <v>411</v>
      </c>
      <c r="F89" s="1" t="s">
        <v>412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413</v>
      </c>
      <c r="B90" s="1">
        <v>0.0</v>
      </c>
      <c r="C90" s="1">
        <v>0.0</v>
      </c>
      <c r="D90" s="1">
        <v>0.0</v>
      </c>
      <c r="E90" s="1">
        <v>0.0</v>
      </c>
      <c r="F90" s="1" t="s">
        <v>414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415</v>
      </c>
      <c r="B91" s="1">
        <v>0.0</v>
      </c>
      <c r="C91" s="1">
        <v>0.0</v>
      </c>
      <c r="D91" s="1">
        <v>0.0</v>
      </c>
      <c r="E91" s="1">
        <v>0.0</v>
      </c>
      <c r="F91" s="1" t="s">
        <v>416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417</v>
      </c>
      <c r="C1" s="1" t="s">
        <v>418</v>
      </c>
      <c r="D1" s="1" t="s">
        <v>419</v>
      </c>
      <c r="E1" s="1" t="s">
        <v>420</v>
      </c>
      <c r="F1" s="1" t="s">
        <v>421</v>
      </c>
      <c r="G1" s="1" t="s">
        <v>422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423</v>
      </c>
      <c r="B2" s="1" t="s">
        <v>424</v>
      </c>
      <c r="C2" s="1" t="s">
        <v>425</v>
      </c>
      <c r="D2" s="1" t="s">
        <v>426</v>
      </c>
      <c r="E2" s="1" t="s">
        <v>427</v>
      </c>
      <c r="F2" s="1" t="s">
        <v>427</v>
      </c>
      <c r="G2" s="1" t="s">
        <v>428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429</v>
      </c>
      <c r="B3" s="1" t="s">
        <v>428</v>
      </c>
      <c r="C3" s="1" t="s">
        <v>430</v>
      </c>
      <c r="D3" s="1" t="s">
        <v>431</v>
      </c>
      <c r="E3" s="1" t="s">
        <v>432</v>
      </c>
      <c r="F3" s="1" t="s">
        <v>433</v>
      </c>
      <c r="G3" s="1" t="s">
        <v>428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434</v>
      </c>
      <c r="B4" s="1" t="s">
        <v>424</v>
      </c>
      <c r="C4" s="1" t="s">
        <v>425</v>
      </c>
      <c r="D4" s="1" t="s">
        <v>426</v>
      </c>
      <c r="E4" s="1" t="s">
        <v>435</v>
      </c>
      <c r="F4" s="1" t="s">
        <v>436</v>
      </c>
      <c r="G4" s="1" t="s">
        <v>437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429</v>
      </c>
      <c r="B5" s="1" t="s">
        <v>428</v>
      </c>
      <c r="C5" s="1" t="s">
        <v>430</v>
      </c>
      <c r="D5" s="1" t="s">
        <v>431</v>
      </c>
      <c r="E5" s="1" t="s">
        <v>438</v>
      </c>
      <c r="F5" s="1" t="s">
        <v>439</v>
      </c>
      <c r="G5" s="1" t="s">
        <v>440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441</v>
      </c>
      <c r="B6" s="1" t="s">
        <v>442</v>
      </c>
      <c r="C6" s="1" t="s">
        <v>443</v>
      </c>
      <c r="D6" s="1" t="s">
        <v>444</v>
      </c>
      <c r="E6" s="1" t="s">
        <v>445</v>
      </c>
      <c r="F6" s="1" t="s">
        <v>446</v>
      </c>
      <c r="G6" s="1" t="s">
        <v>447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448</v>
      </c>
      <c r="B7" s="1" t="s">
        <v>428</v>
      </c>
      <c r="C7" s="1" t="s">
        <v>428</v>
      </c>
      <c r="D7" s="1" t="s">
        <v>428</v>
      </c>
      <c r="E7" s="1" t="s">
        <v>449</v>
      </c>
      <c r="F7" s="1" t="s">
        <v>450</v>
      </c>
      <c r="G7" s="1" t="s">
        <v>451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452</v>
      </c>
      <c r="B8" s="1" t="s">
        <v>453</v>
      </c>
      <c r="C8" s="1" t="s">
        <v>454</v>
      </c>
      <c r="D8" s="1" t="s">
        <v>455</v>
      </c>
      <c r="E8" s="1" t="s">
        <v>456</v>
      </c>
      <c r="F8" s="1" t="s">
        <v>457</v>
      </c>
      <c r="G8" s="1" t="s">
        <v>457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458</v>
      </c>
      <c r="B9" s="1" t="s">
        <v>459</v>
      </c>
      <c r="C9" s="1" t="s">
        <v>460</v>
      </c>
      <c r="D9" s="1" t="s">
        <v>461</v>
      </c>
      <c r="E9" s="1" t="s">
        <v>462</v>
      </c>
      <c r="F9" s="1" t="s">
        <v>463</v>
      </c>
      <c r="G9" s="1" t="s">
        <v>464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465</v>
      </c>
      <c r="B10" s="1" t="s">
        <v>459</v>
      </c>
      <c r="C10" s="1" t="s">
        <v>460</v>
      </c>
      <c r="D10" s="1" t="s">
        <v>461</v>
      </c>
      <c r="E10" s="1" t="s">
        <v>466</v>
      </c>
      <c r="F10" s="1" t="s">
        <v>467</v>
      </c>
      <c r="G10" s="1" t="s">
        <v>468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469</v>
      </c>
      <c r="B11" s="1" t="s">
        <v>470</v>
      </c>
      <c r="C11" s="1" t="s">
        <v>471</v>
      </c>
      <c r="D11" s="1" t="s">
        <v>472</v>
      </c>
      <c r="E11" s="1" t="s">
        <v>473</v>
      </c>
      <c r="F11" s="1" t="s">
        <v>474</v>
      </c>
      <c r="G11" s="1" t="s">
        <v>475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476</v>
      </c>
      <c r="B12" s="1" t="s">
        <v>477</v>
      </c>
      <c r="C12" s="1" t="s">
        <v>478</v>
      </c>
      <c r="D12" s="1" t="s">
        <v>479</v>
      </c>
      <c r="E12" s="1" t="s">
        <v>480</v>
      </c>
      <c r="F12" s="1" t="s">
        <v>481</v>
      </c>
      <c r="G12" s="1" t="s">
        <v>442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482</v>
      </c>
      <c r="B13" s="1" t="s">
        <v>483</v>
      </c>
      <c r="C13" s="1" t="s">
        <v>478</v>
      </c>
      <c r="D13" s="1" t="s">
        <v>479</v>
      </c>
      <c r="E13" s="1" t="s">
        <v>484</v>
      </c>
      <c r="F13" s="1" t="s">
        <v>485</v>
      </c>
      <c r="G13" s="1" t="s">
        <v>486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487</v>
      </c>
      <c r="B14" s="1" t="s">
        <v>488</v>
      </c>
      <c r="C14" s="1" t="s">
        <v>489</v>
      </c>
      <c r="D14" s="1" t="s">
        <v>490</v>
      </c>
      <c r="E14" s="1" t="s">
        <v>491</v>
      </c>
      <c r="F14" s="1" t="s">
        <v>492</v>
      </c>
      <c r="G14" s="1" t="s">
        <v>493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494</v>
      </c>
      <c r="B15" s="1" t="s">
        <v>428</v>
      </c>
      <c r="C15" s="1" t="s">
        <v>428</v>
      </c>
      <c r="D15" s="1" t="s">
        <v>428</v>
      </c>
      <c r="E15" s="1" t="s">
        <v>428</v>
      </c>
      <c r="F15" s="1" t="s">
        <v>428</v>
      </c>
      <c r="G15" s="1" t="s">
        <v>428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495</v>
      </c>
      <c r="B16" s="1" t="s">
        <v>428</v>
      </c>
      <c r="C16" s="1" t="s">
        <v>428</v>
      </c>
      <c r="D16" s="1" t="s">
        <v>428</v>
      </c>
      <c r="E16" s="1" t="s">
        <v>428</v>
      </c>
      <c r="F16" s="1" t="s">
        <v>428</v>
      </c>
      <c r="G16" s="1" t="s">
        <v>428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496</v>
      </c>
      <c r="B17" s="1" t="s">
        <v>127</v>
      </c>
      <c r="C17" s="1" t="s">
        <v>128</v>
      </c>
      <c r="D17" s="1" t="s">
        <v>129</v>
      </c>
      <c r="E17" s="1" t="s">
        <v>497</v>
      </c>
      <c r="F17" s="1" t="s">
        <v>498</v>
      </c>
      <c r="G17" s="1" t="s">
        <v>499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500</v>
      </c>
      <c r="B18" s="1" t="s">
        <v>428</v>
      </c>
      <c r="C18" s="1" t="s">
        <v>428</v>
      </c>
      <c r="D18" s="1" t="s">
        <v>428</v>
      </c>
      <c r="E18" s="1" t="s">
        <v>428</v>
      </c>
      <c r="F18" s="1" t="s">
        <v>428</v>
      </c>
      <c r="G18" s="1" t="s">
        <v>428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501</v>
      </c>
      <c r="B19" s="1" t="s">
        <v>502</v>
      </c>
      <c r="C19" s="1" t="s">
        <v>503</v>
      </c>
      <c r="D19" s="1" t="s">
        <v>504</v>
      </c>
      <c r="E19" s="1" t="s">
        <v>505</v>
      </c>
      <c r="F19" s="1" t="s">
        <v>506</v>
      </c>
      <c r="G19" s="1" t="s">
        <v>507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508</v>
      </c>
      <c r="B20" s="1" t="s">
        <v>509</v>
      </c>
      <c r="C20" s="1" t="s">
        <v>510</v>
      </c>
      <c r="D20" s="1" t="s">
        <v>511</v>
      </c>
      <c r="E20" s="1" t="s">
        <v>512</v>
      </c>
      <c r="F20" s="1" t="s">
        <v>513</v>
      </c>
      <c r="G20" s="1" t="s">
        <v>514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515</v>
      </c>
      <c r="B21" s="1" t="s">
        <v>516</v>
      </c>
      <c r="C21" s="1" t="s">
        <v>517</v>
      </c>
      <c r="D21" s="1" t="s">
        <v>518</v>
      </c>
      <c r="E21" s="1" t="s">
        <v>519</v>
      </c>
      <c r="F21" s="1" t="s">
        <v>520</v>
      </c>
      <c r="G21" s="1" t="s">
        <v>521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522</v>
      </c>
      <c r="B22" s="1" t="s">
        <v>523</v>
      </c>
      <c r="C22" s="1" t="s">
        <v>524</v>
      </c>
      <c r="D22" s="1" t="s">
        <v>525</v>
      </c>
      <c r="E22" s="1" t="s">
        <v>526</v>
      </c>
      <c r="F22" s="1" t="s">
        <v>527</v>
      </c>
      <c r="G22" s="1" t="s">
        <v>528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529</v>
      </c>
      <c r="B23" s="1" t="s">
        <v>428</v>
      </c>
      <c r="C23" s="1" t="s">
        <v>428</v>
      </c>
      <c r="D23" s="1" t="s">
        <v>428</v>
      </c>
      <c r="E23" s="1" t="s">
        <v>530</v>
      </c>
      <c r="F23" s="1" t="s">
        <v>531</v>
      </c>
      <c r="G23" s="1" t="s">
        <v>532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533</v>
      </c>
      <c r="B24" s="1" t="s">
        <v>534</v>
      </c>
      <c r="C24" s="1" t="s">
        <v>535</v>
      </c>
      <c r="D24" s="1" t="s">
        <v>536</v>
      </c>
      <c r="E24" s="1" t="s">
        <v>537</v>
      </c>
      <c r="F24" s="1" t="s">
        <v>537</v>
      </c>
      <c r="G24" s="1" t="s">
        <v>537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538</v>
      </c>
      <c r="B25" s="1" t="s">
        <v>539</v>
      </c>
      <c r="C25" s="1" t="s">
        <v>540</v>
      </c>
      <c r="D25" s="1" t="s">
        <v>541</v>
      </c>
      <c r="E25" s="1" t="s">
        <v>542</v>
      </c>
      <c r="F25" s="1" t="s">
        <v>542</v>
      </c>
      <c r="G25" s="1" t="s">
        <v>428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543</v>
      </c>
      <c r="B26" s="1" t="s">
        <v>544</v>
      </c>
      <c r="C26" s="1" t="s">
        <v>545</v>
      </c>
      <c r="D26" s="1" t="s">
        <v>546</v>
      </c>
      <c r="E26" s="1" t="s">
        <v>428</v>
      </c>
      <c r="F26" s="1" t="s">
        <v>428</v>
      </c>
      <c r="G26" s="1" t="s">
        <v>428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547</v>
      </c>
      <c r="B2" s="1" t="s">
        <v>548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549</v>
      </c>
      <c r="B3" s="1" t="s">
        <v>550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551</v>
      </c>
      <c r="B4" s="1" t="s">
        <v>552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553</v>
      </c>
      <c r="B5" s="1" t="s">
        <v>554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555</v>
      </c>
      <c r="B6" s="1" t="s">
        <v>556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558</v>
      </c>
      <c r="B8" s="1" t="s">
        <v>559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560</v>
      </c>
      <c r="B9" s="4" t="s">
        <v>561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562</v>
      </c>
      <c r="B10" s="1" t="s">
        <v>563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564</v>
      </c>
      <c r="B11" s="1" t="s">
        <v>565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566</v>
      </c>
      <c r="B12" s="1" t="s">
        <v>563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567</v>
      </c>
      <c r="B13" s="1" t="s">
        <v>568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569</v>
      </c>
      <c r="B14" s="1" t="s">
        <v>570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571</v>
      </c>
      <c r="B15" s="1" t="s">
        <v>568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572</v>
      </c>
      <c r="B16" s="1" t="s">
        <v>573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574</v>
      </c>
      <c r="B17" s="1">
        <v>76.0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575</v>
      </c>
      <c r="B18" s="1" t="s">
        <v>576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577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579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580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581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582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586</v>
      </c>
      <c r="B28" s="1">
        <v>50.82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587</v>
      </c>
      <c r="B29" s="1">
        <v>50.0486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588</v>
      </c>
      <c r="B30" s="1">
        <v>42.5801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589</v>
      </c>
      <c r="B31" s="1">
        <v>50.8928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590</v>
      </c>
      <c r="B32" s="1">
        <v>50.82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591</v>
      </c>
      <c r="B33" s="1">
        <v>50.0486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592</v>
      </c>
      <c r="B34" s="1">
        <v>42.5801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593</v>
      </c>
      <c r="B35" s="1">
        <v>50.8928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594</v>
      </c>
      <c r="B36" s="1">
        <v>3.517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595</v>
      </c>
      <c r="B37" s="1">
        <v>-21.04202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596</v>
      </c>
      <c r="B38" s="1">
        <v>2112811.0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597</v>
      </c>
      <c r="B39" s="1">
        <v>2112811.0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598</v>
      </c>
      <c r="B40" s="1">
        <v>1078527.0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599</v>
      </c>
      <c r="B41" s="1">
        <v>1177280.0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600</v>
      </c>
      <c r="B42" s="1">
        <v>1177280.0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601</v>
      </c>
      <c r="B43" s="1">
        <v>46.58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602</v>
      </c>
      <c r="B44" s="1">
        <v>46.93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603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605</v>
      </c>
      <c r="B47" s="1">
        <v>2.741669632E9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606</v>
      </c>
      <c r="B48" s="1">
        <v>7.79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607</v>
      </c>
      <c r="B49" s="1">
        <v>71.71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608</v>
      </c>
      <c r="B50" s="1">
        <v>210.10573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609</v>
      </c>
      <c r="B51" s="1">
        <v>54.4951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610</v>
      </c>
      <c r="B52" s="1">
        <v>47.789623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611</v>
      </c>
      <c r="B53" s="1" t="s">
        <v>612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613</v>
      </c>
      <c r="B54" s="1">
        <v>1.819352448E9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614</v>
      </c>
      <c r="B55" s="1">
        <v>3.8001102E7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615</v>
      </c>
      <c r="B56" s="1">
        <v>5.86328E7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616</v>
      </c>
      <c r="B57" s="1">
        <v>6414759.0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617</v>
      </c>
      <c r="B58" s="1">
        <v>4185628.0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618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619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620</v>
      </c>
      <c r="B61" s="1">
        <v>0.1094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621</v>
      </c>
      <c r="B62" s="1">
        <v>0.07225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622</v>
      </c>
      <c r="B63" s="1">
        <v>0.86250997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623</v>
      </c>
      <c r="B64" s="1">
        <v>4.32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624</v>
      </c>
      <c r="B65" s="1">
        <v>0.19520001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625</v>
      </c>
      <c r="B66" s="1">
        <v>5.86328E7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626</v>
      </c>
      <c r="B67" s="1">
        <v>12.537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627</v>
      </c>
      <c r="B68" s="1">
        <v>3.72976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630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631</v>
      </c>
      <c r="B72" s="1">
        <v>-6.0536E7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632</v>
      </c>
      <c r="B73" s="1">
        <v>-1.17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633</v>
      </c>
      <c r="B74" s="1">
        <v>-1.6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634</v>
      </c>
      <c r="B75" s="1">
        <v>139.425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635</v>
      </c>
      <c r="B76" s="1">
        <v>-21.689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636</v>
      </c>
      <c r="B77" s="1">
        <v>3.8255935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637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638</v>
      </c>
      <c r="B79" s="1" t="s">
        <v>639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640</v>
      </c>
      <c r="B80" s="1" t="s">
        <v>641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644</v>
      </c>
      <c r="B83" s="1" t="s">
        <v>645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646</v>
      </c>
      <c r="B84" s="1" t="s">
        <v>645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647</v>
      </c>
      <c r="B85" s="1">
        <v>1.6234182E9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648</v>
      </c>
      <c r="B86" s="1" t="s">
        <v>649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650</v>
      </c>
      <c r="B87" s="1" t="s">
        <v>651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652</v>
      </c>
      <c r="B88" s="1" t="s">
        <v>653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654</v>
      </c>
      <c r="B89" s="1" t="s">
        <v>655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656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657</v>
      </c>
      <c r="B91" s="1">
        <v>46.76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658</v>
      </c>
      <c r="B92" s="1">
        <v>200.0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659</v>
      </c>
      <c r="B93" s="1">
        <v>25.0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660</v>
      </c>
      <c r="B94" s="1">
        <v>89.07692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661</v>
      </c>
      <c r="B95" s="1">
        <v>81.0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662</v>
      </c>
      <c r="B96" s="1">
        <v>1.21429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663</v>
      </c>
      <c r="B97" s="1" t="s">
        <v>664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665</v>
      </c>
      <c r="B98" s="1">
        <v>13.0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666</v>
      </c>
      <c r="B99" s="1">
        <v>6.58030976E8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667</v>
      </c>
      <c r="B100" s="1">
        <v>12.539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668</v>
      </c>
      <c r="B101" s="1">
        <v>-8.3883E7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669</v>
      </c>
      <c r="B102" s="1">
        <v>2.3431E7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670</v>
      </c>
      <c r="B103" s="1">
        <v>38.577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671</v>
      </c>
      <c r="B104" s="1">
        <v>38.801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672</v>
      </c>
      <c r="B105" s="1">
        <v>1.3049E7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673</v>
      </c>
      <c r="B106" s="1">
        <v>3.571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674</v>
      </c>
      <c r="B107" s="1">
        <v>0.255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675</v>
      </c>
      <c r="B108" s="1">
        <v>-0.09932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676</v>
      </c>
      <c r="B109" s="1">
        <v>-0.120459996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677</v>
      </c>
      <c r="B110" s="1">
        <v>-2.155925E7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678</v>
      </c>
      <c r="B111" s="1">
        <v>-3.699E7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679</v>
      </c>
      <c r="B112" s="1">
        <v>-0.826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680</v>
      </c>
      <c r="B113" s="1">
        <v>-81.644646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681</v>
      </c>
      <c r="B114" s="1" t="s">
        <v>612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682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-8.0</v>
      </c>
      <c r="D3" s="1">
        <v>57.0</v>
      </c>
      <c r="E3" s="1">
        <v>-30.0</v>
      </c>
      <c r="F3" s="1">
        <v>-29.0</v>
      </c>
      <c r="G3" s="1">
        <f>IF(F3*FORECAST(G2,B3:F3,B2:F2)&gt;0,FORECAST(G2,B3:F3,B2:F2),F3)*$X$1</f>
        <v>-26</v>
      </c>
      <c r="H3" s="1">
        <f>IF(G3*FORECAST(H2,B3:G3,B2:G2)&gt;0,FORECAST(H2,B3:G3,B2:G2),G3)*$X$1</f>
        <v>-34</v>
      </c>
      <c r="I3" s="1">
        <f>IF(H3*FORECAST(I2,B3:H3,B2:H2)&gt;0,FORECAST(I2,B3:H3,B2:H2),H3)*$X$1</f>
        <v>-42</v>
      </c>
      <c r="J3" s="1">
        <f>IF(I3*FORECAST(J2,B3:I3,B2:I2)&gt;0,FORECAST(J2,B3:I3,B2:I2),I3)*$X$1</f>
        <v>-50</v>
      </c>
      <c r="K3" s="1">
        <f>IF(J3*FORECAST(K2,B3:J3,B2:J2)&gt;0,FORECAST(K2,B3:J3,B2:J2),J3)*$X$1</f>
        <v>-58</v>
      </c>
      <c r="L3" s="1">
        <f>IF(K3*FORECAST(L2,B3:K3,B2:K2)&gt;0,FORECAST(L2,B3:K3,B2:K2),K3)*$X$1</f>
        <v>-66</v>
      </c>
      <c r="M3" s="1">
        <f>IF(L3*FORECAST(M2,B3:L3,B2:L2)&gt;0,FORECAST(M2,B3:L3,B2:L2),L3)*$X$1</f>
        <v>-74</v>
      </c>
      <c r="N3" s="5">
        <f>IF(M3*FORECAST(N2,B3:M3,B2:M2)&gt;0,FORECAST(N2,B3:M3,B2:M2),M3)*$X$1</f>
        <v>-82</v>
      </c>
      <c r="O3" s="5">
        <f>IF(N3*FORECAST(O2,B3:N3,B2:N2)&gt;0,FORECAST(O2,B3:N3,B2:N2),N3)*$X$1</f>
        <v>-90</v>
      </c>
      <c r="P3" s="5">
        <f>IF(O3*FORECAST(P2,B3:O3,B2:O2)&gt;0,FORECAST(P2,B3:O3,B2:O2),O3)*$X$1</f>
        <v>-98</v>
      </c>
      <c r="Q3" s="5">
        <f>IF(P3*FORECAST(Q2,B3:P3,B2:P2)&gt;0,FORECAST(Q2,B3:P3,B2:P2),P3)*$X$1</f>
        <v>-106</v>
      </c>
      <c r="R3" s="5">
        <f>IF(Q3*FORECAST(R2,B3:Q3,B2:Q2)&gt;0,FORECAST(R2,B3:Q3,B2:Q2),Q3)*$X$1</f>
        <v>-114</v>
      </c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3.0</v>
      </c>
      <c r="C4" s="1">
        <v>-7.0</v>
      </c>
      <c r="D4" s="1">
        <v>-375.0</v>
      </c>
      <c r="E4" s="1">
        <v>-302.0</v>
      </c>
      <c r="F4" s="1">
        <v>-319.0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683</v>
      </c>
      <c r="B5" s="1">
        <v>66.0</v>
      </c>
      <c r="C5" s="1">
        <v>91.0</v>
      </c>
      <c r="D5" s="1">
        <v>23.0</v>
      </c>
      <c r="E5" s="1">
        <v>41.0</v>
      </c>
      <c r="F5" s="1">
        <v>44.0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684</v>
      </c>
      <c r="L7" s="1">
        <f>IF(R3*FORECAST(R2,B3:R3,B2:R2)&gt;0,FORECAST(R2,B3:R3,B2:R2),Q3)*$X$1 * (1+0.02)/(0.0874-0.02)</f>
        <v>-1725.222552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685</v>
      </c>
      <c r="L8" s="6">
        <f t="array" ref="L8">NPV(0.0874,H3:R3)</f>
        <v>-464.2950993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686</v>
      </c>
      <c r="L9" s="6">
        <f t="array" ref="L9">NPV(0.0874,H16:R16)</f>
        <v>-686.3766666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687</v>
      </c>
      <c r="L10" s="6">
        <f>L8 + L9</f>
        <v>-1150.671766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-319.0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688</v>
      </c>
      <c r="L12" s="6">
        <f>L10 - L11</f>
        <v>-831.6717659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689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-18.90163104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-1725.222552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-4.0</v>
      </c>
      <c r="C3" s="1">
        <v>-6.0</v>
      </c>
      <c r="D3" s="1">
        <v>-32.0</v>
      </c>
      <c r="E3" s="1">
        <v>-63.0</v>
      </c>
      <c r="F3" s="1">
        <v>-58.0</v>
      </c>
      <c r="G3" s="1">
        <f>IF(F3*FORECAST(G2,B3:F3,B2:F2)&gt;0,FORECAST(G2,B3:F3,B2:F2),F3)*$X$1</f>
        <v>-82.1</v>
      </c>
      <c r="H3" s="1">
        <f>IF(G3*FORECAST(H2,B3:G3,B2:G2)&gt;0,FORECAST(H2,B3:G3,B2:G2),G3)*$X$1</f>
        <v>-98.6</v>
      </c>
      <c r="I3" s="1">
        <f>IF(H3*FORECAST(I2,B3:H3,B2:H2)&gt;0,FORECAST(I2,B3:H3,B2:H2),H3)*$X$1</f>
        <v>-115.1</v>
      </c>
      <c r="J3" s="1">
        <f>IF(I3*FORECAST(J2,B3:I3,B2:I2)&gt;0,FORECAST(J2,B3:I3,B2:I2),I3)*$X$1</f>
        <v>-131.6</v>
      </c>
      <c r="K3" s="1">
        <f>IF(J3*FORECAST(K2,B3:J3,B2:J2)&gt;0,FORECAST(K2,B3:J3,B2:J2),J3)*$X$1</f>
        <v>-148.1</v>
      </c>
      <c r="L3" s="1">
        <f>IF(K3*FORECAST(L2,B3:K3,B2:K2)&gt;0,FORECAST(L2,B3:K3,B2:K2),K3)*$X$1</f>
        <v>-164.6</v>
      </c>
      <c r="M3" s="1">
        <f>IF(L3*FORECAST(M2,B3:L3,B2:L2)&gt;0,FORECAST(M2,B3:L3,B2:L2),L3)*$X$1</f>
        <v>-181.1</v>
      </c>
      <c r="N3" s="5">
        <f>IF(M3*FORECAST(N2,B3:M3,B2:M2)&gt;0,FORECAST(N2,B3:M3,B2:M2),M3)*$X$1</f>
        <v>-197.6</v>
      </c>
      <c r="O3" s="5">
        <f>IF(N3*FORECAST(O2,B3:N3,B2:N2)&gt;0,FORECAST(O2,B3:N3,B2:N2),N3)*$X$1</f>
        <v>-214.1</v>
      </c>
      <c r="P3" s="5">
        <f>IF(O3*FORECAST(P2,B3:O3,B2:O2)&gt;0,FORECAST(P2,B3:O3,B2:O2),O3)*$X$1</f>
        <v>-230.6</v>
      </c>
      <c r="Q3" s="5">
        <f>IF(P3*FORECAST(Q2,B3:P3,B2:P2)&gt;0,FORECAST(Q2,B3:P3,B2:P2),P3)*$X$1</f>
        <v>-247.1</v>
      </c>
      <c r="R3" s="5">
        <f>IF(Q3*FORECAST(R2,B3:Q3,B2:Q2)&gt;0,FORECAST(R2,B3:Q3,B2:Q2),Q3)*$X$1</f>
        <v>-263.6</v>
      </c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3.0</v>
      </c>
      <c r="C4" s="1">
        <v>-7.0</v>
      </c>
      <c r="D4" s="1">
        <v>-375.0</v>
      </c>
      <c r="E4" s="1">
        <v>-302.0</v>
      </c>
      <c r="F4" s="1">
        <v>-319.0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683</v>
      </c>
      <c r="B5" s="1">
        <v>66.0</v>
      </c>
      <c r="C5" s="1">
        <v>91.0</v>
      </c>
      <c r="D5" s="1">
        <v>23.0</v>
      </c>
      <c r="E5" s="1">
        <v>41.0</v>
      </c>
      <c r="F5" s="1">
        <v>44.0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684</v>
      </c>
      <c r="L7" s="1">
        <f>IF(R3*FORECAST(R2,B3:R3,B2:R2)&gt;0,FORECAST(R2,B3:R3,B2:R2),Q3)*$X$1 * (1+0.02)/(0.0874-0.02)</f>
        <v>-3989.198813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685</v>
      </c>
      <c r="L8" s="6">
        <f t="array" ref="L8">NPV(0.0874,H3:R3)</f>
        <v>-1153.790254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686</v>
      </c>
      <c r="L9" s="6">
        <f t="array" ref="L9">NPV(0.0874,H16:R16)</f>
        <v>-1587.09552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687</v>
      </c>
      <c r="L10" s="6">
        <f>L8 + L9</f>
        <v>-2740.885774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-319.0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688</v>
      </c>
      <c r="L12" s="6">
        <f>L10 - L11</f>
        <v>-2421.885774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689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-55.0428585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-3989.198813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