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<sst xmlns="http://schemas.openxmlformats.org/spreadsheetml/2006/main" count="1309" uniqueCount="995">
  <si>
    <t>ticker</t>
  </si>
  <si>
    <t>IVR</t>
  </si>
  <si>
    <t>nombre</t>
  </si>
  <si>
    <t>INVESCO MORTGAGE CAPITAL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</si>
  <si>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</si>
  <si>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</si>
  <si>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</si>
  <si>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</si>
  <si>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</si>
  <si>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</si>
  <si>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</si>
  <si>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</si>
  <si>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</si>
  <si>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</si>
  <si>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</si>
  <si>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</si>
  <si>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</si>
  <si>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</si>
  <si>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27.32%</t>
  </si>
  <si>
    <t>Total Assets Growth</t>
  </si>
  <si>
    <t>26.60%</t>
  </si>
  <si>
    <t>Net Property, Plant and Equipment Growth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</si>
  <si>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</si>
  <si>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</si>
  <si>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</si>
  <si>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</si>
  <si>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</si>
  <si>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Gain (Loss) on Sale of Loans &amp; Receivables - (CF)</t>
  </si>
  <si>
    <t>(Gain) Loss on Sale of Investments - (CF)</t>
  </si>
  <si>
    <t>Provision for Credit Losses</t>
  </si>
  <si>
    <t>(Income) Loss On Equity Investments - (CF)</t>
  </si>
  <si>
    <t>Stock-Based Compensation (CF)</t>
  </si>
  <si>
    <t>Change in Other Net Operating Assets (Collected)</t>
  </si>
  <si>
    <t>Other Operating Activities</t>
  </si>
  <si>
    <t>Cash from Operations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</si>
  <si>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</si>
  <si>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</si>
  <si>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</si>
  <si>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</si>
  <si>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</si>
  <si>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</si>
  <si>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</si>
  <si>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</si>
  <si>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</si>
  <si>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</si>
  <si>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</si>
  <si>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</si>
  <si>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</si>
  <si>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</si>
  <si>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</si>
  <si>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</si>
  <si>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</si>
  <si>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</si>
  <si>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</si>
  <si>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</si>
  <si>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</si>
  <si>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</si>
  <si>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</si>
  <si>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</si>
  <si>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</si>
  <si>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</si>
  <si>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</si>
  <si>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</si>
  <si>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</si>
  <si>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</si>
  <si>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</si>
  <si>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</si>
  <si>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</si>
  <si>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</si>
  <si>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</si>
  <si>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</si>
  <si>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</si>
  <si>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Long-Term Debt</t>
  </si>
  <si>
    <t>Other Current Liabilities - (Brok / FS / Ins. / REIT Template)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</si>
  <si>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</si>
  <si>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</si>
  <si>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</si>
  <si>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</si>
  <si>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</si>
  <si>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</si>
  <si>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</si>
  <si>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</si>
  <si>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</si>
  <si>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</si>
  <si>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</si>
  <si>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</si>
  <si>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</si>
  <si>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</si>
  <si>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</si>
  <si>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188.86</t>
  </si>
  <si>
    <t>172.14</t>
  </si>
  <si>
    <t>175.31</t>
  </si>
  <si>
    <t>185.19</t>
  </si>
  <si>
    <t>154.44</t>
  </si>
  <si>
    <t>164.19</t>
  </si>
  <si>
    <t>39.55</t>
  </si>
  <si>
    <t>29.53</t>
  </si>
  <si>
    <t>13.05</t>
  </si>
  <si>
    <t>10.2</t>
  </si>
  <si>
    <t>Tangible Book Value</t>
  </si>
  <si>
    <t>Tangible Book Value Per Share</t>
  </si>
  <si>
    <t>Total Debt</t>
  </si>
  <si>
    <t>Net Debt</t>
  </si>
  <si>
    <t>Equity Method Investments, Total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</si>
  <si>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</si>
  <si>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</si>
  <si>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</si>
  <si>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</si>
  <si>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</si>
  <si>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</si>
  <si>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</si>
  <si>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</si>
  <si>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Cost of Services Provided, Total</t>
  </si>
  <si>
    <t>Total Operating Expenses</t>
  </si>
  <si>
    <t>Operating Income</t>
  </si>
  <si>
    <t>Currency Exchange Gains (Loss)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</si>
  <si>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</si>
  <si>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</si>
  <si>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</si>
  <si>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</si>
  <si>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</si>
  <si>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</si>
  <si>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</si>
  <si>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</si>
  <si>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</si>
  <si>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</si>
  <si>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</si>
  <si>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</si>
  <si>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-17.61</t>
  </si>
  <si>
    <t>6.68</t>
  </si>
  <si>
    <t>20.68</t>
  </si>
  <si>
    <t>28.72</t>
  </si>
  <si>
    <t>-10.32</t>
  </si>
  <si>
    <t>24.16</t>
  </si>
  <si>
    <t>-98.93</t>
  </si>
  <si>
    <t>-4.82</t>
  </si>
  <si>
    <t>-12.21</t>
  </si>
  <si>
    <t>-0.85</t>
  </si>
  <si>
    <t>Basic EPS - Continuing Operations</t>
  </si>
  <si>
    <t>Basic Weighted Average Shares Outstanding</t>
  </si>
  <si>
    <t>Net EPS - Diluted</t>
  </si>
  <si>
    <t>19.75</t>
  </si>
  <si>
    <t>27.5</t>
  </si>
  <si>
    <t>Diluted EPS - Continuing Operations</t>
  </si>
  <si>
    <t>Diluted Weighted Average Shares Outstanding</t>
  </si>
  <si>
    <t>Normalized Basic EPS</t>
  </si>
  <si>
    <t>-10.06</t>
  </si>
  <si>
    <t>5.32</t>
  </si>
  <si>
    <t>13.96</t>
  </si>
  <si>
    <t>-3.97</t>
  </si>
  <si>
    <t>17.2</t>
  </si>
  <si>
    <t>-60.7</t>
  </si>
  <si>
    <t>-2.08</t>
  </si>
  <si>
    <t>-7.37</t>
  </si>
  <si>
    <t>-0.22</t>
  </si>
  <si>
    <t>Normalized Diluted EPS</t>
  </si>
  <si>
    <t>-9.94</t>
  </si>
  <si>
    <t>5.25</t>
  </si>
  <si>
    <t>17.92</t>
  </si>
  <si>
    <t>Dividend Per Share</t>
  </si>
  <si>
    <t>19.5</t>
  </si>
  <si>
    <t>16.3</t>
  </si>
  <si>
    <t>16.8</t>
  </si>
  <si>
    <t>18.5</t>
  </si>
  <si>
    <t>6.5</t>
  </si>
  <si>
    <t>3.6</t>
  </si>
  <si>
    <t>3.1</t>
  </si>
  <si>
    <t>1.6</t>
  </si>
  <si>
    <t>Payout Ratio</t>
  </si>
  <si>
    <t>-132.63</t>
  </si>
  <si>
    <t>230.22</t>
  </si>
  <si>
    <t>80.38</t>
  </si>
  <si>
    <t>61.01</t>
  </si>
  <si>
    <t>-331.08</t>
  </si>
  <si>
    <t>74.49</t>
  </si>
  <si>
    <t>-8.21</t>
  </si>
  <si>
    <t>-147.85</t>
  </si>
  <si>
    <t>-34.82</t>
  </si>
  <si>
    <t>-644.37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</si>
  <si>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</si>
  <si>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</si>
  <si>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</si>
  <si>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</si>
  <si>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</si>
  <si>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</si>
  <si>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-0.97</t>
  </si>
  <si>
    <t>0.55</t>
  </si>
  <si>
    <t>1.59</t>
  </si>
  <si>
    <t>2.05</t>
  </si>
  <si>
    <t>-0.39</t>
  </si>
  <si>
    <t>1.81</t>
  </si>
  <si>
    <t>-10.81</t>
  </si>
  <si>
    <t>-1.05</t>
  </si>
  <si>
    <t>-5.95</t>
  </si>
  <si>
    <t>-0.31</t>
  </si>
  <si>
    <t>Return On Equity %</t>
  </si>
  <si>
    <t>4.29</t>
  </si>
  <si>
    <t>11.36</t>
  </si>
  <si>
    <t>14.33</t>
  </si>
  <si>
    <t>-2.85</t>
  </si>
  <si>
    <t>13.95</t>
  </si>
  <si>
    <t>-77.89</t>
  </si>
  <si>
    <t>-6.5</t>
  </si>
  <si>
    <t>-36.53</t>
  </si>
  <si>
    <t>Return on Common Equity</t>
  </si>
  <si>
    <t>-9.5</t>
  </si>
  <si>
    <t>3.79</t>
  </si>
  <si>
    <t>11.84</t>
  </si>
  <si>
    <t>15.93</t>
  </si>
  <si>
    <t>-6.08</t>
  </si>
  <si>
    <t>15.62</t>
  </si>
  <si>
    <t>-108.36</t>
  </si>
  <si>
    <t>-14.9</t>
  </si>
  <si>
    <t>-56.36</t>
  </si>
  <si>
    <t>-7.51</t>
  </si>
  <si>
    <t>Margin Analysis</t>
  </si>
  <si>
    <t>Gross Profit Margin %</t>
  </si>
  <si>
    <t>SG&amp;A Margin</t>
  </si>
  <si>
    <t>-34.86</t>
  </si>
  <si>
    <t>34.68</t>
  </si>
  <si>
    <t>14.73</t>
  </si>
  <si>
    <t>11.06</t>
  </si>
  <si>
    <t>-210.37</t>
  </si>
  <si>
    <t>11.25</t>
  </si>
  <si>
    <t>-2.44</t>
  </si>
  <si>
    <t>-46.75</t>
  </si>
  <si>
    <t>-6.71</t>
  </si>
  <si>
    <t>470.77</t>
  </si>
  <si>
    <t>Income From Continuing Operations Margin %</t>
  </si>
  <si>
    <t>133.03</t>
  </si>
  <si>
    <t>66.8</t>
  </si>
  <si>
    <t>86.04</t>
  </si>
  <si>
    <t>87.26</t>
  </si>
  <si>
    <t>310.48</t>
  </si>
  <si>
    <t>88.75</t>
  </si>
  <si>
    <t>101.65</t>
  </si>
  <si>
    <t>143.92</t>
  </si>
  <si>
    <t>106.71</t>
  </si>
  <si>
    <t>-378.41</t>
  </si>
  <si>
    <t>Net Income Margin %</t>
  </si>
  <si>
    <t>131.51</t>
  </si>
  <si>
    <t>66.01</t>
  </si>
  <si>
    <t>84.94</t>
  </si>
  <si>
    <t>86.16</t>
  </si>
  <si>
    <t>311.6</t>
  </si>
  <si>
    <t>Net Avail. For Common Margin %</t>
  </si>
  <si>
    <t>142.97</t>
  </si>
  <si>
    <t>51.5</t>
  </si>
  <si>
    <t>77.31</t>
  </si>
  <si>
    <t>79.22</t>
  </si>
  <si>
    <t>507.16</t>
  </si>
  <si>
    <t>77.92</t>
  </si>
  <si>
    <t>104.35</t>
  </si>
  <si>
    <t>211.84</t>
  </si>
  <si>
    <t>110.42</t>
  </si>
  <si>
    <t>-895.75</t>
  </si>
  <si>
    <t>Normalized Net Income Margin</t>
  </si>
  <si>
    <t>81.63</t>
  </si>
  <si>
    <t>40.96</t>
  </si>
  <si>
    <t>52.2</t>
  </si>
  <si>
    <t>54.49</t>
  </si>
  <si>
    <t>195.1</t>
  </si>
  <si>
    <t>55.47</t>
  </si>
  <si>
    <t>64.03</t>
  </si>
  <si>
    <t>91.72</t>
  </si>
  <si>
    <t>66.69</t>
  </si>
  <si>
    <t>-231.73</t>
  </si>
  <si>
    <t>Asset Turnover</t>
  </si>
  <si>
    <t>-0.01</t>
  </si>
  <si>
    <t>0.01</t>
  </si>
  <si>
    <t>0.02</t>
  </si>
  <si>
    <t>-0.11</t>
  </si>
  <si>
    <t>-0.06</t>
  </si>
  <si>
    <t>0</t>
  </si>
  <si>
    <t>Short Term Liquidity</t>
  </si>
  <si>
    <t>Current Ratio</t>
  </si>
  <si>
    <t>0.27</t>
  </si>
  <si>
    <t>0.05</t>
  </si>
  <si>
    <t>0.03</t>
  </si>
  <si>
    <t>0.06</t>
  </si>
  <si>
    <t>0.09</t>
  </si>
  <si>
    <t>0.07</t>
  </si>
  <si>
    <t>Quick Ratio</t>
  </si>
  <si>
    <t>0.26</t>
  </si>
  <si>
    <t>0.04</t>
  </si>
  <si>
    <t>Operating Cash Flow to Current Liabilities</t>
  </si>
  <si>
    <t>Long Term Solvency</t>
  </si>
  <si>
    <t>Total Debt/Equity</t>
  </si>
  <si>
    <t>699.42</t>
  </si>
  <si>
    <t>635.85</t>
  </si>
  <si>
    <t>587.7</t>
  </si>
  <si>
    <t>598.7</t>
  </si>
  <si>
    <t>668.03</t>
  </si>
  <si>
    <t>654.27</t>
  </si>
  <si>
    <t>529.2</t>
  </si>
  <si>
    <t>499.39</t>
  </si>
  <si>
    <t>526.93</t>
  </si>
  <si>
    <t>569.68</t>
  </si>
  <si>
    <t>Total Debt / Total Capital</t>
  </si>
  <si>
    <t>87.49</t>
  </si>
  <si>
    <t>86.41</t>
  </si>
  <si>
    <t>85.46</t>
  </si>
  <si>
    <t>85.69</t>
  </si>
  <si>
    <t>86.98</t>
  </si>
  <si>
    <t>86.74</t>
  </si>
  <si>
    <t>84.11</t>
  </si>
  <si>
    <t>83.32</t>
  </si>
  <si>
    <t>84.05</t>
  </si>
  <si>
    <t>85.07</t>
  </si>
  <si>
    <t>LT Debt/Equity</t>
  </si>
  <si>
    <t>159.22</t>
  </si>
  <si>
    <t>86.02</t>
  </si>
  <si>
    <t>90.17</t>
  </si>
  <si>
    <t>62.1</t>
  </si>
  <si>
    <t>73.96</t>
  </si>
  <si>
    <t>46.05</t>
  </si>
  <si>
    <t>Long-Term Debt / Total Capital</t>
  </si>
  <si>
    <t>19.92</t>
  </si>
  <si>
    <t>11.69</t>
  </si>
  <si>
    <t>13.11</t>
  </si>
  <si>
    <t>8.89</t>
  </si>
  <si>
    <t>9.63</t>
  </si>
  <si>
    <t>6.1</t>
  </si>
  <si>
    <t>Total Liabilities / Total Assets</t>
  </si>
  <si>
    <t>87.57</t>
  </si>
  <si>
    <t>86.48</t>
  </si>
  <si>
    <t>85.55</t>
  </si>
  <si>
    <t>85.76</t>
  </si>
  <si>
    <t>87.16</t>
  </si>
  <si>
    <t>86.88</t>
  </si>
  <si>
    <t>84.16</t>
  </si>
  <si>
    <t>83.39</t>
  </si>
  <si>
    <t>84.23</t>
  </si>
  <si>
    <t>85.19</t>
  </si>
  <si>
    <t>Growth Over Prior Year</t>
  </si>
  <si>
    <t>Total Revenues, 1 Yr. Growth %</t>
  </si>
  <si>
    <t>-177.28</t>
  </si>
  <si>
    <t>-187.18</t>
  </si>
  <si>
    <t>77.56</t>
  </si>
  <si>
    <t>35.1</t>
  </si>
  <si>
    <t>-105.61</t>
  </si>
  <si>
    <t>-501.46</t>
  </si>
  <si>
    <t>-96.2</t>
  </si>
  <si>
    <t>503.82</t>
  </si>
  <si>
    <t>-101.11</t>
  </si>
  <si>
    <t>Gross Profit, 1 Yr. Growth %</t>
  </si>
  <si>
    <t>Earnings From Cont. Operations, 1 Yr. Growth %</t>
  </si>
  <si>
    <t>-240.98</t>
  </si>
  <si>
    <t>-145.6</t>
  </si>
  <si>
    <t>125.94</t>
  </si>
  <si>
    <t>-119.98</t>
  </si>
  <si>
    <t>-616.19</t>
  </si>
  <si>
    <t>-559.86</t>
  </si>
  <si>
    <t>-94.62</t>
  </si>
  <si>
    <t>347.69</t>
  </si>
  <si>
    <t>-96.06</t>
  </si>
  <si>
    <t>Net Income, 1 Yr. Growth %</t>
  </si>
  <si>
    <t>-240.83</t>
  </si>
  <si>
    <t>-145.58</t>
  </si>
  <si>
    <t>125.72</t>
  </si>
  <si>
    <t>37.03</t>
  </si>
  <si>
    <t>-120.31</t>
  </si>
  <si>
    <t>-614.34</t>
  </si>
  <si>
    <t>Normalized Net Income, 1 Yr. Growth %</t>
  </si>
  <si>
    <t>-240.74</t>
  </si>
  <si>
    <t>-145.57</t>
  </si>
  <si>
    <t>123.53</t>
  </si>
  <si>
    <t>41.02</t>
  </si>
  <si>
    <t>-120.1</t>
  </si>
  <si>
    <t>-613.42</t>
  </si>
  <si>
    <t>-563.42</t>
  </si>
  <si>
    <t>-94.55</t>
  </si>
  <si>
    <t>339.07</t>
  </si>
  <si>
    <t>-96.14</t>
  </si>
  <si>
    <t>Diluted EPS Before Extra, 1 Yr. Growth %</t>
  </si>
  <si>
    <t>-278.75</t>
  </si>
  <si>
    <t>-133.51</t>
  </si>
  <si>
    <t>166.86</t>
  </si>
  <si>
    <t>39.2</t>
  </si>
  <si>
    <t>-137.53</t>
  </si>
  <si>
    <t>-334.11</t>
  </si>
  <si>
    <t>-509.46</t>
  </si>
  <si>
    <t>-95.13</t>
  </si>
  <si>
    <t>153.32</t>
  </si>
  <si>
    <t>-93.02</t>
  </si>
  <si>
    <t>Common Equity, 1 Yr. Growth %</t>
  </si>
  <si>
    <t>3.76</t>
  </si>
  <si>
    <t>-15.88</t>
  </si>
  <si>
    <t>5.66</t>
  </si>
  <si>
    <t>-16.63</t>
  </si>
  <si>
    <t>37.44</t>
  </si>
  <si>
    <t>-66.06</t>
  </si>
  <si>
    <t>21.19</t>
  </si>
  <si>
    <t>-48.12</t>
  </si>
  <si>
    <t>-2.21</t>
  </si>
  <si>
    <t>Total Assets, 1 Yr. Growth %</t>
  </si>
  <si>
    <t>4.32</t>
  </si>
  <si>
    <t>-6.33</t>
  </si>
  <si>
    <t>18.79</t>
  </si>
  <si>
    <t>-4.52</t>
  </si>
  <si>
    <t>25.45</t>
  </si>
  <si>
    <t>-61.37</t>
  </si>
  <si>
    <t>-2.19</t>
  </si>
  <si>
    <t>-39.63</t>
  </si>
  <si>
    <t>3.66</t>
  </si>
  <si>
    <t>Tangible Book Value, 1 Yr. Growth %</t>
  </si>
  <si>
    <t>Cash From Operations, 1 Yr. Growth %</t>
  </si>
  <si>
    <t>-22.59</t>
  </si>
  <si>
    <t>-5.55</t>
  </si>
  <si>
    <t>-8.05</t>
  </si>
  <si>
    <t>-3.57</t>
  </si>
  <si>
    <t>4.7</t>
  </si>
  <si>
    <t>12.85</t>
  </si>
  <si>
    <t>-50.36</t>
  </si>
  <si>
    <t>-10.66</t>
  </si>
  <si>
    <t>28.75</t>
  </si>
  <si>
    <t>21.27</t>
  </si>
  <si>
    <t>Dividend Per Share, 1 Yr. Growth %</t>
  </si>
  <si>
    <t>-15.22</t>
  </si>
  <si>
    <t>-12.82</t>
  </si>
  <si>
    <t>-5.88</t>
  </si>
  <si>
    <t>1.88</t>
  </si>
  <si>
    <t>3.07</t>
  </si>
  <si>
    <t>10.12</t>
  </si>
  <si>
    <t>-64.86</t>
  </si>
  <si>
    <t>-44.62</t>
  </si>
  <si>
    <t>-13.89</t>
  </si>
  <si>
    <t>-48.39</t>
  </si>
  <si>
    <t>Compound Annual Growth Rate Over Two Years</t>
  </si>
  <si>
    <t>Total Revenues, 2 Yr. CAGR %</t>
  </si>
  <si>
    <t>-37.13</t>
  </si>
  <si>
    <t>34.86</t>
  </si>
  <si>
    <t>54.88</t>
  </si>
  <si>
    <t>-72.46</t>
  </si>
  <si>
    <t>0.7</t>
  </si>
  <si>
    <t>751.48</t>
  </si>
  <si>
    <t>-60.96</t>
  </si>
  <si>
    <t>-52.12</t>
  </si>
  <si>
    <t>-74.11</t>
  </si>
  <si>
    <t>Gross Profit, 2 Yr. CAGR %</t>
  </si>
  <si>
    <t>Earnings From Cont. Operations, 2 Yr. CAGR %</t>
  </si>
  <si>
    <t>-23.42</t>
  </si>
  <si>
    <t>-18.86</t>
  </si>
  <si>
    <t>8.84</t>
  </si>
  <si>
    <t>75.94</t>
  </si>
  <si>
    <t>-47.68</t>
  </si>
  <si>
    <t>1.55</t>
  </si>
  <si>
    <t>387.21</t>
  </si>
  <si>
    <t>-50.28</t>
  </si>
  <si>
    <t>-50.94</t>
  </si>
  <si>
    <t>-58.02</t>
  </si>
  <si>
    <t>Net Income, 2 Yr. CAGR %</t>
  </si>
  <si>
    <t>-23.4</t>
  </si>
  <si>
    <t>-18.92</t>
  </si>
  <si>
    <t>8.77</t>
  </si>
  <si>
    <t>75.87</t>
  </si>
  <si>
    <t>-47.25</t>
  </si>
  <si>
    <t>2.2</t>
  </si>
  <si>
    <t>386.34</t>
  </si>
  <si>
    <t>Normalized Net Income, 2 Yr. CAGR %</t>
  </si>
  <si>
    <t>-23.38</t>
  </si>
  <si>
    <t>-18.95</t>
  </si>
  <si>
    <t>8.22</t>
  </si>
  <si>
    <t>77.55</t>
  </si>
  <si>
    <t>387.78</t>
  </si>
  <si>
    <t>-49.8</t>
  </si>
  <si>
    <t>-51.1</t>
  </si>
  <si>
    <t>-58.85</t>
  </si>
  <si>
    <t>Diluted EPS Before Extra, 2 Yr. CAGR %</t>
  </si>
  <si>
    <t>-21.98</t>
  </si>
  <si>
    <t>-22.41</t>
  </si>
  <si>
    <t>2.28</t>
  </si>
  <si>
    <t>92.73</t>
  </si>
  <si>
    <t>-27.72</t>
  </si>
  <si>
    <t>-6.26</t>
  </si>
  <si>
    <t>209.61</t>
  </si>
  <si>
    <t>-55.36</t>
  </si>
  <si>
    <t>-64.87</t>
  </si>
  <si>
    <t>-57.96</t>
  </si>
  <si>
    <t>Common Equity, 2 Yr. CAGR %</t>
  </si>
  <si>
    <t>-2.04</t>
  </si>
  <si>
    <t>-6.57</t>
  </si>
  <si>
    <t>-8.27</t>
  </si>
  <si>
    <t>2.81</t>
  </si>
  <si>
    <t>-6.14</t>
  </si>
  <si>
    <t>7.04</t>
  </si>
  <si>
    <t>-31.7</t>
  </si>
  <si>
    <t>-35.87</t>
  </si>
  <si>
    <t>-20.71</t>
  </si>
  <si>
    <t>-28.78</t>
  </si>
  <si>
    <t>Total Assets, 2 Yr. CAGR %</t>
  </si>
  <si>
    <t>5.95</t>
  </si>
  <si>
    <t>-9.22</t>
  </si>
  <si>
    <t>-13.99</t>
  </si>
  <si>
    <t>5.49</t>
  </si>
  <si>
    <t>9.44</t>
  </si>
  <si>
    <t>-30.39</t>
  </si>
  <si>
    <t>-38.53</t>
  </si>
  <si>
    <t>-23.16</t>
  </si>
  <si>
    <t>-20.89</t>
  </si>
  <si>
    <t>Tangible Book Value, 2 Yr. CAGR %</t>
  </si>
  <si>
    <t>Cash From Operations, 2 Yr. CAGR %</t>
  </si>
  <si>
    <t>-5.76</t>
  </si>
  <si>
    <t>-14.49</t>
  </si>
  <si>
    <t>-6.81</t>
  </si>
  <si>
    <t>-5.84</t>
  </si>
  <si>
    <t>1.42</t>
  </si>
  <si>
    <t>8.7</t>
  </si>
  <si>
    <t>-25.15</t>
  </si>
  <si>
    <t>-33.4</t>
  </si>
  <si>
    <t>7.25</t>
  </si>
  <si>
    <t>24.96</t>
  </si>
  <si>
    <t>Dividend Per Share, 2 Yr. CAGR %</t>
  </si>
  <si>
    <t>-13.4</t>
  </si>
  <si>
    <t>-14.03</t>
  </si>
  <si>
    <t>-9.42</t>
  </si>
  <si>
    <t>2.47</t>
  </si>
  <si>
    <t>6.53</t>
  </si>
  <si>
    <t>-37.8</t>
  </si>
  <si>
    <t>-55.89</t>
  </si>
  <si>
    <t>-30.94</t>
  </si>
  <si>
    <t>-33.33</t>
  </si>
  <si>
    <t>Compound Annual Growth Rate Over Three Years</t>
  </si>
  <si>
    <t>Total Revenues, 3 Yr. CAGR %</t>
  </si>
  <si>
    <t>-21.78</t>
  </si>
  <si>
    <t>-25.6</t>
  </si>
  <si>
    <t>12.04</t>
  </si>
  <si>
    <t>34.94</t>
  </si>
  <si>
    <t>-48.74</t>
  </si>
  <si>
    <t>59.67</t>
  </si>
  <si>
    <t>40.15</t>
  </si>
  <si>
    <t>-2.73</t>
  </si>
  <si>
    <t>-86.35</t>
  </si>
  <si>
    <t>Gross Profit, 3 Yr. CAGR %</t>
  </si>
  <si>
    <t>Earnings From Cont. Operations, 3 Yr. CAGR %</t>
  </si>
  <si>
    <t>-11.06</t>
  </si>
  <si>
    <t>-32.54</t>
  </si>
  <si>
    <t>17.26</t>
  </si>
  <si>
    <t>17.52</t>
  </si>
  <si>
    <t>-14.8</t>
  </si>
  <si>
    <t>12.21</t>
  </si>
  <si>
    <t>68.01</t>
  </si>
  <si>
    <t>8.46</t>
  </si>
  <si>
    <t>3.43</t>
  </si>
  <si>
    <t>-78.84</t>
  </si>
  <si>
    <t>Net Income, 3 Yr. CAGR %</t>
  </si>
  <si>
    <t>-10.9</t>
  </si>
  <si>
    <t>17.17</t>
  </si>
  <si>
    <t>17.47</t>
  </si>
  <si>
    <t>-14.36</t>
  </si>
  <si>
    <t>12.69</t>
  </si>
  <si>
    <t>68.72</t>
  </si>
  <si>
    <t>8.33</t>
  </si>
  <si>
    <t>Normalized Net Income, 3 Yr. CAGR %</t>
  </si>
  <si>
    <t>-10.79</t>
  </si>
  <si>
    <t>16.76</t>
  </si>
  <si>
    <t>18.21</t>
  </si>
  <si>
    <t>-14.11</t>
  </si>
  <si>
    <t>13.33</t>
  </si>
  <si>
    <t>68.49</t>
  </si>
  <si>
    <t>8.97</t>
  </si>
  <si>
    <t>-79.03</t>
  </si>
  <si>
    <t>Diluted EPS Before Extra, 3 Yr. CAGR %</t>
  </si>
  <si>
    <t>-18.59</t>
  </si>
  <si>
    <t>-38.58</t>
  </si>
  <si>
    <t>13.35</t>
  </si>
  <si>
    <t>11.72</t>
  </si>
  <si>
    <t>6.94</t>
  </si>
  <si>
    <t>53.23</t>
  </si>
  <si>
    <t>-22.44</t>
  </si>
  <si>
    <t>-20.35</t>
  </si>
  <si>
    <t>-79.5</t>
  </si>
  <si>
    <t>Common Equity, 3 Yr. CAGR %</t>
  </si>
  <si>
    <t>7.11</t>
  </si>
  <si>
    <t>-6.89</t>
  </si>
  <si>
    <t>-4.42</t>
  </si>
  <si>
    <t>-3.84</t>
  </si>
  <si>
    <t>-4.13</t>
  </si>
  <si>
    <t>6.58</t>
  </si>
  <si>
    <t>-27.01</t>
  </si>
  <si>
    <t>-17.32</t>
  </si>
  <si>
    <t>-40.25</t>
  </si>
  <si>
    <t>-14.97</t>
  </si>
  <si>
    <t>Total Assets, 3 Yr. CAGR %</t>
  </si>
  <si>
    <t>-3.93</t>
  </si>
  <si>
    <t>-4.22</t>
  </si>
  <si>
    <t>2.04</t>
  </si>
  <si>
    <t>12.47</t>
  </si>
  <si>
    <t>-22.65</t>
  </si>
  <si>
    <t>-22.03</t>
  </si>
  <si>
    <t>-38.9</t>
  </si>
  <si>
    <t>-15.09</t>
  </si>
  <si>
    <t>Tangible Book Value, 3 Yr. CAGR %</t>
  </si>
  <si>
    <t>Cash From Operations, 3 Yr. CAGR %</t>
  </si>
  <si>
    <t>7.53</t>
  </si>
  <si>
    <t>-5.69</t>
  </si>
  <si>
    <t>-12.4</t>
  </si>
  <si>
    <t>-5.74</t>
  </si>
  <si>
    <t>-5.33</t>
  </si>
  <si>
    <t>5.1</t>
  </si>
  <si>
    <t>-16.29</t>
  </si>
  <si>
    <t>-20.6</t>
  </si>
  <si>
    <t>-17.03</t>
  </si>
  <si>
    <t>11.74</t>
  </si>
  <si>
    <t>Dividend Per Share, 3 Yr. CAGR %</t>
  </si>
  <si>
    <t>-17.08</t>
  </si>
  <si>
    <t>-13.21</t>
  </si>
  <si>
    <t>-11.39</t>
  </si>
  <si>
    <t>-5.8</t>
  </si>
  <si>
    <t>4.96</t>
  </si>
  <si>
    <t>-26.39</t>
  </si>
  <si>
    <t>-40.16</t>
  </si>
  <si>
    <t>-44.87</t>
  </si>
  <si>
    <t>-37.33</t>
  </si>
  <si>
    <t>Compound Annual Growth Rate Over Five Years</t>
  </si>
  <si>
    <t>Total Revenues, 5 Yr. CAGR %</t>
  </si>
  <si>
    <t>48.54</t>
  </si>
  <si>
    <t>6.34</t>
  </si>
  <si>
    <t>-1.12</t>
  </si>
  <si>
    <t>1.13</t>
  </si>
  <si>
    <t>-36.08</t>
  </si>
  <si>
    <t>20.03</t>
  </si>
  <si>
    <t>57.74</t>
  </si>
  <si>
    <t>-26.9</t>
  </si>
  <si>
    <t>-1.37</t>
  </si>
  <si>
    <t>-28.68</t>
  </si>
  <si>
    <t>Gross Profit, 5 Yr. CAGR %</t>
  </si>
  <si>
    <t>Earnings From Cont. Operations, 5 Yr. CAGR %</t>
  </si>
  <si>
    <t>63.04</t>
  </si>
  <si>
    <t>0.28</t>
  </si>
  <si>
    <t>-2.12</t>
  </si>
  <si>
    <t>0.59</t>
  </si>
  <si>
    <t>10.85</t>
  </si>
  <si>
    <t>71.14</t>
  </si>
  <si>
    <t>-18.97</t>
  </si>
  <si>
    <t>2.68</t>
  </si>
  <si>
    <t>-25.81</t>
  </si>
  <si>
    <t>Net Income, 5 Yr. CAGR %</t>
  </si>
  <si>
    <t>67.57</t>
  </si>
  <si>
    <t>1.11</t>
  </si>
  <si>
    <t>-2.03</t>
  </si>
  <si>
    <t>0.58</t>
  </si>
  <si>
    <t>-14.85</t>
  </si>
  <si>
    <t>11.1</t>
  </si>
  <si>
    <t>71.54</t>
  </si>
  <si>
    <t>-18.77</t>
  </si>
  <si>
    <t>2.94</t>
  </si>
  <si>
    <t>-25.86</t>
  </si>
  <si>
    <t>Normalized Net Income, 5 Yr. CAGR %</t>
  </si>
  <si>
    <t>70.76</t>
  </si>
  <si>
    <t>1.63</t>
  </si>
  <si>
    <t>-2.16</t>
  </si>
  <si>
    <t>0.97</t>
  </si>
  <si>
    <t>-14.71</t>
  </si>
  <si>
    <t>11.26</t>
  </si>
  <si>
    <t>72.06</t>
  </si>
  <si>
    <t>-18.17</t>
  </si>
  <si>
    <t>2.7</t>
  </si>
  <si>
    <t>-26.19</t>
  </si>
  <si>
    <t>Diluted EPS Before Extra, 5 Yr. CAGR %</t>
  </si>
  <si>
    <t>-12.16</t>
  </si>
  <si>
    <t>-29.28</t>
  </si>
  <si>
    <t>-9.56</t>
  </si>
  <si>
    <t>-0.95</t>
  </si>
  <si>
    <t>-1.44</t>
  </si>
  <si>
    <t>5.06</t>
  </si>
  <si>
    <t>67.96</t>
  </si>
  <si>
    <t>-24.6</t>
  </si>
  <si>
    <t>-14.99</t>
  </si>
  <si>
    <t>-39.28</t>
  </si>
  <si>
    <t>Common Equity, 5 Yr. CAGR %</t>
  </si>
  <si>
    <t>66.72</t>
  </si>
  <si>
    <t>13.92</t>
  </si>
  <si>
    <t>0.67</t>
  </si>
  <si>
    <t>-3.12</t>
  </si>
  <si>
    <t>-5.12</t>
  </si>
  <si>
    <t>0.37</t>
  </si>
  <si>
    <t>-13.02</t>
  </si>
  <si>
    <t>-24.55</t>
  </si>
  <si>
    <t>-22.11</t>
  </si>
  <si>
    <t>Total Assets, 5 Yr. CAGR %</t>
  </si>
  <si>
    <t>90.18</t>
  </si>
  <si>
    <t>23.4</t>
  </si>
  <si>
    <t>1.23</t>
  </si>
  <si>
    <t>-0.27</t>
  </si>
  <si>
    <t>-2.63</t>
  </si>
  <si>
    <t>1.03</t>
  </si>
  <si>
    <t>-12.43</t>
  </si>
  <si>
    <t>-11.67</t>
  </si>
  <si>
    <t>-22.86</t>
  </si>
  <si>
    <t>-21.58</t>
  </si>
  <si>
    <t>Tangible Book Value, 5 Yr. CAGR %</t>
  </si>
  <si>
    <t>Cash From Operations, 5 Yr. CAGR %</t>
  </si>
  <si>
    <t>101.33</t>
  </si>
  <si>
    <t>38.05</t>
  </si>
  <si>
    <t>-5.75</t>
  </si>
  <si>
    <t>-9.11</t>
  </si>
  <si>
    <t>-1.99</t>
  </si>
  <si>
    <t>-13.82</t>
  </si>
  <si>
    <t>-7.57</t>
  </si>
  <si>
    <t>-4.81</t>
  </si>
  <si>
    <t>Dividend Per Share, 5 Yr. CAGR %</t>
  </si>
  <si>
    <t>3.27</t>
  </si>
  <si>
    <t>-14.09</t>
  </si>
  <si>
    <t>-8.92</t>
  </si>
  <si>
    <t>-6.09</t>
  </si>
  <si>
    <t>-17.49</t>
  </si>
  <si>
    <t>-25.79</t>
  </si>
  <si>
    <t>-28.25</t>
  </si>
  <si>
    <t>-37.52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</si>
  <si>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</si>
  <si>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</si>
  <si>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</si>
  <si>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</si>
  <si>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</si>
  <si>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</si>
  <si>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</si>
  <si>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</si>
  <si>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</si>
  <si>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2,378</t>
  </si>
  <si>
    <t>613</t>
  </si>
  <si>
    <t>866.6</t>
  </si>
  <si>
    <t>451.9</t>
  </si>
  <si>
    <t>429.4</t>
  </si>
  <si>
    <t>467.6</t>
  </si>
  <si>
    <t>-</t>
  </si>
  <si>
    <t>Change</t>
  </si>
  <si>
    <t>-74.22%</t>
  </si>
  <si>
    <t>41.37%</t>
  </si>
  <si>
    <t>-47.85%</t>
  </si>
  <si>
    <t>-4.99%</t>
  </si>
  <si>
    <t>8.91%</t>
  </si>
  <si>
    <t>0%</t>
  </si>
  <si>
    <t>Enterprise Value (EV)</t>
  </si>
  <si>
    <t>P/E ratio</t>
  </si>
  <si>
    <t>6.88x</t>
  </si>
  <si>
    <t>-0.34x</t>
  </si>
  <si>
    <t>-5.79x</t>
  </si>
  <si>
    <t>-1.04x</t>
  </si>
  <si>
    <t>-10.4x</t>
  </si>
  <si>
    <t>7.71x</t>
  </si>
  <si>
    <t>4.02x</t>
  </si>
  <si>
    <t>5.33x</t>
  </si>
  <si>
    <t>PBR</t>
  </si>
  <si>
    <t>1.02x</t>
  </si>
  <si>
    <t>0.88x</t>
  </si>
  <si>
    <t>0.96x</t>
  </si>
  <si>
    <t>1x</t>
  </si>
  <si>
    <t>0.89x</t>
  </si>
  <si>
    <t>0.85x</t>
  </si>
  <si>
    <t>0.86x</t>
  </si>
  <si>
    <t>0.82x</t>
  </si>
  <si>
    <t>PEG</t>
  </si>
  <si>
    <t>0x</t>
  </si>
  <si>
    <t>0.1x</t>
  </si>
  <si>
    <t>-0x</t>
  </si>
  <si>
    <t>-0.2x</t>
  </si>
  <si>
    <t>Capitalization / Revenue</t>
  </si>
  <si>
    <t>7.77x</t>
  </si>
  <si>
    <t>3.1x</t>
  </si>
  <si>
    <t>4.8x</t>
  </si>
  <si>
    <t>1.89x</t>
  </si>
  <si>
    <t>1.54x</t>
  </si>
  <si>
    <t>2.3x</t>
  </si>
  <si>
    <t>2.27x</t>
  </si>
  <si>
    <t>2.33x</t>
  </si>
  <si>
    <t>EV / Revenue</t>
  </si>
  <si>
    <t>EV / EBITDA</t>
  </si>
  <si>
    <t>EV / EBIT</t>
  </si>
  <si>
    <t>7.95x</t>
  </si>
  <si>
    <t>3.66x</t>
  </si>
  <si>
    <t>5.73x</t>
  </si>
  <si>
    <t>3.84x</t>
  </si>
  <si>
    <t>EV / FCF</t>
  </si>
  <si>
    <t>FCF Yield</t>
  </si>
  <si>
    <t>Dividend per Share
                                    2</t>
  </si>
  <si>
    <t>Rate of return</t>
  </si>
  <si>
    <t>11.1%</t>
  </si>
  <si>
    <t>19.2%</t>
  </si>
  <si>
    <t>12.9%</t>
  </si>
  <si>
    <t>18.1%</t>
  </si>
  <si>
    <t>20.8%</t>
  </si>
  <si>
    <t>EPS
                                    2</t>
  </si>
  <si>
    <t>24.2</t>
  </si>
  <si>
    <t>-98.9</t>
  </si>
  <si>
    <t>-4.8</t>
  </si>
  <si>
    <t>0.9984</t>
  </si>
  <si>
    <t>1.917</t>
  </si>
  <si>
    <t>1.443</t>
  </si>
  <si>
    <t>Distribution rate</t>
  </si>
  <si>
    <t>76.4%</t>
  </si>
  <si>
    <t>-6.57%</t>
  </si>
  <si>
    <t>-75%</t>
  </si>
  <si>
    <t>-188%</t>
  </si>
  <si>
    <t>160%</t>
  </si>
  <si>
    <t>83.5%</t>
  </si>
  <si>
    <t>111%</t>
  </si>
  <si>
    <t>Net sales
                                    1</t>
  </si>
  <si>
    <t>306</t>
  </si>
  <si>
    <t>197.9</t>
  </si>
  <si>
    <t>180.5</t>
  </si>
  <si>
    <t>238.6</t>
  </si>
  <si>
    <t>278.7</t>
  </si>
  <si>
    <t>203.5</t>
  </si>
  <si>
    <t>205.8</t>
  </si>
  <si>
    <t>200.4</t>
  </si>
  <si>
    <t>EBITDA</t>
  </si>
  <si>
    <t>EBIT</t>
  </si>
  <si>
    <t>299</t>
  </si>
  <si>
    <t>167.5</t>
  </si>
  <si>
    <t>151.3</t>
  </si>
  <si>
    <t>117.6</t>
  </si>
  <si>
    <t>Net income
                                    1</t>
  </si>
  <si>
    <t>319.7</t>
  </si>
  <si>
    <t>-1,719</t>
  </si>
  <si>
    <t>-132.5</t>
  </si>
  <si>
    <t>-417</t>
  </si>
  <si>
    <t>-37.54</t>
  </si>
  <si>
    <t>53.65</t>
  </si>
  <si>
    <t>111.1</t>
  </si>
  <si>
    <t>Reference price
                                    2</t>
  </si>
  <si>
    <t>166.500</t>
  </si>
  <si>
    <t>33.800</t>
  </si>
  <si>
    <t>27.800</t>
  </si>
  <si>
    <t>12.730</t>
  </si>
  <si>
    <t>8.860</t>
  </si>
  <si>
    <t>7.700</t>
  </si>
  <si>
    <t>Nbr of stocks (in thousands)</t>
  </si>
  <si>
    <t>14,280</t>
  </si>
  <si>
    <t>18,138</t>
  </si>
  <si>
    <t>31,174</t>
  </si>
  <si>
    <t>35,500</t>
  </si>
  <si>
    <t>48,461</t>
  </si>
  <si>
    <t>60,730</t>
  </si>
  <si>
    <t>Announcement Date</t>
  </si>
  <si>
    <t>2/19/20</t>
  </si>
  <si>
    <t>2/22/21</t>
  </si>
  <si>
    <t>2/17/22</t>
  </si>
  <si>
    <t>2/21/23</t>
  </si>
  <si>
    <t>2/22/24</t>
  </si>
  <si>
    <t>address1</t>
  </si>
  <si>
    <t>1331 Spring Street, N.W.</t>
  </si>
  <si>
    <t>address2</t>
  </si>
  <si>
    <t>Suite 2500</t>
  </si>
  <si>
    <t>city</t>
  </si>
  <si>
    <t>Atlanta</t>
  </si>
  <si>
    <t>state</t>
  </si>
  <si>
    <t>GA</t>
  </si>
  <si>
    <t>zip</t>
  </si>
  <si>
    <t>30309</t>
  </si>
  <si>
    <t>country</t>
  </si>
  <si>
    <t>phone</t>
  </si>
  <si>
    <t>404 892 0896</t>
  </si>
  <si>
    <t>website</t>
  </si>
  <si>
    <t>https://www.invescomortgagecapital.com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</si>
  <si>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</si>
  <si>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</si>
  <si>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</si>
  <si>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</si>
  <si>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</si>
  <si>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</si>
  <si>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</si>
  <si>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</si>
  <si>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</si>
  <si>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</si>
  <si>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</si>
  <si>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Invesco Mortgage Capital Inc. operates as a real estate investment trust (REIT) that invests, finances, and manages mortgage-backed securities and other mortgage-related assets in the United States. It invests in residential mortgage-backed securities (RMBS) and commercial mortgage-backed securities (CMBS) that are guaranteed by a U.S. government agency or federally chartered corporation; RMBS and CMBS that are not issued or guaranteed by the United States government agency or federally chartered corporation; the United States treasury securities; real estate-related financing arrangements; to-be-announced securities forward contracts to purchase RMBS; and commercial mortgage loans. It has elected to be taxed as a REIT and would be subject to federal corporate income taxes if it distributes at least 90% of its taxable income to its stockholders. The company was incorporated in 2008 and is headquartered in Atlanta, Georgia.</t>
  </si>
  <si>
    <t>companyOfficers</t>
  </si>
  <si>
    <t>[{'maxAge': 1, 'name': 'Mr. John M. Anzalone CFA', 'age': 59, 'title': 'Chief Executive Officer', 'yearBorn': 1965, 'fiscalYear': 2011, 'exercisedValue': 0, 'unexercisedValue': 0}, {'maxAge': 1, 'name': 'Mr. Kevin M. Collins', 'age': 44, 'title': 'President', 'yearBorn': 1980, 'fiscalYear': 2011, 'exercisedValue': 0, 'unexercisedValue': 0}, {'maxAge': 1, 'name': 'Mr. Mark William Gregson', 'title': 'Chief Financial Officer', 'fiscalYear': 2011, 'exercisedValue': 0, 'unexercisedValue': 0}, {'maxAge': 1, 'name': 'Mr. David B. Lyle', 'age': 45, 'title': 'Chief Operating Officer', 'yearBorn': 1979, 'fiscalYear': 2011, 'exercisedValue': 0, 'unexercisedValue': 0}, {'maxAge': 1, 'name': 'Mr. Brian P. Norris C.F.A.', 'age': 48, 'title': 'Chief Investment Officer', 'yearBorn': 1976, 'fiscalYear': 2011, 'exercisedValue': 0, 'unexercisedValue': 0}, {'maxAge': 1, 'name': 'Ms. Stephanie  Botha', 'title': 'Chief Accounting Officer', 'fiscalYear': 2011, 'exercisedValue': 0, 'unexercisedValue': 0}, {'maxAge': 1, 'name': 'Mr. Greg  Seals CFA', 'title': 'Investor Relations', 'fiscalYear': 2011, 'exercisedValue': 0, 'unexercisedValue': 0}, {'maxAge': 1, 'name': 'Ms. Tina M. Carew', 'age': 52, 'title': 'VP, General Counsel &amp; Company Secretary', 'yearBorn': 1972, 'fiscalYear': 2011, 'exercisedValue': 0, 'unexercisedValue': 0}, {'maxAge': 1, 'name': 'Mr. Jason  Marshall', 'age': 49, 'title': 'Chief Investment Officer (Leave of Absence)', 'yearBorn': 1975, 'fiscalYear': 2011, 'exercisedValue': 0, 'unexercisedValue': 0}, {'maxAge': 1, 'name': 'Ms. Beth Anne Zayicek', 'age': 43, 'title': 'Executive Director', 'yearBorn': 1981, 'fiscalYear': 2011,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</si>
  <si>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</si>
  <si>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</si>
  <si>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</si>
  <si>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</si>
  <si>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</si>
  <si>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</si>
  <si>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</si>
  <si>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</si>
  <si>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</si>
  <si>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</si>
  <si>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</si>
  <si>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</si>
  <si>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</si>
  <si>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</si>
  <si>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</si>
  <si>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</si>
  <si>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</si>
  <si>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</si>
  <si>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</si>
  <si>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</si>
  <si>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</si>
  <si>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</si>
  <si>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</si>
  <si>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</si>
  <si>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</si>
  <si>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</si>
  <si>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</si>
  <si>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</si>
  <si>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</si>
  <si>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</si>
  <si>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</si>
  <si>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</si>
  <si>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</si>
  <si>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</si>
  <si>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</si>
  <si>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</si>
  <si>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</si>
  <si>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</si>
  <si>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</si>
  <si>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</si>
  <si>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</si>
  <si>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</si>
  <si>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</si>
  <si>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</si>
  <si>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</si>
  <si>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</si>
  <si>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</si>
  <si>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</si>
  <si>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</si>
  <si>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</si>
  <si>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</si>
  <si>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</si>
  <si>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</si>
  <si>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</si>
  <si>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</si>
  <si>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</si>
  <si>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</si>
  <si>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</si>
  <si>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</si>
  <si>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</si>
  <si>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</si>
  <si>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</si>
  <si>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</si>
  <si>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</si>
  <si>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</si>
  <si>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</si>
  <si>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</si>
  <si>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</si>
  <si>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</si>
  <si>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</si>
  <si>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</si>
  <si>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</si>
  <si>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</si>
  <si>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</si>
  <si>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</si>
  <si>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</si>
  <si>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</si>
  <si>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</si>
  <si>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</si>
  <si>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</si>
  <si>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</si>
  <si>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INVESCO MORTGAGE CAPITAL INC</t>
  </si>
  <si>
    <t>longName</t>
  </si>
  <si>
    <t>Invesco Mortgage Capital Inc.</t>
  </si>
  <si>
    <t>firstTradeDateEpochUtc</t>
  </si>
  <si>
    <t>timeZoneFullName</t>
  </si>
  <si>
    <t>America/New_York</t>
  </si>
  <si>
    <t>timeZoneShortName</t>
  </si>
  <si>
    <t>EST</t>
  </si>
  <si>
    <t>uuid</t>
  </si>
  <si>
    <t>e08ed425-7b31-306e-a45c-14ad87c698d8</t>
  </si>
  <si>
    <t>messageBoardId</t>
  </si>
  <si>
    <t>finmb_45988053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</si>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</sst>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vescomortgagecapit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4.67623296E8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9.523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2.5628736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-199.0</v>
      </c>
      <c r="C2" s="1">
        <v>104.0</v>
      </c>
      <c r="D2" s="1">
        <v>254.0</v>
      </c>
      <c r="E2" s="1">
        <v>349.0</v>
      </c>
      <c r="F2" s="1">
        <v>-70.0</v>
      </c>
      <c r="G2" s="1">
        <v>364.0</v>
      </c>
      <c r="H2" s="1">
        <v>-1670.0</v>
      </c>
      <c r="I2" s="1">
        <v>-90.0</v>
      </c>
      <c r="J2" s="1">
        <v>-403.0</v>
      </c>
      <c r="K2" s="1">
        <v>-15.0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-25.0</v>
      </c>
      <c r="G3" s="1">
        <v>-23.0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-25.0</v>
      </c>
      <c r="G4" s="1">
        <v>-23.0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3.0</v>
      </c>
      <c r="C5" s="1">
        <v>3.0</v>
      </c>
      <c r="D5" s="1">
        <v>2.0</v>
      </c>
      <c r="E5" s="1">
        <v>1.0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2.0</v>
      </c>
      <c r="C6" s="1">
        <v>-65.0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577.0</v>
      </c>
      <c r="C7" s="1">
        <v>251.0</v>
      </c>
      <c r="D7" s="1">
        <v>62.0</v>
      </c>
      <c r="E7" s="1">
        <v>-34.0</v>
      </c>
      <c r="F7" s="1">
        <v>378.0</v>
      </c>
      <c r="G7" s="1">
        <v>4.0</v>
      </c>
      <c r="H7" s="1">
        <v>1850.0</v>
      </c>
      <c r="I7" s="1">
        <v>243.0</v>
      </c>
      <c r="J7" s="1">
        <v>586.0</v>
      </c>
      <c r="K7" s="1">
        <v>260.0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-14.0</v>
      </c>
      <c r="C8" s="1">
        <v>-21.0</v>
      </c>
      <c r="D8" s="1">
        <v>0.0</v>
      </c>
      <c r="E8" s="1">
        <v>0.0</v>
      </c>
      <c r="F8" s="1">
        <v>0.0</v>
      </c>
      <c r="G8" s="1">
        <v>0.0</v>
      </c>
      <c r="H8" s="1">
        <v>1.0</v>
      </c>
      <c r="I8" s="1">
        <v>-1.0</v>
      </c>
      <c r="J8" s="1">
        <v>0.0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-6.0</v>
      </c>
      <c r="C9" s="1">
        <v>-12.0</v>
      </c>
      <c r="D9" s="1">
        <v>-2.0</v>
      </c>
      <c r="E9" s="1">
        <v>1.0</v>
      </c>
      <c r="F9" s="1">
        <v>39.0</v>
      </c>
      <c r="G9" s="1">
        <v>-49.0</v>
      </c>
      <c r="H9" s="1">
        <v>22.0</v>
      </c>
      <c r="I9" s="1">
        <v>0.0</v>
      </c>
      <c r="J9" s="1">
        <v>4.0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53.0</v>
      </c>
      <c r="C10" s="1">
        <v>55.0</v>
      </c>
      <c r="D10" s="1">
        <v>44.0</v>
      </c>
      <c r="E10" s="1">
        <v>54.0</v>
      </c>
      <c r="F10" s="1">
        <v>0.0</v>
      </c>
      <c r="G10" s="1">
        <v>0.0</v>
      </c>
      <c r="H10" s="1">
        <v>51.0</v>
      </c>
      <c r="I10" s="1">
        <v>61.0</v>
      </c>
      <c r="J10" s="1">
        <v>61.0</v>
      </c>
      <c r="K10" s="1">
        <v>56.0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2.0</v>
      </c>
      <c r="C11" s="1">
        <v>9.0</v>
      </c>
      <c r="D11" s="1">
        <v>1.0</v>
      </c>
      <c r="E11" s="1">
        <v>-6.0</v>
      </c>
      <c r="F11" s="1">
        <v>20.0</v>
      </c>
      <c r="G11" s="1">
        <v>-1.0</v>
      </c>
      <c r="H11" s="1">
        <v>2.0</v>
      </c>
      <c r="I11" s="1">
        <v>-5.0</v>
      </c>
      <c r="J11" s="1">
        <v>11.0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-36.0</v>
      </c>
      <c r="C12" s="1">
        <v>3.0</v>
      </c>
      <c r="D12" s="1">
        <v>11.0</v>
      </c>
      <c r="E12" s="1">
        <v>6.0</v>
      </c>
      <c r="F12" s="1">
        <v>1.0</v>
      </c>
      <c r="G12" s="1">
        <v>0.0</v>
      </c>
      <c r="H12" s="1">
        <v>-14.0</v>
      </c>
      <c r="I12" s="1">
        <v>0.0</v>
      </c>
      <c r="J12" s="1">
        <v>0.0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380.0</v>
      </c>
      <c r="C13" s="1">
        <v>359.0</v>
      </c>
      <c r="D13" s="1">
        <v>330.0</v>
      </c>
      <c r="E13" s="1">
        <v>318.0</v>
      </c>
      <c r="F13" s="1">
        <v>304.0</v>
      </c>
      <c r="G13" s="1">
        <v>343.0</v>
      </c>
      <c r="H13" s="1">
        <v>170.0</v>
      </c>
      <c r="I13" s="1">
        <v>152.0</v>
      </c>
      <c r="J13" s="1">
        <v>196.0</v>
      </c>
      <c r="K13" s="1">
        <v>238.0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791.0</v>
      </c>
      <c r="C14" s="1">
        <v>1160.0</v>
      </c>
      <c r="D14" s="1">
        <v>1080.0</v>
      </c>
      <c r="E14" s="1">
        <v>-3270.0</v>
      </c>
      <c r="F14" s="1">
        <v>520.0</v>
      </c>
      <c r="G14" s="1">
        <v>-3740.0</v>
      </c>
      <c r="H14" s="1">
        <v>12310.0</v>
      </c>
      <c r="I14" s="1">
        <v>-29.0</v>
      </c>
      <c r="J14" s="1">
        <v>1940.0</v>
      </c>
      <c r="K14" s="1">
        <v>-359.0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-1640.0</v>
      </c>
      <c r="C15" s="1">
        <v>112.0</v>
      </c>
      <c r="D15" s="1">
        <v>-72.0</v>
      </c>
      <c r="E15" s="1">
        <v>85.0</v>
      </c>
      <c r="F15" s="1">
        <v>159.0</v>
      </c>
      <c r="G15" s="1">
        <v>7.0</v>
      </c>
      <c r="H15" s="1">
        <v>13.0</v>
      </c>
      <c r="I15" s="1">
        <v>0.0</v>
      </c>
      <c r="J15" s="1">
        <v>23.0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-59.0</v>
      </c>
      <c r="C16" s="1">
        <v>-36.0</v>
      </c>
      <c r="D16" s="1">
        <v>-61.0</v>
      </c>
      <c r="E16" s="1">
        <v>64.0</v>
      </c>
      <c r="F16" s="1">
        <v>-57.0</v>
      </c>
      <c r="G16" s="1">
        <v>-590.0</v>
      </c>
      <c r="H16" s="1">
        <v>-760.0</v>
      </c>
      <c r="I16" s="1">
        <v>151.0</v>
      </c>
      <c r="J16" s="1">
        <v>462.0</v>
      </c>
      <c r="K16" s="1">
        <v>-178.0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-912.0</v>
      </c>
      <c r="C17" s="1">
        <v>1240.0</v>
      </c>
      <c r="D17" s="1">
        <v>949.0</v>
      </c>
      <c r="E17" s="1">
        <v>-3120.0</v>
      </c>
      <c r="F17" s="1">
        <v>622.0</v>
      </c>
      <c r="G17" s="1">
        <v>-4320.0</v>
      </c>
      <c r="H17" s="1">
        <v>11550.0</v>
      </c>
      <c r="I17" s="1">
        <v>121.0</v>
      </c>
      <c r="J17" s="1">
        <v>2420.0</v>
      </c>
      <c r="K17" s="1">
        <v>-537.0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141000.0</v>
      </c>
      <c r="C18" s="1">
        <v>141000.0</v>
      </c>
      <c r="D18" s="1">
        <v>127000.0</v>
      </c>
      <c r="E18" s="1">
        <v>147000.0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4360.0</v>
      </c>
      <c r="C19" s="1">
        <v>2660.0</v>
      </c>
      <c r="D19" s="1">
        <v>125.0</v>
      </c>
      <c r="E19" s="1">
        <v>0.0</v>
      </c>
      <c r="F19" s="1">
        <v>137000.0</v>
      </c>
      <c r="G19" s="1">
        <v>132000.0</v>
      </c>
      <c r="H19" s="1">
        <v>75700.0</v>
      </c>
      <c r="I19" s="1">
        <v>82350.0</v>
      </c>
      <c r="J19" s="1">
        <v>66870.0</v>
      </c>
      <c r="K19" s="1">
        <v>41080.0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145000.0</v>
      </c>
      <c r="C20" s="1">
        <v>144000.0</v>
      </c>
      <c r="D20" s="1">
        <v>127000.0</v>
      </c>
      <c r="E20" s="1">
        <v>147000.0</v>
      </c>
      <c r="F20" s="1">
        <v>137000.0</v>
      </c>
      <c r="G20" s="1">
        <v>132000.0</v>
      </c>
      <c r="H20" s="1">
        <v>75700.0</v>
      </c>
      <c r="I20" s="1">
        <v>82350.0</v>
      </c>
      <c r="J20" s="1">
        <v>66870.0</v>
      </c>
      <c r="K20" s="1">
        <v>41080.0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-143000.0</v>
      </c>
      <c r="C21" s="1">
        <v>-142000.0</v>
      </c>
      <c r="D21" s="1">
        <v>-128000.0</v>
      </c>
      <c r="E21" s="1">
        <v>-144000.0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-1820.0</v>
      </c>
      <c r="C22" s="1">
        <v>-2440.0</v>
      </c>
      <c r="D22" s="1">
        <v>-125.0</v>
      </c>
      <c r="E22" s="1">
        <v>-262.0</v>
      </c>
      <c r="F22" s="1">
        <v>-137000.0</v>
      </c>
      <c r="G22" s="1">
        <v>-128000.0</v>
      </c>
      <c r="H22" s="1">
        <v>-87640.0</v>
      </c>
      <c r="I22" s="1">
        <v>-82590.0</v>
      </c>
      <c r="J22" s="1">
        <v>-69630.0</v>
      </c>
      <c r="K22" s="1">
        <v>-40860.0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-145000.0</v>
      </c>
      <c r="C23" s="1">
        <v>-145000.0</v>
      </c>
      <c r="D23" s="1">
        <v>-128000.0</v>
      </c>
      <c r="E23" s="1">
        <v>-144000.0</v>
      </c>
      <c r="F23" s="1">
        <v>-137000.0</v>
      </c>
      <c r="G23" s="1">
        <v>-128000.0</v>
      </c>
      <c r="H23" s="1">
        <v>-87640.0</v>
      </c>
      <c r="I23" s="1">
        <v>-82590.0</v>
      </c>
      <c r="J23" s="1">
        <v>-69630.0</v>
      </c>
      <c r="K23" s="1">
        <v>-40860.0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25.0</v>
      </c>
      <c r="C24" s="1">
        <v>19.0</v>
      </c>
      <c r="D24" s="1">
        <v>3.0</v>
      </c>
      <c r="E24" s="1">
        <v>0.0</v>
      </c>
      <c r="F24" s="1">
        <v>0.0</v>
      </c>
      <c r="G24" s="1">
        <v>509.0</v>
      </c>
      <c r="H24" s="1">
        <v>421.0</v>
      </c>
      <c r="I24" s="1">
        <v>430.0</v>
      </c>
      <c r="J24" s="1">
        <v>81.0</v>
      </c>
      <c r="K24" s="1">
        <v>109.0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-21.0</v>
      </c>
      <c r="C25" s="1">
        <v>-126.0</v>
      </c>
      <c r="D25" s="1">
        <v>-25.0</v>
      </c>
      <c r="E25" s="1">
        <v>0.0</v>
      </c>
      <c r="F25" s="1">
        <v>-1.0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150.0</v>
      </c>
      <c r="C26" s="1">
        <v>0.0</v>
      </c>
      <c r="D26" s="1">
        <v>0.0</v>
      </c>
      <c r="E26" s="1">
        <v>278.0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-140.0</v>
      </c>
      <c r="J27" s="1">
        <v>-115.0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-265.0</v>
      </c>
      <c r="C28" s="1">
        <v>-239.0</v>
      </c>
      <c r="D28" s="1">
        <v>-204.0</v>
      </c>
      <c r="E28" s="1">
        <v>-213.0</v>
      </c>
      <c r="F28" s="1">
        <v>-234.0</v>
      </c>
      <c r="G28" s="1">
        <v>-271.0</v>
      </c>
      <c r="H28" s="1">
        <v>-137.0</v>
      </c>
      <c r="I28" s="1">
        <v>-133.0</v>
      </c>
      <c r="J28" s="1">
        <v>-140.0</v>
      </c>
      <c r="K28" s="1">
        <v>-102.0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-265.0</v>
      </c>
      <c r="C29" s="1">
        <v>-239.0</v>
      </c>
      <c r="D29" s="1">
        <v>-204.0</v>
      </c>
      <c r="E29" s="1">
        <v>-213.0</v>
      </c>
      <c r="F29" s="1">
        <v>-234.0</v>
      </c>
      <c r="G29" s="1">
        <v>-271.0</v>
      </c>
      <c r="H29" s="1">
        <v>-137.0</v>
      </c>
      <c r="I29" s="1">
        <v>-133.0</v>
      </c>
      <c r="J29" s="1">
        <v>-140.0</v>
      </c>
      <c r="K29" s="1">
        <v>-102.0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-88.0</v>
      </c>
      <c r="C30" s="1">
        <v>-63.0</v>
      </c>
      <c r="D30" s="1">
        <v>26.0</v>
      </c>
      <c r="E30" s="1">
        <v>4.0</v>
      </c>
      <c r="F30" s="1">
        <v>-21.0</v>
      </c>
      <c r="G30" s="1">
        <v>-32.0</v>
      </c>
      <c r="H30" s="1">
        <v>33.0</v>
      </c>
      <c r="I30" s="1">
        <v>-5.0</v>
      </c>
      <c r="J30" s="1">
        <v>8.0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486.0</v>
      </c>
      <c r="C31" s="1">
        <v>-1710.0</v>
      </c>
      <c r="D31" s="1">
        <v>-1170.0</v>
      </c>
      <c r="E31" s="1">
        <v>2730.0</v>
      </c>
      <c r="F31" s="1">
        <v>-879.0</v>
      </c>
      <c r="G31" s="1">
        <v>4130.0</v>
      </c>
      <c r="H31" s="1">
        <v>-11620.0</v>
      </c>
      <c r="I31" s="1">
        <v>-88.0</v>
      </c>
      <c r="J31" s="1">
        <v>-2920.0</v>
      </c>
      <c r="K31" s="1">
        <v>219.0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-46.0</v>
      </c>
      <c r="C32" s="1">
        <v>-111.0</v>
      </c>
      <c r="D32" s="1">
        <v>109.0</v>
      </c>
      <c r="E32" s="1">
        <v>-73.0</v>
      </c>
      <c r="F32" s="1">
        <v>46.0</v>
      </c>
      <c r="G32" s="1">
        <v>154.0</v>
      </c>
      <c r="H32" s="1">
        <v>103.0</v>
      </c>
      <c r="I32" s="1">
        <v>184.0</v>
      </c>
      <c r="J32" s="1">
        <v>-298.0</v>
      </c>
      <c r="K32" s="1">
        <v>-80.0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193.0</v>
      </c>
      <c r="C34" s="1">
        <v>211.0</v>
      </c>
      <c r="D34" s="1">
        <v>147.0</v>
      </c>
      <c r="E34" s="1">
        <v>220.0</v>
      </c>
      <c r="F34" s="1">
        <v>344.0</v>
      </c>
      <c r="G34" s="1">
        <v>490.0</v>
      </c>
      <c r="H34" s="1">
        <v>149.0</v>
      </c>
      <c r="I34" s="1">
        <v>10.0</v>
      </c>
      <c r="J34" s="1">
        <v>51.0</v>
      </c>
      <c r="K34" s="1">
        <v>243.0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1">
        <v>711.0</v>
      </c>
      <c r="C35" s="1">
        <v>-1280.0</v>
      </c>
      <c r="D35" s="1">
        <v>-967.0</v>
      </c>
      <c r="E35" s="1">
        <v>2660.0</v>
      </c>
      <c r="F35" s="1">
        <v>-622.0</v>
      </c>
      <c r="G35" s="1">
        <v>3930.0</v>
      </c>
      <c r="H35" s="1">
        <v>-11940.0</v>
      </c>
      <c r="I35" s="1">
        <v>-241.0</v>
      </c>
      <c r="J35" s="1">
        <v>-2750.0</v>
      </c>
      <c r="K35" s="1">
        <v>223.0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164.0</v>
      </c>
      <c r="C3" s="1">
        <v>53.0</v>
      </c>
      <c r="D3" s="1">
        <v>162.0</v>
      </c>
      <c r="E3" s="1">
        <v>88.0</v>
      </c>
      <c r="F3" s="1">
        <v>136.0</v>
      </c>
      <c r="G3" s="1">
        <v>173.0</v>
      </c>
      <c r="H3" s="1">
        <v>148.0</v>
      </c>
      <c r="I3" s="1">
        <v>357.0</v>
      </c>
      <c r="J3" s="1">
        <v>176.0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17290.0</v>
      </c>
      <c r="C4" s="1">
        <v>16100.0</v>
      </c>
      <c r="D4" s="1">
        <v>592.0</v>
      </c>
      <c r="E4" s="1">
        <v>746.0</v>
      </c>
      <c r="F4" s="1">
        <v>338.0</v>
      </c>
      <c r="G4" s="1">
        <v>661.0</v>
      </c>
      <c r="H4" s="1">
        <v>574.0</v>
      </c>
      <c r="I4" s="1">
        <v>491.0</v>
      </c>
      <c r="J4" s="1">
        <v>353.0</v>
      </c>
      <c r="K4" s="1">
        <v>345.0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24.0</v>
      </c>
      <c r="C5" s="1">
        <v>8.0</v>
      </c>
      <c r="D5" s="1">
        <v>3.0</v>
      </c>
      <c r="E5" s="1">
        <v>6.0</v>
      </c>
      <c r="F5" s="1">
        <v>15.0</v>
      </c>
      <c r="G5" s="1">
        <v>18.0</v>
      </c>
      <c r="H5" s="1">
        <v>10.0</v>
      </c>
      <c r="I5" s="1">
        <v>27.0</v>
      </c>
      <c r="J5" s="1">
        <v>66.0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3510.0</v>
      </c>
      <c r="C6" s="1">
        <v>209.0</v>
      </c>
      <c r="D6" s="1">
        <v>273.0</v>
      </c>
      <c r="E6" s="1">
        <v>192.0</v>
      </c>
      <c r="F6" s="1">
        <v>86.0</v>
      </c>
      <c r="G6" s="1">
        <v>68.0</v>
      </c>
      <c r="H6" s="1">
        <v>23.0</v>
      </c>
      <c r="I6" s="1">
        <v>23.0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105.0</v>
      </c>
      <c r="C7" s="1">
        <v>205.0</v>
      </c>
      <c r="D7" s="1">
        <v>90.0</v>
      </c>
      <c r="E7" s="1">
        <v>73.0</v>
      </c>
      <c r="F7" s="1">
        <v>66.0</v>
      </c>
      <c r="G7" s="1">
        <v>67.0</v>
      </c>
      <c r="H7" s="1">
        <v>15.0</v>
      </c>
      <c r="I7" s="1">
        <v>16.0</v>
      </c>
      <c r="J7" s="1">
        <v>22.0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86.0</v>
      </c>
      <c r="E8" s="1">
        <v>62.0</v>
      </c>
      <c r="F8" s="1">
        <v>13.0</v>
      </c>
      <c r="G8" s="1">
        <v>150.0</v>
      </c>
      <c r="H8" s="1">
        <v>246.0</v>
      </c>
      <c r="I8" s="1">
        <v>228.0</v>
      </c>
      <c r="J8" s="1">
        <v>105.0</v>
      </c>
      <c r="K8" s="1">
        <v>122.0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57.0</v>
      </c>
      <c r="C9" s="1">
        <v>110.0</v>
      </c>
      <c r="D9" s="1">
        <v>1.0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13.0</v>
      </c>
      <c r="C10" s="1">
        <v>5.0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63.0</v>
      </c>
      <c r="C11" s="1">
        <v>76.0</v>
      </c>
      <c r="D11" s="1">
        <v>14500.0</v>
      </c>
      <c r="E11" s="1">
        <v>17550.0</v>
      </c>
      <c r="F11" s="1">
        <v>17160.0</v>
      </c>
      <c r="G11" s="1">
        <v>21210.0</v>
      </c>
      <c r="H11" s="1">
        <v>7610.0</v>
      </c>
      <c r="I11" s="1">
        <v>7330.0</v>
      </c>
      <c r="J11" s="1">
        <v>4440.0</v>
      </c>
      <c r="K11" s="1">
        <v>4710.0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21230.0</v>
      </c>
      <c r="C12" s="1">
        <v>16770.0</v>
      </c>
      <c r="D12" s="1">
        <v>15710.0</v>
      </c>
      <c r="E12" s="1">
        <v>18660.0</v>
      </c>
      <c r="F12" s="1">
        <v>17810.0</v>
      </c>
      <c r="G12" s="1">
        <v>22350.0</v>
      </c>
      <c r="H12" s="1">
        <v>8630.0</v>
      </c>
      <c r="I12" s="1">
        <v>8440.0</v>
      </c>
      <c r="J12" s="1">
        <v>5100.0</v>
      </c>
      <c r="K12" s="1">
        <v>5280.0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2.0</v>
      </c>
      <c r="C14" s="1">
        <v>2.0</v>
      </c>
      <c r="D14" s="1">
        <v>1.0</v>
      </c>
      <c r="E14" s="1">
        <v>2.0</v>
      </c>
      <c r="F14" s="1">
        <v>1.0</v>
      </c>
      <c r="G14" s="1">
        <v>1.0</v>
      </c>
      <c r="H14" s="1">
        <v>1.0</v>
      </c>
      <c r="I14" s="1">
        <v>1.0</v>
      </c>
      <c r="J14" s="1">
        <v>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39.0</v>
      </c>
      <c r="C15" s="1">
        <v>32.0</v>
      </c>
      <c r="D15" s="1">
        <v>30.0</v>
      </c>
      <c r="E15" s="1">
        <v>28.0</v>
      </c>
      <c r="F15" s="1">
        <v>49.0</v>
      </c>
      <c r="G15" s="1">
        <v>55.0</v>
      </c>
      <c r="H15" s="1">
        <v>6.0</v>
      </c>
      <c r="I15" s="1">
        <v>1.0</v>
      </c>
      <c r="J15" s="1">
        <v>20.0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13880.0</v>
      </c>
      <c r="C16" s="1">
        <v>12360.0</v>
      </c>
      <c r="D16" s="1">
        <v>11290.0</v>
      </c>
      <c r="E16" s="1">
        <v>14110.0</v>
      </c>
      <c r="F16" s="1">
        <v>23.0</v>
      </c>
      <c r="G16" s="1">
        <v>35.0</v>
      </c>
      <c r="H16" s="1">
        <v>6.0</v>
      </c>
      <c r="I16" s="1">
        <v>14.0</v>
      </c>
      <c r="J16" s="1">
        <v>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378.0</v>
      </c>
      <c r="C17" s="1">
        <v>100.0</v>
      </c>
      <c r="D17" s="1">
        <v>0.0</v>
      </c>
      <c r="E17" s="1">
        <v>143.0</v>
      </c>
      <c r="F17" s="1">
        <v>13560.0</v>
      </c>
      <c r="G17" s="1">
        <v>17830.0</v>
      </c>
      <c r="H17" s="1">
        <v>7230.0</v>
      </c>
      <c r="I17" s="1">
        <v>6990.0</v>
      </c>
      <c r="J17" s="1">
        <v>4230.0</v>
      </c>
      <c r="K17" s="1">
        <v>4460.0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4200.0</v>
      </c>
      <c r="C18" s="1">
        <v>1950.0</v>
      </c>
      <c r="D18" s="1">
        <v>2050.0</v>
      </c>
      <c r="E18" s="1">
        <v>1650.0</v>
      </c>
      <c r="F18" s="1">
        <v>1690.0</v>
      </c>
      <c r="G18" s="1">
        <v>1350.0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78.0</v>
      </c>
      <c r="C19" s="1">
        <v>51.0</v>
      </c>
      <c r="D19" s="1">
        <v>60.0</v>
      </c>
      <c r="E19" s="1">
        <v>55.0</v>
      </c>
      <c r="F19" s="1">
        <v>182.0</v>
      </c>
      <c r="G19" s="1">
        <v>175.0</v>
      </c>
      <c r="H19" s="1">
        <v>22.0</v>
      </c>
      <c r="I19" s="1">
        <v>29.0</v>
      </c>
      <c r="J19" s="1">
        <v>30.0</v>
      </c>
      <c r="K19" s="1">
        <v>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14.0</v>
      </c>
      <c r="C20" s="1">
        <v>4.0</v>
      </c>
      <c r="D20" s="1">
        <v>1.0</v>
      </c>
      <c r="E20" s="1">
        <v>7.0</v>
      </c>
      <c r="F20" s="1">
        <v>18.0</v>
      </c>
      <c r="G20" s="1">
        <v>0.0</v>
      </c>
      <c r="H20" s="1">
        <v>0.0</v>
      </c>
      <c r="I20" s="1">
        <v>6.0</v>
      </c>
      <c r="J20" s="1">
        <v>4.0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18590.0</v>
      </c>
      <c r="C21" s="1">
        <v>14510.0</v>
      </c>
      <c r="D21" s="1">
        <v>13440.0</v>
      </c>
      <c r="E21" s="1">
        <v>16000.0</v>
      </c>
      <c r="F21" s="1">
        <v>15530.0</v>
      </c>
      <c r="G21" s="1">
        <v>19410.0</v>
      </c>
      <c r="H21" s="1">
        <v>7270.0</v>
      </c>
      <c r="I21" s="1">
        <v>7040.0</v>
      </c>
      <c r="J21" s="1">
        <v>4290.0</v>
      </c>
      <c r="K21" s="1">
        <v>4500.0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285.0</v>
      </c>
      <c r="C22" s="1">
        <v>285.0</v>
      </c>
      <c r="D22" s="1">
        <v>285.0</v>
      </c>
      <c r="E22" s="1">
        <v>563.0</v>
      </c>
      <c r="F22" s="1">
        <v>563.0</v>
      </c>
      <c r="G22" s="1">
        <v>563.0</v>
      </c>
      <c r="H22" s="1">
        <v>563.0</v>
      </c>
      <c r="I22" s="1">
        <v>428.0</v>
      </c>
      <c r="J22" s="1">
        <v>299.0</v>
      </c>
      <c r="K22" s="1">
        <v>288.0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285.0</v>
      </c>
      <c r="C23" s="1">
        <v>285.0</v>
      </c>
      <c r="D23" s="1">
        <v>285.0</v>
      </c>
      <c r="E23" s="1">
        <v>563.0</v>
      </c>
      <c r="F23" s="1">
        <v>563.0</v>
      </c>
      <c r="G23" s="1">
        <v>563.0</v>
      </c>
      <c r="H23" s="1">
        <v>563.0</v>
      </c>
      <c r="I23" s="1">
        <v>428.0</v>
      </c>
      <c r="J23" s="1">
        <v>299.0</v>
      </c>
      <c r="K23" s="1">
        <v>288.0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1.0</v>
      </c>
      <c r="C24" s="1">
        <v>1.0</v>
      </c>
      <c r="D24" s="1">
        <v>1.0</v>
      </c>
      <c r="E24" s="1">
        <v>1.0</v>
      </c>
      <c r="F24" s="1">
        <v>1.0</v>
      </c>
      <c r="G24" s="1">
        <v>1.0</v>
      </c>
      <c r="H24" s="1">
        <v>2.0</v>
      </c>
      <c r="I24" s="1">
        <v>3.0</v>
      </c>
      <c r="J24" s="1">
        <v>38.0</v>
      </c>
      <c r="K24" s="1">
        <v>48.0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2530.0</v>
      </c>
      <c r="C25" s="1">
        <v>2410.0</v>
      </c>
      <c r="D25" s="1">
        <v>2380.0</v>
      </c>
      <c r="E25" s="1">
        <v>2380.0</v>
      </c>
      <c r="F25" s="1">
        <v>2380.0</v>
      </c>
      <c r="G25" s="1">
        <v>2890.0</v>
      </c>
      <c r="H25" s="1">
        <v>3390.0</v>
      </c>
      <c r="I25" s="1">
        <v>3820.0</v>
      </c>
      <c r="J25" s="1">
        <v>3900.0</v>
      </c>
      <c r="K25" s="1">
        <v>4010.0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-613.0</v>
      </c>
      <c r="C26" s="1">
        <v>-756.0</v>
      </c>
      <c r="D26" s="1">
        <v>-718.0</v>
      </c>
      <c r="E26" s="1">
        <v>-579.0</v>
      </c>
      <c r="F26" s="1">
        <v>-882.0</v>
      </c>
      <c r="G26" s="1">
        <v>-814.0</v>
      </c>
      <c r="H26" s="1">
        <v>-2640.0</v>
      </c>
      <c r="I26" s="1">
        <v>-2880.0</v>
      </c>
      <c r="J26" s="1">
        <v>-3410.0</v>
      </c>
      <c r="K26" s="1">
        <v>-3520.0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405.0</v>
      </c>
      <c r="C27" s="1">
        <v>303.0</v>
      </c>
      <c r="D27" s="1">
        <v>294.0</v>
      </c>
      <c r="E27" s="1">
        <v>261.0</v>
      </c>
      <c r="F27" s="1">
        <v>221.0</v>
      </c>
      <c r="G27" s="1">
        <v>289.0</v>
      </c>
      <c r="H27" s="1">
        <v>58.0</v>
      </c>
      <c r="I27" s="1">
        <v>37.0</v>
      </c>
      <c r="J27" s="1">
        <v>10.0</v>
      </c>
      <c r="K27" s="1">
        <v>69.0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2330.0</v>
      </c>
      <c r="C28" s="1">
        <v>1960.0</v>
      </c>
      <c r="D28" s="1">
        <v>1960.0</v>
      </c>
      <c r="E28" s="1">
        <v>2070.0</v>
      </c>
      <c r="F28" s="1">
        <v>1720.0</v>
      </c>
      <c r="G28" s="1">
        <v>2370.0</v>
      </c>
      <c r="H28" s="1">
        <v>804.0</v>
      </c>
      <c r="I28" s="1">
        <v>974.0</v>
      </c>
      <c r="J28" s="1">
        <v>505.0</v>
      </c>
      <c r="K28" s="1">
        <v>494.0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28.0</v>
      </c>
      <c r="C29" s="1">
        <v>25.0</v>
      </c>
      <c r="D29" s="1">
        <v>28.0</v>
      </c>
      <c r="E29" s="1">
        <v>26.0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2640.0</v>
      </c>
      <c r="C30" s="1">
        <v>2270.0</v>
      </c>
      <c r="D30" s="1">
        <v>2270.0</v>
      </c>
      <c r="E30" s="1">
        <v>2660.0</v>
      </c>
      <c r="F30" s="1">
        <v>2290.0</v>
      </c>
      <c r="G30" s="1">
        <v>2930.0</v>
      </c>
      <c r="H30" s="1">
        <v>1370.0</v>
      </c>
      <c r="I30" s="1">
        <v>1400.0</v>
      </c>
      <c r="J30" s="1">
        <v>804.0</v>
      </c>
      <c r="K30" s="1">
        <v>783.0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21230.0</v>
      </c>
      <c r="C31" s="1">
        <v>16770.0</v>
      </c>
      <c r="D31" s="1">
        <v>15710.0</v>
      </c>
      <c r="E31" s="1">
        <v>18660.0</v>
      </c>
      <c r="F31" s="1">
        <v>17810.0</v>
      </c>
      <c r="G31" s="1">
        <v>22350.0</v>
      </c>
      <c r="H31" s="1">
        <v>8630.0</v>
      </c>
      <c r="I31" s="1">
        <v>8440.0</v>
      </c>
      <c r="J31" s="1">
        <v>5100.0</v>
      </c>
      <c r="K31" s="1">
        <v>5280.0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12.0</v>
      </c>
      <c r="C33" s="1">
        <v>11.0</v>
      </c>
      <c r="D33" s="1">
        <v>11.0</v>
      </c>
      <c r="E33" s="1">
        <v>11.0</v>
      </c>
      <c r="F33" s="1">
        <v>12.0</v>
      </c>
      <c r="G33" s="1">
        <v>16.0</v>
      </c>
      <c r="H33" s="1">
        <v>23.0</v>
      </c>
      <c r="I33" s="1">
        <v>32.0</v>
      </c>
      <c r="J33" s="1">
        <v>38.0</v>
      </c>
      <c r="K33" s="1">
        <v>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12.0</v>
      </c>
      <c r="C34" s="1">
        <v>11.0</v>
      </c>
      <c r="D34" s="1">
        <v>11.0</v>
      </c>
      <c r="E34" s="1">
        <v>11.0</v>
      </c>
      <c r="F34" s="1">
        <v>11.0</v>
      </c>
      <c r="G34" s="1">
        <v>14.0</v>
      </c>
      <c r="H34" s="1">
        <v>20.0</v>
      </c>
      <c r="I34" s="1">
        <v>32.0</v>
      </c>
      <c r="J34" s="1">
        <v>38.0</v>
      </c>
      <c r="K34" s="1">
        <v>48.0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 t="s">
        <v>89</v>
      </c>
      <c r="C35" s="1" t="s">
        <v>90</v>
      </c>
      <c r="D35" s="1" t="s">
        <v>91</v>
      </c>
      <c r="E35" s="1" t="s">
        <v>92</v>
      </c>
      <c r="F35" s="1" t="s">
        <v>93</v>
      </c>
      <c r="G35" s="1" t="s">
        <v>94</v>
      </c>
      <c r="H35" s="1" t="s">
        <v>95</v>
      </c>
      <c r="I35" s="1" t="s">
        <v>96</v>
      </c>
      <c r="J35" s="1" t="s">
        <v>97</v>
      </c>
      <c r="K35" s="1" t="s">
        <v>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2330.0</v>
      </c>
      <c r="C36" s="1">
        <v>1960.0</v>
      </c>
      <c r="D36" s="1">
        <v>1960.0</v>
      </c>
      <c r="E36" s="1">
        <v>2070.0</v>
      </c>
      <c r="F36" s="1">
        <v>1720.0</v>
      </c>
      <c r="G36" s="1">
        <v>2370.0</v>
      </c>
      <c r="H36" s="1">
        <v>804.0</v>
      </c>
      <c r="I36" s="1">
        <v>974.0</v>
      </c>
      <c r="J36" s="1">
        <v>505.0</v>
      </c>
      <c r="K36" s="1">
        <v>494.0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 t="s">
        <v>89</v>
      </c>
      <c r="C37" s="1" t="s">
        <v>90</v>
      </c>
      <c r="D37" s="1" t="s">
        <v>91</v>
      </c>
      <c r="E37" s="1" t="s">
        <v>92</v>
      </c>
      <c r="F37" s="1" t="s">
        <v>93</v>
      </c>
      <c r="G37" s="1" t="s">
        <v>94</v>
      </c>
      <c r="H37" s="1" t="s">
        <v>95</v>
      </c>
      <c r="I37" s="1" t="s">
        <v>96</v>
      </c>
      <c r="J37" s="1" t="s">
        <v>97</v>
      </c>
      <c r="K37" s="1" t="s">
        <v>98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18460.0</v>
      </c>
      <c r="C38" s="1">
        <v>14410.0</v>
      </c>
      <c r="D38" s="1">
        <v>13340.0</v>
      </c>
      <c r="E38" s="1">
        <v>15910.0</v>
      </c>
      <c r="F38" s="1">
        <v>15280.0</v>
      </c>
      <c r="G38" s="1">
        <v>19180.0</v>
      </c>
      <c r="H38" s="1">
        <v>7240.0</v>
      </c>
      <c r="I38" s="1">
        <v>7000.0</v>
      </c>
      <c r="J38" s="1">
        <v>4240.0</v>
      </c>
      <c r="K38" s="1">
        <v>4460.0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18270.0</v>
      </c>
      <c r="C39" s="1">
        <v>14350.0</v>
      </c>
      <c r="D39" s="1">
        <v>13180.0</v>
      </c>
      <c r="E39" s="1">
        <v>15810.0</v>
      </c>
      <c r="F39" s="1">
        <v>15130.0</v>
      </c>
      <c r="G39" s="1">
        <v>18990.0</v>
      </c>
      <c r="H39" s="1">
        <v>7080.0</v>
      </c>
      <c r="I39" s="1">
        <v>6640.0</v>
      </c>
      <c r="J39" s="1">
        <v>4059.0</v>
      </c>
      <c r="K39" s="1">
        <v>4380.0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44.0</v>
      </c>
      <c r="C40" s="1">
        <v>38.0</v>
      </c>
      <c r="D40" s="1">
        <v>33.0</v>
      </c>
      <c r="E40" s="1">
        <v>25.0</v>
      </c>
      <c r="F40" s="1">
        <v>24.0</v>
      </c>
      <c r="G40" s="1">
        <v>22.0</v>
      </c>
      <c r="H40" s="1">
        <v>16.0</v>
      </c>
      <c r="I40" s="1">
        <v>12.0</v>
      </c>
      <c r="J40" s="1">
        <v>55.0</v>
      </c>
      <c r="K40" s="1">
        <v>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692.0</v>
      </c>
      <c r="C2" s="1">
        <v>645.0</v>
      </c>
      <c r="D2" s="1">
        <v>474.0</v>
      </c>
      <c r="E2" s="1">
        <v>552.0</v>
      </c>
      <c r="F2" s="1">
        <v>646.0</v>
      </c>
      <c r="G2" s="1">
        <v>782.0</v>
      </c>
      <c r="H2" s="1">
        <v>282.0</v>
      </c>
      <c r="I2" s="1">
        <v>169.0</v>
      </c>
      <c r="J2" s="1">
        <v>195.0</v>
      </c>
      <c r="K2" s="1">
        <v>278.0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734.0</v>
      </c>
      <c r="C3" s="1">
        <v>495.0</v>
      </c>
      <c r="D3" s="1">
        <v>231.0</v>
      </c>
      <c r="E3" s="1">
        <v>172.0</v>
      </c>
      <c r="F3" s="1">
        <v>253.0</v>
      </c>
      <c r="G3" s="1">
        <v>858.0</v>
      </c>
      <c r="H3" s="1">
        <v>956.0</v>
      </c>
      <c r="I3" s="1">
        <v>-175.0</v>
      </c>
      <c r="J3" s="1">
        <v>-640.0</v>
      </c>
      <c r="K3" s="1">
        <v>166.0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-42.0</v>
      </c>
      <c r="C4" s="1">
        <v>151.0</v>
      </c>
      <c r="D4" s="1">
        <v>243.0</v>
      </c>
      <c r="E4" s="1">
        <v>380.0</v>
      </c>
      <c r="F4" s="1">
        <v>393.0</v>
      </c>
      <c r="G4" s="1">
        <v>-75.0</v>
      </c>
      <c r="H4" s="1">
        <v>-674.0</v>
      </c>
      <c r="I4" s="1">
        <v>344.0</v>
      </c>
      <c r="J4" s="1">
        <v>834.0</v>
      </c>
      <c r="K4" s="1">
        <v>112.0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-79.0</v>
      </c>
      <c r="C5" s="1">
        <v>-21.0</v>
      </c>
      <c r="D5" s="1">
        <v>-17.0</v>
      </c>
      <c r="E5" s="1">
        <v>-19.0</v>
      </c>
      <c r="F5" s="1">
        <v>-328.0</v>
      </c>
      <c r="G5" s="1">
        <v>624.0</v>
      </c>
      <c r="H5" s="1">
        <v>-962.0</v>
      </c>
      <c r="I5" s="1">
        <v>-367.0</v>
      </c>
      <c r="J5" s="1">
        <v>-1080.0</v>
      </c>
      <c r="K5" s="1">
        <v>-107.0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-29.0</v>
      </c>
      <c r="C6" s="1">
        <v>27.0</v>
      </c>
      <c r="D6" s="1">
        <v>74.0</v>
      </c>
      <c r="E6" s="1">
        <v>44.0</v>
      </c>
      <c r="F6" s="1">
        <v>-87.0</v>
      </c>
      <c r="G6" s="1">
        <v>-138.0</v>
      </c>
      <c r="H6" s="1">
        <v>-11.0</v>
      </c>
      <c r="I6" s="1">
        <v>-40.0</v>
      </c>
      <c r="J6" s="1">
        <v>-133.0</v>
      </c>
      <c r="K6" s="1">
        <v>-46.0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-152.0</v>
      </c>
      <c r="C7" s="1">
        <v>157.0</v>
      </c>
      <c r="D7" s="1">
        <v>300.0</v>
      </c>
      <c r="E7" s="1">
        <v>405.0</v>
      </c>
      <c r="F7" s="1">
        <v>-22.0</v>
      </c>
      <c r="G7" s="1">
        <v>410.0</v>
      </c>
      <c r="H7" s="1">
        <v>-1650.0</v>
      </c>
      <c r="I7" s="1">
        <v>-62.0</v>
      </c>
      <c r="J7" s="1">
        <v>-378.0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-14.0</v>
      </c>
      <c r="C8" s="1">
        <v>-21.0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-152.0</v>
      </c>
      <c r="C9" s="1">
        <v>157.0</v>
      </c>
      <c r="D9" s="1">
        <v>300.0</v>
      </c>
      <c r="E9" s="1">
        <v>405.0</v>
      </c>
      <c r="F9" s="1">
        <v>-22.0</v>
      </c>
      <c r="G9" s="1">
        <v>410.0</v>
      </c>
      <c r="H9" s="1">
        <v>-1650.0</v>
      </c>
      <c r="I9" s="1">
        <v>-62.0</v>
      </c>
      <c r="J9" s="1">
        <v>-378.0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52.0</v>
      </c>
      <c r="C10" s="1">
        <v>54.0</v>
      </c>
      <c r="D10" s="1">
        <v>44.0</v>
      </c>
      <c r="E10" s="1">
        <v>44.0</v>
      </c>
      <c r="F10" s="1">
        <v>47.0</v>
      </c>
      <c r="G10" s="1">
        <v>46.0</v>
      </c>
      <c r="H10" s="1">
        <v>40.0</v>
      </c>
      <c r="I10" s="1">
        <v>29.0</v>
      </c>
      <c r="J10" s="1">
        <v>25.0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52.0</v>
      </c>
      <c r="C11" s="1">
        <v>54.0</v>
      </c>
      <c r="D11" s="1">
        <v>44.0</v>
      </c>
      <c r="E11" s="1">
        <v>44.0</v>
      </c>
      <c r="F11" s="1">
        <v>47.0</v>
      </c>
      <c r="G11" s="1">
        <v>46.0</v>
      </c>
      <c r="H11" s="1">
        <v>40.0</v>
      </c>
      <c r="I11" s="1">
        <v>29.0</v>
      </c>
      <c r="J11" s="1">
        <v>25.0</v>
      </c>
      <c r="K11" s="1">
        <v>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-205.0</v>
      </c>
      <c r="C12" s="1">
        <v>103.0</v>
      </c>
      <c r="D12" s="1">
        <v>255.0</v>
      </c>
      <c r="E12" s="1">
        <v>360.0</v>
      </c>
      <c r="F12" s="1">
        <v>-70.0</v>
      </c>
      <c r="G12" s="1">
        <v>364.0</v>
      </c>
      <c r="H12" s="1">
        <v>-1690.0</v>
      </c>
      <c r="I12" s="1">
        <v>-91.0</v>
      </c>
      <c r="J12" s="1">
        <v>-403.0</v>
      </c>
      <c r="K12" s="1">
        <v>-15.0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2.0</v>
      </c>
      <c r="C13" s="1">
        <v>2.0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-202.0</v>
      </c>
      <c r="C14" s="1">
        <v>105.0</v>
      </c>
      <c r="D14" s="1">
        <v>255.0</v>
      </c>
      <c r="E14" s="1">
        <v>360.0</v>
      </c>
      <c r="F14" s="1">
        <v>-70.0</v>
      </c>
      <c r="G14" s="1">
        <v>364.0</v>
      </c>
      <c r="H14" s="1">
        <v>-1690.0</v>
      </c>
      <c r="I14" s="1">
        <v>-91.0</v>
      </c>
      <c r="J14" s="1">
        <v>-403.0</v>
      </c>
      <c r="K14" s="1">
        <v>-15.0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-1.0</v>
      </c>
      <c r="I15" s="1">
        <v>1.0</v>
      </c>
      <c r="J15" s="1">
        <v>0.0</v>
      </c>
      <c r="K15" s="1">
        <v>-32.0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0.0</v>
      </c>
      <c r="C16" s="1">
        <v>0.0</v>
      </c>
      <c r="D16" s="1">
        <v>2.0</v>
      </c>
      <c r="E16" s="1">
        <v>-6.0</v>
      </c>
      <c r="F16" s="1">
        <v>-2.0</v>
      </c>
      <c r="G16" s="1">
        <v>0.0</v>
      </c>
      <c r="H16" s="1">
        <v>14.0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-202.0</v>
      </c>
      <c r="C17" s="1">
        <v>105.0</v>
      </c>
      <c r="D17" s="1">
        <v>258.0</v>
      </c>
      <c r="E17" s="1">
        <v>353.0</v>
      </c>
      <c r="F17" s="1">
        <v>-70.0</v>
      </c>
      <c r="G17" s="1">
        <v>364.0</v>
      </c>
      <c r="H17" s="1">
        <v>-1670.0</v>
      </c>
      <c r="I17" s="1">
        <v>-90.0</v>
      </c>
      <c r="J17" s="1">
        <v>-403.0</v>
      </c>
      <c r="K17" s="1">
        <v>-15.0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-202.0</v>
      </c>
      <c r="C18" s="1">
        <v>105.0</v>
      </c>
      <c r="D18" s="1">
        <v>258.0</v>
      </c>
      <c r="E18" s="1">
        <v>353.0</v>
      </c>
      <c r="F18" s="1">
        <v>-70.0</v>
      </c>
      <c r="G18" s="1">
        <v>364.0</v>
      </c>
      <c r="H18" s="1">
        <v>-1670.0</v>
      </c>
      <c r="I18" s="1">
        <v>-90.0</v>
      </c>
      <c r="J18" s="1">
        <v>-403.0</v>
      </c>
      <c r="K18" s="1">
        <v>-15.0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-202.0</v>
      </c>
      <c r="C19" s="1">
        <v>105.0</v>
      </c>
      <c r="D19" s="1">
        <v>258.0</v>
      </c>
      <c r="E19" s="1">
        <v>353.0</v>
      </c>
      <c r="F19" s="1">
        <v>-70.0</v>
      </c>
      <c r="G19" s="1">
        <v>364.0</v>
      </c>
      <c r="H19" s="1">
        <v>-1670.0</v>
      </c>
      <c r="I19" s="1">
        <v>-90.0</v>
      </c>
      <c r="J19" s="1">
        <v>-403.0</v>
      </c>
      <c r="K19" s="1">
        <v>-15.0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2.0</v>
      </c>
      <c r="C20" s="1">
        <v>-1.0</v>
      </c>
      <c r="D20" s="1">
        <v>-3.0</v>
      </c>
      <c r="E20" s="1">
        <v>-4.0</v>
      </c>
      <c r="F20" s="1">
        <v>-25.0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-199.0</v>
      </c>
      <c r="C21" s="1">
        <v>104.0</v>
      </c>
      <c r="D21" s="1">
        <v>254.0</v>
      </c>
      <c r="E21" s="1">
        <v>349.0</v>
      </c>
      <c r="F21" s="1">
        <v>-70.0</v>
      </c>
      <c r="G21" s="1">
        <v>364.0</v>
      </c>
      <c r="H21" s="1">
        <v>-1670.0</v>
      </c>
      <c r="I21" s="1">
        <v>-90.0</v>
      </c>
      <c r="J21" s="1">
        <v>-403.0</v>
      </c>
      <c r="K21" s="1">
        <v>-15.0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17.0</v>
      </c>
      <c r="C22" s="1">
        <v>22.0</v>
      </c>
      <c r="D22" s="1">
        <v>22.0</v>
      </c>
      <c r="E22" s="1">
        <v>28.0</v>
      </c>
      <c r="F22" s="1">
        <v>44.0</v>
      </c>
      <c r="G22" s="1">
        <v>44.0</v>
      </c>
      <c r="H22" s="1">
        <v>44.0</v>
      </c>
      <c r="I22" s="1">
        <v>42.0</v>
      </c>
      <c r="J22" s="1">
        <v>14.0</v>
      </c>
      <c r="K22" s="1">
        <v>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-217.0</v>
      </c>
      <c r="C23" s="1">
        <v>81.0</v>
      </c>
      <c r="D23" s="1">
        <v>232.0</v>
      </c>
      <c r="E23" s="1">
        <v>321.0</v>
      </c>
      <c r="F23" s="1">
        <v>-115.0</v>
      </c>
      <c r="G23" s="1">
        <v>320.0</v>
      </c>
      <c r="H23" s="1">
        <v>-1720.0</v>
      </c>
      <c r="I23" s="1">
        <v>-132.0</v>
      </c>
      <c r="J23" s="1">
        <v>-417.0</v>
      </c>
      <c r="K23" s="1">
        <v>-37.0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-217.0</v>
      </c>
      <c r="C24" s="1">
        <v>81.0</v>
      </c>
      <c r="D24" s="1">
        <v>232.0</v>
      </c>
      <c r="E24" s="1">
        <v>321.0</v>
      </c>
      <c r="F24" s="1">
        <v>-115.0</v>
      </c>
      <c r="G24" s="1">
        <v>320.0</v>
      </c>
      <c r="H24" s="1">
        <v>-1720.0</v>
      </c>
      <c r="I24" s="1">
        <v>-132.0</v>
      </c>
      <c r="J24" s="1">
        <v>-417.0</v>
      </c>
      <c r="K24" s="1">
        <v>-37.0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1" t="s">
        <v>133</v>
      </c>
      <c r="H26" s="1" t="s">
        <v>134</v>
      </c>
      <c r="I26" s="1" t="s">
        <v>135</v>
      </c>
      <c r="J26" s="1" t="s">
        <v>136</v>
      </c>
      <c r="K26" s="1" t="s">
        <v>137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1" t="s">
        <v>133</v>
      </c>
      <c r="H27" s="1" t="s">
        <v>134</v>
      </c>
      <c r="I27" s="1" t="s">
        <v>135</v>
      </c>
      <c r="J27" s="1" t="s">
        <v>136</v>
      </c>
      <c r="K27" s="1" t="s">
        <v>137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12.0</v>
      </c>
      <c r="C28" s="1">
        <v>12.0</v>
      </c>
      <c r="D28" s="1">
        <v>11.0</v>
      </c>
      <c r="E28" s="1">
        <v>11.0</v>
      </c>
      <c r="F28" s="1">
        <v>11.0</v>
      </c>
      <c r="G28" s="1">
        <v>13.0</v>
      </c>
      <c r="H28" s="1">
        <v>17.0</v>
      </c>
      <c r="I28" s="1">
        <v>27.0</v>
      </c>
      <c r="J28" s="1">
        <v>34.0</v>
      </c>
      <c r="K28" s="1">
        <v>44.0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128</v>
      </c>
      <c r="C29" s="1" t="s">
        <v>129</v>
      </c>
      <c r="D29" s="1" t="s">
        <v>141</v>
      </c>
      <c r="E29" s="1" t="s">
        <v>142</v>
      </c>
      <c r="F29" s="1" t="s">
        <v>132</v>
      </c>
      <c r="G29" s="1" t="s">
        <v>133</v>
      </c>
      <c r="H29" s="1" t="s">
        <v>134</v>
      </c>
      <c r="I29" s="1" t="s">
        <v>135</v>
      </c>
      <c r="J29" s="1" t="s">
        <v>136</v>
      </c>
      <c r="K29" s="1" t="s">
        <v>137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128</v>
      </c>
      <c r="C30" s="1" t="s">
        <v>129</v>
      </c>
      <c r="D30" s="1" t="s">
        <v>141</v>
      </c>
      <c r="E30" s="1" t="s">
        <v>142</v>
      </c>
      <c r="F30" s="1" t="s">
        <v>132</v>
      </c>
      <c r="G30" s="1" t="s">
        <v>133</v>
      </c>
      <c r="H30" s="1" t="s">
        <v>134</v>
      </c>
      <c r="I30" s="1" t="s">
        <v>135</v>
      </c>
      <c r="J30" s="1" t="s">
        <v>136</v>
      </c>
      <c r="K30" s="1" t="s">
        <v>137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>
        <v>12.0</v>
      </c>
      <c r="C31" s="1">
        <v>12.0</v>
      </c>
      <c r="D31" s="1">
        <v>13.0</v>
      </c>
      <c r="E31" s="1">
        <v>12.0</v>
      </c>
      <c r="F31" s="1">
        <v>11.0</v>
      </c>
      <c r="G31" s="1">
        <v>13.0</v>
      </c>
      <c r="H31" s="1">
        <v>17.0</v>
      </c>
      <c r="I31" s="1">
        <v>27.0</v>
      </c>
      <c r="J31" s="1">
        <v>34.0</v>
      </c>
      <c r="K31" s="1">
        <v>44.0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 t="s">
        <v>146</v>
      </c>
      <c r="C32" s="1" t="s">
        <v>147</v>
      </c>
      <c r="D32" s="1" t="s">
        <v>148</v>
      </c>
      <c r="E32" s="1" t="s">
        <v>141</v>
      </c>
      <c r="F32" s="1" t="s">
        <v>149</v>
      </c>
      <c r="G32" s="1" t="s">
        <v>150</v>
      </c>
      <c r="H32" s="1" t="s">
        <v>151</v>
      </c>
      <c r="I32" s="1" t="s">
        <v>152</v>
      </c>
      <c r="J32" s="1" t="s">
        <v>153</v>
      </c>
      <c r="K32" s="1" t="s">
        <v>154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157</v>
      </c>
      <c r="D33" s="1">
        <v>12.0</v>
      </c>
      <c r="E33" s="1" t="s">
        <v>158</v>
      </c>
      <c r="F33" s="1" t="s">
        <v>149</v>
      </c>
      <c r="G33" s="1" t="s">
        <v>150</v>
      </c>
      <c r="H33" s="1" t="s">
        <v>151</v>
      </c>
      <c r="I33" s="1" t="s">
        <v>152</v>
      </c>
      <c r="J33" s="1" t="s">
        <v>153</v>
      </c>
      <c r="K33" s="1" t="s">
        <v>154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160</v>
      </c>
      <c r="C34" s="1">
        <v>17.0</v>
      </c>
      <c r="D34" s="1">
        <v>16.0</v>
      </c>
      <c r="E34" s="1" t="s">
        <v>161</v>
      </c>
      <c r="F34" s="1" t="s">
        <v>162</v>
      </c>
      <c r="G34" s="1" t="s">
        <v>163</v>
      </c>
      <c r="H34" s="1" t="s">
        <v>164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 t="s">
        <v>169</v>
      </c>
      <c r="C35" s="1" t="s">
        <v>170</v>
      </c>
      <c r="D35" s="1" t="s">
        <v>171</v>
      </c>
      <c r="E35" s="1" t="s">
        <v>172</v>
      </c>
      <c r="F35" s="1" t="s">
        <v>173</v>
      </c>
      <c r="G35" s="1" t="s">
        <v>174</v>
      </c>
      <c r="H35" s="1" t="s">
        <v>175</v>
      </c>
      <c r="I35" s="1" t="s">
        <v>176</v>
      </c>
      <c r="J35" s="1" t="s">
        <v>177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-124.0</v>
      </c>
      <c r="C37" s="1">
        <v>64.0</v>
      </c>
      <c r="D37" s="1">
        <v>156.0</v>
      </c>
      <c r="E37" s="1">
        <v>220.0</v>
      </c>
      <c r="F37" s="1">
        <v>-44.0</v>
      </c>
      <c r="G37" s="1">
        <v>228.0</v>
      </c>
      <c r="H37" s="1">
        <v>-1050.0</v>
      </c>
      <c r="I37" s="1">
        <v>-57.0</v>
      </c>
      <c r="J37" s="1">
        <v>-252.0</v>
      </c>
      <c r="K37" s="1">
        <v>-9.0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>
        <v>57.0</v>
      </c>
      <c r="C39" s="1">
        <v>55.0</v>
      </c>
      <c r="D39" s="1">
        <v>44.0</v>
      </c>
      <c r="E39" s="1">
        <v>59.0</v>
      </c>
      <c r="F39" s="1">
        <v>55.0</v>
      </c>
      <c r="G39" s="1">
        <v>52.0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57.0</v>
      </c>
      <c r="C40" s="1">
        <v>55.0</v>
      </c>
      <c r="D40" s="1">
        <v>44.0</v>
      </c>
      <c r="E40" s="1">
        <v>59.0</v>
      </c>
      <c r="F40" s="1">
        <v>55.0</v>
      </c>
      <c r="G40" s="1">
        <v>52.0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  <c r="G3" s="1" t="s">
        <v>190</v>
      </c>
      <c r="H3" s="1" t="s">
        <v>191</v>
      </c>
      <c r="I3" s="1" t="s">
        <v>192</v>
      </c>
      <c r="J3" s="1" t="s">
        <v>193</v>
      </c>
      <c r="K3" s="1" t="s">
        <v>194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>
        <v>-8.0</v>
      </c>
      <c r="C4" s="1" t="s">
        <v>196</v>
      </c>
      <c r="D4" s="1" t="s">
        <v>197</v>
      </c>
      <c r="E4" s="1" t="s">
        <v>198</v>
      </c>
      <c r="F4" s="1" t="s">
        <v>199</v>
      </c>
      <c r="G4" s="1" t="s">
        <v>200</v>
      </c>
      <c r="H4" s="1" t="s">
        <v>201</v>
      </c>
      <c r="I4" s="1" t="s">
        <v>202</v>
      </c>
      <c r="J4" s="1" t="s">
        <v>203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204</v>
      </c>
      <c r="B5" s="1" t="s">
        <v>205</v>
      </c>
      <c r="C5" s="1" t="s">
        <v>206</v>
      </c>
      <c r="D5" s="1" t="s">
        <v>207</v>
      </c>
      <c r="E5" s="1" t="s">
        <v>208</v>
      </c>
      <c r="F5" s="1" t="s">
        <v>209</v>
      </c>
      <c r="G5" s="1" t="s">
        <v>210</v>
      </c>
      <c r="H5" s="1" t="s">
        <v>211</v>
      </c>
      <c r="I5" s="1" t="s">
        <v>212</v>
      </c>
      <c r="J5" s="1" t="s">
        <v>213</v>
      </c>
      <c r="K5" s="1" t="s">
        <v>214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1">
        <v>100.0</v>
      </c>
      <c r="C7" s="1">
        <v>100.0</v>
      </c>
      <c r="D7" s="1">
        <v>100.0</v>
      </c>
      <c r="E7" s="1">
        <v>100.0</v>
      </c>
      <c r="F7" s="1">
        <v>100.0</v>
      </c>
      <c r="G7" s="1">
        <v>100.0</v>
      </c>
      <c r="H7" s="1">
        <v>100.0</v>
      </c>
      <c r="I7" s="1">
        <v>100.0</v>
      </c>
      <c r="J7" s="1">
        <v>100.0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1" t="s">
        <v>223</v>
      </c>
      <c r="H8" s="1" t="s">
        <v>224</v>
      </c>
      <c r="I8" s="1" t="s">
        <v>225</v>
      </c>
      <c r="J8" s="1" t="s">
        <v>226</v>
      </c>
      <c r="K8" s="1" t="s">
        <v>227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1" t="s">
        <v>234</v>
      </c>
      <c r="H9" s="1" t="s">
        <v>235</v>
      </c>
      <c r="I9" s="1" t="s">
        <v>236</v>
      </c>
      <c r="J9" s="1" t="s">
        <v>237</v>
      </c>
      <c r="K9" s="1" t="s">
        <v>238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239</v>
      </c>
      <c r="B10" s="1" t="s">
        <v>240</v>
      </c>
      <c r="C10" s="1" t="s">
        <v>241</v>
      </c>
      <c r="D10" s="1" t="s">
        <v>242</v>
      </c>
      <c r="E10" s="1" t="s">
        <v>243</v>
      </c>
      <c r="F10" s="1" t="s">
        <v>244</v>
      </c>
      <c r="G10" s="1" t="s">
        <v>234</v>
      </c>
      <c r="H10" s="1" t="s">
        <v>235</v>
      </c>
      <c r="I10" s="1" t="s">
        <v>236</v>
      </c>
      <c r="J10" s="1" t="s">
        <v>237</v>
      </c>
      <c r="K10" s="1" t="s">
        <v>238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 t="s">
        <v>246</v>
      </c>
      <c r="C11" s="1" t="s">
        <v>247</v>
      </c>
      <c r="D11" s="1" t="s">
        <v>248</v>
      </c>
      <c r="E11" s="1" t="s">
        <v>249</v>
      </c>
      <c r="F11" s="1" t="s">
        <v>250</v>
      </c>
      <c r="G11" s="1" t="s">
        <v>251</v>
      </c>
      <c r="H11" s="1" t="s">
        <v>252</v>
      </c>
      <c r="I11" s="1" t="s">
        <v>253</v>
      </c>
      <c r="J11" s="1" t="s">
        <v>254</v>
      </c>
      <c r="K11" s="1" t="s">
        <v>255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257</v>
      </c>
      <c r="C12" s="1" t="s">
        <v>258</v>
      </c>
      <c r="D12" s="1" t="s">
        <v>259</v>
      </c>
      <c r="E12" s="1" t="s">
        <v>260</v>
      </c>
      <c r="F12" s="1" t="s">
        <v>261</v>
      </c>
      <c r="G12" s="1" t="s">
        <v>262</v>
      </c>
      <c r="H12" s="1" t="s">
        <v>263</v>
      </c>
      <c r="I12" s="1" t="s">
        <v>264</v>
      </c>
      <c r="J12" s="1" t="s">
        <v>265</v>
      </c>
      <c r="K12" s="1" t="s">
        <v>266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 t="s">
        <v>268</v>
      </c>
      <c r="C14" s="1" t="s">
        <v>269</v>
      </c>
      <c r="D14" s="1" t="s">
        <v>270</v>
      </c>
      <c r="E14" s="1" t="s">
        <v>270</v>
      </c>
      <c r="F14" s="1">
        <v>0.0</v>
      </c>
      <c r="G14" s="1" t="s">
        <v>270</v>
      </c>
      <c r="H14" s="1" t="s">
        <v>271</v>
      </c>
      <c r="I14" s="1" t="s">
        <v>268</v>
      </c>
      <c r="J14" s="1" t="s">
        <v>272</v>
      </c>
      <c r="K14" s="1" t="s">
        <v>273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275</v>
      </c>
      <c r="B16" s="1" t="s">
        <v>276</v>
      </c>
      <c r="C16" s="1" t="s">
        <v>277</v>
      </c>
      <c r="D16" s="1" t="s">
        <v>277</v>
      </c>
      <c r="E16" s="1" t="s">
        <v>278</v>
      </c>
      <c r="F16" s="1" t="s">
        <v>270</v>
      </c>
      <c r="G16" s="1" t="s">
        <v>278</v>
      </c>
      <c r="H16" s="1" t="s">
        <v>279</v>
      </c>
      <c r="I16" s="1" t="s">
        <v>280</v>
      </c>
      <c r="J16" s="1" t="s">
        <v>281</v>
      </c>
      <c r="K16" s="1" t="s">
        <v>277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282</v>
      </c>
      <c r="B17" s="1" t="s">
        <v>283</v>
      </c>
      <c r="C17" s="1" t="s">
        <v>284</v>
      </c>
      <c r="D17" s="1" t="s">
        <v>277</v>
      </c>
      <c r="E17" s="1" t="s">
        <v>278</v>
      </c>
      <c r="F17" s="1" t="s">
        <v>270</v>
      </c>
      <c r="G17" s="1" t="s">
        <v>270</v>
      </c>
      <c r="H17" s="1" t="s">
        <v>278</v>
      </c>
      <c r="I17" s="1" t="s">
        <v>279</v>
      </c>
      <c r="J17" s="1" t="s">
        <v>277</v>
      </c>
      <c r="K17" s="1" t="s">
        <v>270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285</v>
      </c>
      <c r="B18" s="1" t="s">
        <v>278</v>
      </c>
      <c r="C18" s="1" t="s">
        <v>278</v>
      </c>
      <c r="D18" s="1" t="s">
        <v>278</v>
      </c>
      <c r="E18" s="1" t="s">
        <v>270</v>
      </c>
      <c r="F18" s="1" t="s">
        <v>270</v>
      </c>
      <c r="G18" s="1" t="s">
        <v>270</v>
      </c>
      <c r="H18" s="1" t="s">
        <v>270</v>
      </c>
      <c r="I18" s="1" t="s">
        <v>270</v>
      </c>
      <c r="J18" s="1" t="s">
        <v>277</v>
      </c>
      <c r="K18" s="1" t="s">
        <v>277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 t="s">
        <v>288</v>
      </c>
      <c r="C20" s="1" t="s">
        <v>289</v>
      </c>
      <c r="D20" s="1" t="s">
        <v>290</v>
      </c>
      <c r="E20" s="1" t="s">
        <v>291</v>
      </c>
      <c r="F20" s="1" t="s">
        <v>292</v>
      </c>
      <c r="G20" s="1" t="s">
        <v>293</v>
      </c>
      <c r="H20" s="1" t="s">
        <v>294</v>
      </c>
      <c r="I20" s="1" t="s">
        <v>295</v>
      </c>
      <c r="J20" s="1" t="s">
        <v>296</v>
      </c>
      <c r="K20" s="1" t="s">
        <v>297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298</v>
      </c>
      <c r="B21" s="1" t="s">
        <v>299</v>
      </c>
      <c r="C21" s="1" t="s">
        <v>300</v>
      </c>
      <c r="D21" s="1" t="s">
        <v>301</v>
      </c>
      <c r="E21" s="1" t="s">
        <v>302</v>
      </c>
      <c r="F21" s="1" t="s">
        <v>303</v>
      </c>
      <c r="G21" s="1" t="s">
        <v>304</v>
      </c>
      <c r="H21" s="1" t="s">
        <v>305</v>
      </c>
      <c r="I21" s="1" t="s">
        <v>306</v>
      </c>
      <c r="J21" s="1" t="s">
        <v>307</v>
      </c>
      <c r="K21" s="1" t="s">
        <v>308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309</v>
      </c>
      <c r="B22" s="1" t="s">
        <v>310</v>
      </c>
      <c r="C22" s="1" t="s">
        <v>311</v>
      </c>
      <c r="D22" s="1" t="s">
        <v>312</v>
      </c>
      <c r="E22" s="1" t="s">
        <v>313</v>
      </c>
      <c r="F22" s="1" t="s">
        <v>314</v>
      </c>
      <c r="G22" s="1" t="s">
        <v>315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316</v>
      </c>
      <c r="B23" s="1" t="s">
        <v>317</v>
      </c>
      <c r="C23" s="1" t="s">
        <v>318</v>
      </c>
      <c r="D23" s="1" t="s">
        <v>319</v>
      </c>
      <c r="E23" s="1" t="s">
        <v>320</v>
      </c>
      <c r="F23" s="1" t="s">
        <v>321</v>
      </c>
      <c r="G23" s="1" t="s">
        <v>322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323</v>
      </c>
      <c r="B24" s="1" t="s">
        <v>324</v>
      </c>
      <c r="C24" s="1" t="s">
        <v>325</v>
      </c>
      <c r="D24" s="1" t="s">
        <v>326</v>
      </c>
      <c r="E24" s="1" t="s">
        <v>327</v>
      </c>
      <c r="F24" s="1" t="s">
        <v>328</v>
      </c>
      <c r="G24" s="1" t="s">
        <v>329</v>
      </c>
      <c r="H24" s="1" t="s">
        <v>330</v>
      </c>
      <c r="I24" s="1" t="s">
        <v>331</v>
      </c>
      <c r="J24" s="1" t="s">
        <v>332</v>
      </c>
      <c r="K24" s="1" t="s">
        <v>333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335</v>
      </c>
      <c r="B26" s="1" t="s">
        <v>336</v>
      </c>
      <c r="C26" s="1" t="s">
        <v>337</v>
      </c>
      <c r="D26" s="1" t="s">
        <v>338</v>
      </c>
      <c r="E26" s="1" t="s">
        <v>339</v>
      </c>
      <c r="F26" s="1" t="s">
        <v>340</v>
      </c>
      <c r="G26" s="1">
        <v>0.0</v>
      </c>
      <c r="H26" s="1" t="s">
        <v>341</v>
      </c>
      <c r="I26" s="1" t="s">
        <v>342</v>
      </c>
      <c r="J26" s="1" t="s">
        <v>343</v>
      </c>
      <c r="K26" s="1" t="s">
        <v>344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345</v>
      </c>
      <c r="B27" s="1" t="s">
        <v>336</v>
      </c>
      <c r="C27" s="1" t="s">
        <v>337</v>
      </c>
      <c r="D27" s="1" t="s">
        <v>338</v>
      </c>
      <c r="E27" s="1" t="s">
        <v>339</v>
      </c>
      <c r="F27" s="1" t="s">
        <v>340</v>
      </c>
      <c r="G27" s="1">
        <v>0.0</v>
      </c>
      <c r="H27" s="1" t="s">
        <v>341</v>
      </c>
      <c r="I27" s="1" t="s">
        <v>342</v>
      </c>
      <c r="J27" s="1" t="s">
        <v>343</v>
      </c>
      <c r="K27" s="1" t="s">
        <v>344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346</v>
      </c>
      <c r="B28" s="1" t="s">
        <v>347</v>
      </c>
      <c r="C28" s="1" t="s">
        <v>348</v>
      </c>
      <c r="D28" s="1" t="s">
        <v>349</v>
      </c>
      <c r="E28" s="1">
        <v>37.0</v>
      </c>
      <c r="F28" s="1" t="s">
        <v>350</v>
      </c>
      <c r="G28" s="1" t="s">
        <v>351</v>
      </c>
      <c r="H28" s="1" t="s">
        <v>352</v>
      </c>
      <c r="I28" s="1" t="s">
        <v>353</v>
      </c>
      <c r="J28" s="1" t="s">
        <v>354</v>
      </c>
      <c r="K28" s="1" t="s">
        <v>355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356</v>
      </c>
      <c r="B29" s="1" t="s">
        <v>357</v>
      </c>
      <c r="C29" s="1" t="s">
        <v>358</v>
      </c>
      <c r="D29" s="1" t="s">
        <v>359</v>
      </c>
      <c r="E29" s="1" t="s">
        <v>360</v>
      </c>
      <c r="F29" s="1" t="s">
        <v>361</v>
      </c>
      <c r="G29" s="1" t="s">
        <v>362</v>
      </c>
      <c r="H29" s="1" t="s">
        <v>352</v>
      </c>
      <c r="I29" s="1" t="s">
        <v>353</v>
      </c>
      <c r="J29" s="1" t="s">
        <v>354</v>
      </c>
      <c r="K29" s="1" t="s">
        <v>355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363</v>
      </c>
      <c r="B30" s="1" t="s">
        <v>364</v>
      </c>
      <c r="C30" s="1" t="s">
        <v>365</v>
      </c>
      <c r="D30" s="1" t="s">
        <v>366</v>
      </c>
      <c r="E30" s="1" t="s">
        <v>367</v>
      </c>
      <c r="F30" s="1" t="s">
        <v>368</v>
      </c>
      <c r="G30" s="1" t="s">
        <v>369</v>
      </c>
      <c r="H30" s="1" t="s">
        <v>370</v>
      </c>
      <c r="I30" s="1" t="s">
        <v>371</v>
      </c>
      <c r="J30" s="1" t="s">
        <v>372</v>
      </c>
      <c r="K30" s="1" t="s">
        <v>373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374</v>
      </c>
      <c r="B31" s="1" t="s">
        <v>375</v>
      </c>
      <c r="C31" s="1" t="s">
        <v>376</v>
      </c>
      <c r="D31" s="1" t="s">
        <v>377</v>
      </c>
      <c r="E31" s="1" t="s">
        <v>378</v>
      </c>
      <c r="F31" s="1" t="s">
        <v>379</v>
      </c>
      <c r="G31" s="1" t="s">
        <v>380</v>
      </c>
      <c r="H31" s="1" t="s">
        <v>381</v>
      </c>
      <c r="I31" s="1" t="s">
        <v>382</v>
      </c>
      <c r="J31" s="1" t="s">
        <v>383</v>
      </c>
      <c r="K31" s="1" t="s">
        <v>384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385</v>
      </c>
      <c r="B32" s="1" t="s">
        <v>386</v>
      </c>
      <c r="C32" s="1" t="s">
        <v>387</v>
      </c>
      <c r="D32" s="1" t="s">
        <v>278</v>
      </c>
      <c r="E32" s="1" t="s">
        <v>388</v>
      </c>
      <c r="F32" s="1" t="s">
        <v>389</v>
      </c>
      <c r="G32" s="1" t="s">
        <v>390</v>
      </c>
      <c r="H32" s="1" t="s">
        <v>391</v>
      </c>
      <c r="I32" s="1" t="s">
        <v>392</v>
      </c>
      <c r="J32" s="1" t="s">
        <v>393</v>
      </c>
      <c r="K32" s="1" t="s">
        <v>394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395</v>
      </c>
      <c r="B33" s="1" t="s">
        <v>396</v>
      </c>
      <c r="C33" s="1">
        <v>-21.0</v>
      </c>
      <c r="D33" s="1" t="s">
        <v>397</v>
      </c>
      <c r="E33" s="1" t="s">
        <v>398</v>
      </c>
      <c r="F33" s="1" t="s">
        <v>399</v>
      </c>
      <c r="G33" s="1" t="s">
        <v>400</v>
      </c>
      <c r="H33" s="1" t="s">
        <v>401</v>
      </c>
      <c r="I33" s="1" t="s">
        <v>402</v>
      </c>
      <c r="J33" s="1" t="s">
        <v>403</v>
      </c>
      <c r="K33" s="1" t="s">
        <v>404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405</v>
      </c>
      <c r="B34" s="1" t="s">
        <v>386</v>
      </c>
      <c r="C34" s="1" t="s">
        <v>387</v>
      </c>
      <c r="D34" s="1" t="s">
        <v>278</v>
      </c>
      <c r="E34" s="1" t="s">
        <v>388</v>
      </c>
      <c r="F34" s="1" t="s">
        <v>389</v>
      </c>
      <c r="G34" s="1" t="s">
        <v>390</v>
      </c>
      <c r="H34" s="1" t="s">
        <v>391</v>
      </c>
      <c r="I34" s="1" t="s">
        <v>392</v>
      </c>
      <c r="J34" s="1" t="s">
        <v>393</v>
      </c>
      <c r="K34" s="1" t="s">
        <v>394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406</v>
      </c>
      <c r="B35" s="1" t="s">
        <v>407</v>
      </c>
      <c r="C35" s="1" t="s">
        <v>408</v>
      </c>
      <c r="D35" s="1" t="s">
        <v>409</v>
      </c>
      <c r="E35" s="1" t="s">
        <v>410</v>
      </c>
      <c r="F35" s="1" t="s">
        <v>411</v>
      </c>
      <c r="G35" s="1" t="s">
        <v>412</v>
      </c>
      <c r="H35" s="1" t="s">
        <v>413</v>
      </c>
      <c r="I35" s="1" t="s">
        <v>414</v>
      </c>
      <c r="J35" s="1" t="s">
        <v>415</v>
      </c>
      <c r="K35" s="1" t="s">
        <v>416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417</v>
      </c>
      <c r="B36" s="1" t="s">
        <v>418</v>
      </c>
      <c r="C36" s="1" t="s">
        <v>419</v>
      </c>
      <c r="D36" s="1" t="s">
        <v>420</v>
      </c>
      <c r="E36" s="1" t="s">
        <v>421</v>
      </c>
      <c r="F36" s="1" t="s">
        <v>422</v>
      </c>
      <c r="G36" s="1" t="s">
        <v>423</v>
      </c>
      <c r="H36" s="1" t="s">
        <v>424</v>
      </c>
      <c r="I36" s="1" t="s">
        <v>425</v>
      </c>
      <c r="J36" s="1" t="s">
        <v>426</v>
      </c>
      <c r="K36" s="1" t="s">
        <v>427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429</v>
      </c>
      <c r="B38" s="1" t="s">
        <v>430</v>
      </c>
      <c r="C38" s="1">
        <v>-14.0</v>
      </c>
      <c r="D38" s="1" t="s">
        <v>431</v>
      </c>
      <c r="E38" s="1" t="s">
        <v>432</v>
      </c>
      <c r="F38" s="1" t="s">
        <v>433</v>
      </c>
      <c r="G38" s="1" t="s">
        <v>434</v>
      </c>
      <c r="H38" s="1" t="s">
        <v>435</v>
      </c>
      <c r="I38" s="1" t="s">
        <v>436</v>
      </c>
      <c r="J38" s="1" t="s">
        <v>437</v>
      </c>
      <c r="K38" s="1" t="s">
        <v>438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439</v>
      </c>
      <c r="B39" s="1" t="s">
        <v>430</v>
      </c>
      <c r="C39" s="1">
        <v>-14.0</v>
      </c>
      <c r="D39" s="1" t="s">
        <v>431</v>
      </c>
      <c r="E39" s="1" t="s">
        <v>432</v>
      </c>
      <c r="F39" s="1" t="s">
        <v>433</v>
      </c>
      <c r="G39" s="1" t="s">
        <v>434</v>
      </c>
      <c r="H39" s="1" t="s">
        <v>435</v>
      </c>
      <c r="I39" s="1" t="s">
        <v>436</v>
      </c>
      <c r="J39" s="1" t="s">
        <v>437</v>
      </c>
      <c r="K39" s="1" t="s">
        <v>438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440</v>
      </c>
      <c r="B40" s="1" t="s">
        <v>441</v>
      </c>
      <c r="C40" s="1" t="s">
        <v>442</v>
      </c>
      <c r="D40" s="1" t="s">
        <v>443</v>
      </c>
      <c r="E40" s="1" t="s">
        <v>444</v>
      </c>
      <c r="F40" s="1" t="s">
        <v>445</v>
      </c>
      <c r="G40" s="1" t="s">
        <v>446</v>
      </c>
      <c r="H40" s="1" t="s">
        <v>447</v>
      </c>
      <c r="I40" s="1" t="s">
        <v>448</v>
      </c>
      <c r="J40" s="1" t="s">
        <v>449</v>
      </c>
      <c r="K40" s="1" t="s">
        <v>450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451</v>
      </c>
      <c r="B41" s="1" t="s">
        <v>452</v>
      </c>
      <c r="C41" s="1" t="s">
        <v>453</v>
      </c>
      <c r="D41" s="1" t="s">
        <v>454</v>
      </c>
      <c r="E41" s="1" t="s">
        <v>455</v>
      </c>
      <c r="F41" s="1" t="s">
        <v>456</v>
      </c>
      <c r="G41" s="1" t="s">
        <v>457</v>
      </c>
      <c r="H41" s="1" t="s">
        <v>458</v>
      </c>
      <c r="I41" s="1" t="s">
        <v>448</v>
      </c>
      <c r="J41" s="1" t="s">
        <v>449</v>
      </c>
      <c r="K41" s="1" t="s">
        <v>450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459</v>
      </c>
      <c r="B42" s="1" t="s">
        <v>460</v>
      </c>
      <c r="C42" s="1" t="s">
        <v>461</v>
      </c>
      <c r="D42" s="1" t="s">
        <v>462</v>
      </c>
      <c r="E42" s="1" t="s">
        <v>463</v>
      </c>
      <c r="F42" s="1" t="s">
        <v>225</v>
      </c>
      <c r="G42" s="1" t="s">
        <v>167</v>
      </c>
      <c r="H42" s="1" t="s">
        <v>464</v>
      </c>
      <c r="I42" s="1" t="s">
        <v>465</v>
      </c>
      <c r="J42" s="1" t="s">
        <v>466</v>
      </c>
      <c r="K42" s="1" t="s">
        <v>467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468</v>
      </c>
      <c r="B43" s="1" t="s">
        <v>469</v>
      </c>
      <c r="C43" s="1" t="s">
        <v>470</v>
      </c>
      <c r="D43" s="1" t="s">
        <v>471</v>
      </c>
      <c r="E43" s="1" t="s">
        <v>472</v>
      </c>
      <c r="F43" s="1" t="s">
        <v>473</v>
      </c>
      <c r="G43" s="1" t="s">
        <v>474</v>
      </c>
      <c r="H43" s="1" t="s">
        <v>475</v>
      </c>
      <c r="I43" s="1" t="s">
        <v>476</v>
      </c>
      <c r="J43" s="1" t="s">
        <v>477</v>
      </c>
      <c r="K43" s="1" t="s">
        <v>478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479</v>
      </c>
      <c r="B44" s="1" t="s">
        <v>480</v>
      </c>
      <c r="C44" s="1" t="s">
        <v>481</v>
      </c>
      <c r="D44" s="1" t="s">
        <v>482</v>
      </c>
      <c r="E44" s="1" t="s">
        <v>483</v>
      </c>
      <c r="F44" s="1" t="s">
        <v>484</v>
      </c>
      <c r="G44" s="1" t="s">
        <v>485</v>
      </c>
      <c r="H44" s="1" t="s">
        <v>486</v>
      </c>
      <c r="I44" s="1" t="s">
        <v>487</v>
      </c>
      <c r="J44" s="1" t="s">
        <v>488</v>
      </c>
      <c r="K44" s="1" t="s">
        <v>489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490</v>
      </c>
      <c r="B45" s="1" t="s">
        <v>491</v>
      </c>
      <c r="C45" s="1" t="s">
        <v>492</v>
      </c>
      <c r="D45" s="1" t="s">
        <v>493</v>
      </c>
      <c r="E45" s="1" t="s">
        <v>494</v>
      </c>
      <c r="F45" s="1" t="s">
        <v>164</v>
      </c>
      <c r="G45" s="1" t="s">
        <v>495</v>
      </c>
      <c r="H45" s="1" t="s">
        <v>496</v>
      </c>
      <c r="I45" s="1" t="s">
        <v>497</v>
      </c>
      <c r="J45" s="1" t="s">
        <v>498</v>
      </c>
      <c r="K45" s="1" t="s">
        <v>499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500</v>
      </c>
      <c r="B46" s="1" t="s">
        <v>480</v>
      </c>
      <c r="C46" s="1" t="s">
        <v>481</v>
      </c>
      <c r="D46" s="1" t="s">
        <v>482</v>
      </c>
      <c r="E46" s="1" t="s">
        <v>483</v>
      </c>
      <c r="F46" s="1" t="s">
        <v>484</v>
      </c>
      <c r="G46" s="1" t="s">
        <v>485</v>
      </c>
      <c r="H46" s="1" t="s">
        <v>486</v>
      </c>
      <c r="I46" s="1" t="s">
        <v>487</v>
      </c>
      <c r="J46" s="1" t="s">
        <v>488</v>
      </c>
      <c r="K46" s="1" t="s">
        <v>489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501</v>
      </c>
      <c r="B47" s="1" t="s">
        <v>502</v>
      </c>
      <c r="C47" s="1" t="s">
        <v>503</v>
      </c>
      <c r="D47" s="1" t="s">
        <v>504</v>
      </c>
      <c r="E47" s="1" t="s">
        <v>505</v>
      </c>
      <c r="F47" s="1" t="s">
        <v>506</v>
      </c>
      <c r="G47" s="1" t="s">
        <v>507</v>
      </c>
      <c r="H47" s="1" t="s">
        <v>508</v>
      </c>
      <c r="I47" s="1" t="s">
        <v>509</v>
      </c>
      <c r="J47" s="1" t="s">
        <v>510</v>
      </c>
      <c r="K47" s="1" t="s">
        <v>511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512</v>
      </c>
      <c r="B48" s="1" t="s">
        <v>513</v>
      </c>
      <c r="C48" s="1" t="s">
        <v>514</v>
      </c>
      <c r="D48" s="1" t="s">
        <v>515</v>
      </c>
      <c r="E48" s="1" t="s">
        <v>152</v>
      </c>
      <c r="F48" s="1" t="s">
        <v>516</v>
      </c>
      <c r="G48" s="1" t="s">
        <v>517</v>
      </c>
      <c r="H48" s="1" t="s">
        <v>518</v>
      </c>
      <c r="I48" s="1" t="s">
        <v>519</v>
      </c>
      <c r="J48" s="1" t="s">
        <v>520</v>
      </c>
      <c r="K48" s="1" t="s">
        <v>521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523</v>
      </c>
      <c r="B50" s="1" t="s">
        <v>524</v>
      </c>
      <c r="C50" s="1" t="s">
        <v>525</v>
      </c>
      <c r="D50" s="1" t="s">
        <v>526</v>
      </c>
      <c r="E50" s="1" t="s">
        <v>527</v>
      </c>
      <c r="F50" s="1" t="s">
        <v>528</v>
      </c>
      <c r="G50" s="1" t="s">
        <v>221</v>
      </c>
      <c r="H50" s="1" t="s">
        <v>529</v>
      </c>
      <c r="I50" s="1" t="s">
        <v>530</v>
      </c>
      <c r="J50" s="1" t="s">
        <v>531</v>
      </c>
      <c r="K50" s="1" t="s">
        <v>532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533</v>
      </c>
      <c r="B51" s="1" t="s">
        <v>524</v>
      </c>
      <c r="C51" s="1" t="s">
        <v>525</v>
      </c>
      <c r="D51" s="1" t="s">
        <v>526</v>
      </c>
      <c r="E51" s="1" t="s">
        <v>527</v>
      </c>
      <c r="F51" s="1" t="s">
        <v>528</v>
      </c>
      <c r="G51" s="1" t="s">
        <v>221</v>
      </c>
      <c r="H51" s="1" t="s">
        <v>529</v>
      </c>
      <c r="I51" s="1" t="s">
        <v>530</v>
      </c>
      <c r="J51" s="1" t="s">
        <v>531</v>
      </c>
      <c r="K51" s="1" t="s">
        <v>532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534</v>
      </c>
      <c r="B52" s="1" t="s">
        <v>535</v>
      </c>
      <c r="C52" s="1" t="s">
        <v>536</v>
      </c>
      <c r="D52" s="1" t="s">
        <v>537</v>
      </c>
      <c r="E52" s="1" t="s">
        <v>538</v>
      </c>
      <c r="F52" s="1" t="s">
        <v>539</v>
      </c>
      <c r="G52" s="1" t="s">
        <v>540</v>
      </c>
      <c r="H52" s="1" t="s">
        <v>541</v>
      </c>
      <c r="I52" s="1" t="s">
        <v>542</v>
      </c>
      <c r="J52" s="1" t="s">
        <v>543</v>
      </c>
      <c r="K52" s="1" t="s">
        <v>544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545</v>
      </c>
      <c r="B53" s="1" t="s">
        <v>546</v>
      </c>
      <c r="C53" s="1" t="s">
        <v>536</v>
      </c>
      <c r="D53" s="1" t="s">
        <v>547</v>
      </c>
      <c r="E53" s="1" t="s">
        <v>548</v>
      </c>
      <c r="F53" s="1" t="s">
        <v>549</v>
      </c>
      <c r="G53" s="1" t="s">
        <v>550</v>
      </c>
      <c r="H53" s="1" t="s">
        <v>551</v>
      </c>
      <c r="I53" s="1" t="s">
        <v>552</v>
      </c>
      <c r="J53" s="1" t="s">
        <v>543</v>
      </c>
      <c r="K53" s="1" t="s">
        <v>544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553</v>
      </c>
      <c r="B54" s="1" t="s">
        <v>554</v>
      </c>
      <c r="C54" s="1" t="s">
        <v>536</v>
      </c>
      <c r="D54" s="1" t="s">
        <v>555</v>
      </c>
      <c r="E54" s="1" t="s">
        <v>556</v>
      </c>
      <c r="F54" s="1" t="s">
        <v>557</v>
      </c>
      <c r="G54" s="1" t="s">
        <v>558</v>
      </c>
      <c r="H54" s="1" t="s">
        <v>559</v>
      </c>
      <c r="I54" s="1" t="s">
        <v>560</v>
      </c>
      <c r="J54" s="1" t="s">
        <v>543</v>
      </c>
      <c r="K54" s="1" t="s">
        <v>561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562</v>
      </c>
      <c r="B55" s="1" t="s">
        <v>563</v>
      </c>
      <c r="C55" s="1" t="s">
        <v>564</v>
      </c>
      <c r="D55" s="1" t="s">
        <v>392</v>
      </c>
      <c r="E55" s="1" t="s">
        <v>565</v>
      </c>
      <c r="F55" s="1" t="s">
        <v>566</v>
      </c>
      <c r="G55" s="1" t="s">
        <v>567</v>
      </c>
      <c r="H55" s="1" t="s">
        <v>568</v>
      </c>
      <c r="I55" s="1" t="s">
        <v>569</v>
      </c>
      <c r="J55" s="1" t="s">
        <v>570</v>
      </c>
      <c r="K55" s="1" t="s">
        <v>571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572</v>
      </c>
      <c r="B56" s="1" t="s">
        <v>573</v>
      </c>
      <c r="C56" s="1" t="s">
        <v>574</v>
      </c>
      <c r="D56" s="1" t="s">
        <v>575</v>
      </c>
      <c r="E56" s="1" t="s">
        <v>576</v>
      </c>
      <c r="F56" s="1" t="s">
        <v>577</v>
      </c>
      <c r="G56" s="1" t="s">
        <v>578</v>
      </c>
      <c r="H56" s="1" t="s">
        <v>579</v>
      </c>
      <c r="I56" s="1" t="s">
        <v>580</v>
      </c>
      <c r="J56" s="1" t="s">
        <v>581</v>
      </c>
      <c r="K56" s="1" t="s">
        <v>582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583</v>
      </c>
      <c r="B57" s="1" t="s">
        <v>412</v>
      </c>
      <c r="C57" s="1" t="s">
        <v>584</v>
      </c>
      <c r="D57" s="1" t="s">
        <v>482</v>
      </c>
      <c r="E57" s="1" t="s">
        <v>585</v>
      </c>
      <c r="F57" s="1" t="s">
        <v>586</v>
      </c>
      <c r="G57" s="1" t="s">
        <v>587</v>
      </c>
      <c r="H57" s="1" t="s">
        <v>588</v>
      </c>
      <c r="I57" s="1" t="s">
        <v>589</v>
      </c>
      <c r="J57" s="1" t="s">
        <v>590</v>
      </c>
      <c r="K57" s="1" t="s">
        <v>591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592</v>
      </c>
      <c r="B58" s="1" t="s">
        <v>573</v>
      </c>
      <c r="C58" s="1" t="s">
        <v>574</v>
      </c>
      <c r="D58" s="1" t="s">
        <v>575</v>
      </c>
      <c r="E58" s="1" t="s">
        <v>576</v>
      </c>
      <c r="F58" s="1" t="s">
        <v>577</v>
      </c>
      <c r="G58" s="1" t="s">
        <v>578</v>
      </c>
      <c r="H58" s="1" t="s">
        <v>579</v>
      </c>
      <c r="I58" s="1" t="s">
        <v>580</v>
      </c>
      <c r="J58" s="1" t="s">
        <v>581</v>
      </c>
      <c r="K58" s="1" t="s">
        <v>582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593</v>
      </c>
      <c r="B59" s="1" t="s">
        <v>594</v>
      </c>
      <c r="C59" s="1" t="s">
        <v>595</v>
      </c>
      <c r="D59" s="1" t="s">
        <v>596</v>
      </c>
      <c r="E59" s="1" t="s">
        <v>597</v>
      </c>
      <c r="F59" s="1" t="s">
        <v>598</v>
      </c>
      <c r="G59" s="1" t="s">
        <v>599</v>
      </c>
      <c r="H59" s="1" t="s">
        <v>600</v>
      </c>
      <c r="I59" s="1" t="s">
        <v>601</v>
      </c>
      <c r="J59" s="1" t="s">
        <v>602</v>
      </c>
      <c r="K59" s="1" t="s">
        <v>603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604</v>
      </c>
      <c r="B60" s="1" t="s">
        <v>605</v>
      </c>
      <c r="C60" s="1" t="s">
        <v>606</v>
      </c>
      <c r="D60" s="1" t="s">
        <v>607</v>
      </c>
      <c r="E60" s="1" t="s">
        <v>608</v>
      </c>
      <c r="F60" s="1" t="s">
        <v>189</v>
      </c>
      <c r="G60" s="1" t="s">
        <v>609</v>
      </c>
      <c r="H60" s="1" t="s">
        <v>610</v>
      </c>
      <c r="I60" s="1" t="s">
        <v>611</v>
      </c>
      <c r="J60" s="1" t="s">
        <v>612</v>
      </c>
      <c r="K60" s="1" t="s">
        <v>613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615</v>
      </c>
      <c r="B62" s="1" t="s">
        <v>616</v>
      </c>
      <c r="C62" s="1" t="s">
        <v>617</v>
      </c>
      <c r="D62" s="1" t="s">
        <v>618</v>
      </c>
      <c r="E62" s="1" t="s">
        <v>619</v>
      </c>
      <c r="F62" s="1" t="s">
        <v>620</v>
      </c>
      <c r="G62" s="1" t="s">
        <v>621</v>
      </c>
      <c r="H62" s="1" t="s">
        <v>622</v>
      </c>
      <c r="I62" s="1" t="s">
        <v>623</v>
      </c>
      <c r="J62" s="1" t="s">
        <v>624</v>
      </c>
      <c r="K62" s="1" t="s">
        <v>625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626</v>
      </c>
      <c r="B63" s="1" t="s">
        <v>616</v>
      </c>
      <c r="C63" s="1" t="s">
        <v>617</v>
      </c>
      <c r="D63" s="1" t="s">
        <v>618</v>
      </c>
      <c r="E63" s="1" t="s">
        <v>619</v>
      </c>
      <c r="F63" s="1" t="s">
        <v>620</v>
      </c>
      <c r="G63" s="1" t="s">
        <v>621</v>
      </c>
      <c r="H63" s="1" t="s">
        <v>622</v>
      </c>
      <c r="I63" s="1" t="s">
        <v>623</v>
      </c>
      <c r="J63" s="1" t="s">
        <v>624</v>
      </c>
      <c r="K63" s="1" t="s">
        <v>625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627</v>
      </c>
      <c r="B64" s="1" t="s">
        <v>628</v>
      </c>
      <c r="C64" s="1" t="s">
        <v>629</v>
      </c>
      <c r="D64" s="1" t="s">
        <v>630</v>
      </c>
      <c r="E64" s="1" t="s">
        <v>631</v>
      </c>
      <c r="F64" s="1" t="s">
        <v>591</v>
      </c>
      <c r="G64" s="1" t="s">
        <v>632</v>
      </c>
      <c r="H64" s="1" t="s">
        <v>633</v>
      </c>
      <c r="I64" s="1" t="s">
        <v>634</v>
      </c>
      <c r="J64" s="1" t="s">
        <v>635</v>
      </c>
      <c r="K64" s="1" t="s">
        <v>636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637</v>
      </c>
      <c r="B65" s="1" t="s">
        <v>638</v>
      </c>
      <c r="C65" s="1" t="s">
        <v>639</v>
      </c>
      <c r="D65" s="1" t="s">
        <v>640</v>
      </c>
      <c r="E65" s="1" t="s">
        <v>641</v>
      </c>
      <c r="F65" s="1" t="s">
        <v>642</v>
      </c>
      <c r="G65" s="1" t="s">
        <v>643</v>
      </c>
      <c r="H65" s="1" t="s">
        <v>644</v>
      </c>
      <c r="I65" s="1" t="s">
        <v>645</v>
      </c>
      <c r="J65" s="1" t="s">
        <v>646</v>
      </c>
      <c r="K65" s="1" t="s">
        <v>647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648</v>
      </c>
      <c r="B66" s="1" t="s">
        <v>649</v>
      </c>
      <c r="C66" s="1" t="s">
        <v>650</v>
      </c>
      <c r="D66" s="1" t="s">
        <v>651</v>
      </c>
      <c r="E66" s="1" t="s">
        <v>652</v>
      </c>
      <c r="F66" s="1" t="s">
        <v>653</v>
      </c>
      <c r="G66" s="1" t="s">
        <v>654</v>
      </c>
      <c r="H66" s="1" t="s">
        <v>655</v>
      </c>
      <c r="I66" s="1" t="s">
        <v>656</v>
      </c>
      <c r="J66" s="1" t="s">
        <v>657</v>
      </c>
      <c r="K66" s="1" t="s">
        <v>658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659</v>
      </c>
      <c r="B67" s="1" t="s">
        <v>660</v>
      </c>
      <c r="C67" s="1" t="s">
        <v>661</v>
      </c>
      <c r="D67" s="1" t="s">
        <v>662</v>
      </c>
      <c r="E67" s="1" t="s">
        <v>663</v>
      </c>
      <c r="F67" s="1" t="s">
        <v>664</v>
      </c>
      <c r="G67" s="1" t="s">
        <v>665</v>
      </c>
      <c r="H67" s="1" t="s">
        <v>666</v>
      </c>
      <c r="I67" s="1" t="s">
        <v>667</v>
      </c>
      <c r="J67" s="1" t="s">
        <v>668</v>
      </c>
      <c r="K67" s="1" t="s">
        <v>669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670</v>
      </c>
      <c r="B68" s="1" t="s">
        <v>671</v>
      </c>
      <c r="C68" s="1" t="s">
        <v>672</v>
      </c>
      <c r="D68" s="1" t="s">
        <v>673</v>
      </c>
      <c r="E68" s="1" t="s">
        <v>674</v>
      </c>
      <c r="F68" s="1" t="s">
        <v>675</v>
      </c>
      <c r="G68" s="1" t="s">
        <v>676</v>
      </c>
      <c r="H68" s="1" t="s">
        <v>600</v>
      </c>
      <c r="I68" s="1" t="s">
        <v>677</v>
      </c>
      <c r="J68" s="1" t="s">
        <v>678</v>
      </c>
      <c r="K68" s="1" t="s">
        <v>679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680</v>
      </c>
      <c r="B69" s="1" t="s">
        <v>681</v>
      </c>
      <c r="C69" s="1" t="s">
        <v>682</v>
      </c>
      <c r="D69" s="1" t="s">
        <v>683</v>
      </c>
      <c r="E69" s="1" t="s">
        <v>684</v>
      </c>
      <c r="F69" s="1" t="s">
        <v>685</v>
      </c>
      <c r="G69" s="1" t="s">
        <v>686</v>
      </c>
      <c r="H69" s="1" t="s">
        <v>687</v>
      </c>
      <c r="I69" s="1" t="s">
        <v>688</v>
      </c>
      <c r="J69" s="1" t="s">
        <v>689</v>
      </c>
      <c r="K69" s="1" t="s">
        <v>690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691</v>
      </c>
      <c r="B70" s="1" t="s">
        <v>671</v>
      </c>
      <c r="C70" s="1" t="s">
        <v>672</v>
      </c>
      <c r="D70" s="1" t="s">
        <v>673</v>
      </c>
      <c r="E70" s="1" t="s">
        <v>674</v>
      </c>
      <c r="F70" s="1" t="s">
        <v>675</v>
      </c>
      <c r="G70" s="1" t="s">
        <v>676</v>
      </c>
      <c r="H70" s="1" t="s">
        <v>600</v>
      </c>
      <c r="I70" s="1" t="s">
        <v>677</v>
      </c>
      <c r="J70" s="1" t="s">
        <v>678</v>
      </c>
      <c r="K70" s="1" t="s">
        <v>679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692</v>
      </c>
      <c r="B71" s="1" t="s">
        <v>693</v>
      </c>
      <c r="C71" s="1" t="s">
        <v>694</v>
      </c>
      <c r="D71" s="1" t="s">
        <v>446</v>
      </c>
      <c r="E71" s="1" t="s">
        <v>695</v>
      </c>
      <c r="F71" s="1" t="s">
        <v>696</v>
      </c>
      <c r="G71" s="1" t="s">
        <v>697</v>
      </c>
      <c r="H71" s="1" t="s">
        <v>698</v>
      </c>
      <c r="I71" s="1" t="s">
        <v>687</v>
      </c>
      <c r="J71" s="1" t="s">
        <v>699</v>
      </c>
      <c r="K71" s="1" t="s">
        <v>700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701</v>
      </c>
      <c r="B72" s="1" t="s">
        <v>702</v>
      </c>
      <c r="C72" s="1" t="s">
        <v>513</v>
      </c>
      <c r="D72" s="1" t="s">
        <v>703</v>
      </c>
      <c r="E72" s="1" t="s">
        <v>704</v>
      </c>
      <c r="F72" s="1" t="s">
        <v>705</v>
      </c>
      <c r="G72" s="1" t="s">
        <v>192</v>
      </c>
      <c r="H72" s="1" t="s">
        <v>706</v>
      </c>
      <c r="I72" s="1" t="s">
        <v>707</v>
      </c>
      <c r="J72" s="1" t="s">
        <v>708</v>
      </c>
      <c r="K72" s="1" t="s">
        <v>709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710</v>
      </c>
      <c r="C1" s="1" t="s">
        <v>711</v>
      </c>
      <c r="D1" s="1" t="s">
        <v>712</v>
      </c>
      <c r="E1" s="1" t="s">
        <v>713</v>
      </c>
      <c r="F1" s="1" t="s">
        <v>714</v>
      </c>
      <c r="G1" s="1" t="s">
        <v>715</v>
      </c>
      <c r="H1" s="1" t="s">
        <v>716</v>
      </c>
      <c r="I1" s="1" t="s">
        <v>717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718</v>
      </c>
      <c r="B2" s="1" t="s">
        <v>719</v>
      </c>
      <c r="C2" s="1" t="s">
        <v>720</v>
      </c>
      <c r="D2" s="1" t="s">
        <v>721</v>
      </c>
      <c r="E2" s="1" t="s">
        <v>722</v>
      </c>
      <c r="F2" s="1" t="s">
        <v>723</v>
      </c>
      <c r="G2" s="1" t="s">
        <v>724</v>
      </c>
      <c r="H2" s="1" t="s">
        <v>724</v>
      </c>
      <c r="I2" s="1" t="s">
        <v>725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726</v>
      </c>
      <c r="B3" s="1" t="s">
        <v>725</v>
      </c>
      <c r="C3" s="1" t="s">
        <v>727</v>
      </c>
      <c r="D3" s="1" t="s">
        <v>728</v>
      </c>
      <c r="E3" s="1" t="s">
        <v>729</v>
      </c>
      <c r="F3" s="1" t="s">
        <v>730</v>
      </c>
      <c r="G3" s="1" t="s">
        <v>731</v>
      </c>
      <c r="H3" s="1" t="s">
        <v>732</v>
      </c>
      <c r="I3" s="1" t="s">
        <v>725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733</v>
      </c>
      <c r="B4" s="1" t="s">
        <v>719</v>
      </c>
      <c r="C4" s="1" t="s">
        <v>720</v>
      </c>
      <c r="D4" s="1" t="s">
        <v>721</v>
      </c>
      <c r="E4" s="1" t="s">
        <v>722</v>
      </c>
      <c r="F4" s="1" t="s">
        <v>723</v>
      </c>
      <c r="G4" s="1" t="s">
        <v>724</v>
      </c>
      <c r="H4" s="1" t="s">
        <v>724</v>
      </c>
      <c r="I4" s="1" t="s">
        <v>724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726</v>
      </c>
      <c r="B5" s="1" t="s">
        <v>725</v>
      </c>
      <c r="C5" s="1" t="s">
        <v>727</v>
      </c>
      <c r="D5" s="1" t="s">
        <v>728</v>
      </c>
      <c r="E5" s="1" t="s">
        <v>729</v>
      </c>
      <c r="F5" s="1" t="s">
        <v>730</v>
      </c>
      <c r="G5" s="1" t="s">
        <v>731</v>
      </c>
      <c r="H5" s="1" t="s">
        <v>732</v>
      </c>
      <c r="I5" s="1" t="s">
        <v>732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734</v>
      </c>
      <c r="B6" s="1" t="s">
        <v>735</v>
      </c>
      <c r="C6" s="1" t="s">
        <v>736</v>
      </c>
      <c r="D6" s="1" t="s">
        <v>737</v>
      </c>
      <c r="E6" s="1" t="s">
        <v>738</v>
      </c>
      <c r="F6" s="1" t="s">
        <v>739</v>
      </c>
      <c r="G6" s="1" t="s">
        <v>740</v>
      </c>
      <c r="H6" s="1" t="s">
        <v>741</v>
      </c>
      <c r="I6" s="1" t="s">
        <v>742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743</v>
      </c>
      <c r="B7" s="1" t="s">
        <v>744</v>
      </c>
      <c r="C7" s="1" t="s">
        <v>745</v>
      </c>
      <c r="D7" s="1" t="s">
        <v>746</v>
      </c>
      <c r="E7" s="1" t="s">
        <v>747</v>
      </c>
      <c r="F7" s="1" t="s">
        <v>748</v>
      </c>
      <c r="G7" s="1" t="s">
        <v>749</v>
      </c>
      <c r="H7" s="1" t="s">
        <v>750</v>
      </c>
      <c r="I7" s="1" t="s">
        <v>751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752</v>
      </c>
      <c r="B8" s="1" t="s">
        <v>725</v>
      </c>
      <c r="C8" s="1" t="s">
        <v>753</v>
      </c>
      <c r="D8" s="1" t="s">
        <v>754</v>
      </c>
      <c r="E8" s="1" t="s">
        <v>755</v>
      </c>
      <c r="F8" s="1" t="s">
        <v>754</v>
      </c>
      <c r="G8" s="1" t="s">
        <v>755</v>
      </c>
      <c r="H8" s="1" t="s">
        <v>753</v>
      </c>
      <c r="I8" s="1" t="s">
        <v>756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757</v>
      </c>
      <c r="B9" s="1" t="s">
        <v>758</v>
      </c>
      <c r="C9" s="1" t="s">
        <v>759</v>
      </c>
      <c r="D9" s="1" t="s">
        <v>760</v>
      </c>
      <c r="E9" s="1" t="s">
        <v>761</v>
      </c>
      <c r="F9" s="1" t="s">
        <v>762</v>
      </c>
      <c r="G9" s="1" t="s">
        <v>763</v>
      </c>
      <c r="H9" s="1" t="s">
        <v>764</v>
      </c>
      <c r="I9" s="1" t="s">
        <v>765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766</v>
      </c>
      <c r="B10" s="1" t="s">
        <v>753</v>
      </c>
      <c r="C10" s="1" t="s">
        <v>753</v>
      </c>
      <c r="D10" s="1" t="s">
        <v>753</v>
      </c>
      <c r="E10" s="1" t="s">
        <v>753</v>
      </c>
      <c r="F10" s="1" t="s">
        <v>753</v>
      </c>
      <c r="G10" s="1" t="s">
        <v>763</v>
      </c>
      <c r="H10" s="1" t="s">
        <v>764</v>
      </c>
      <c r="I10" s="1" t="s">
        <v>765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767</v>
      </c>
      <c r="B11" s="1" t="s">
        <v>725</v>
      </c>
      <c r="C11" s="1" t="s">
        <v>725</v>
      </c>
      <c r="D11" s="1" t="s">
        <v>725</v>
      </c>
      <c r="E11" s="1" t="s">
        <v>725</v>
      </c>
      <c r="F11" s="1" t="s">
        <v>725</v>
      </c>
      <c r="G11" s="1" t="s">
        <v>725</v>
      </c>
      <c r="H11" s="1" t="s">
        <v>725</v>
      </c>
      <c r="I11" s="1" t="s">
        <v>725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768</v>
      </c>
      <c r="B12" s="1" t="s">
        <v>769</v>
      </c>
      <c r="C12" s="1" t="s">
        <v>770</v>
      </c>
      <c r="D12" s="1" t="s">
        <v>771</v>
      </c>
      <c r="E12" s="1" t="s">
        <v>772</v>
      </c>
      <c r="F12" s="1" t="s">
        <v>725</v>
      </c>
      <c r="G12" s="1" t="s">
        <v>725</v>
      </c>
      <c r="H12" s="1" t="s">
        <v>725</v>
      </c>
      <c r="I12" s="1" t="s">
        <v>725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773</v>
      </c>
      <c r="B13" s="1" t="s">
        <v>725</v>
      </c>
      <c r="C13" s="1" t="s">
        <v>725</v>
      </c>
      <c r="D13" s="1" t="s">
        <v>725</v>
      </c>
      <c r="E13" s="1" t="s">
        <v>725</v>
      </c>
      <c r="F13" s="1" t="s">
        <v>725</v>
      </c>
      <c r="G13" s="1" t="s">
        <v>725</v>
      </c>
      <c r="H13" s="1" t="s">
        <v>725</v>
      </c>
      <c r="I13" s="1" t="s">
        <v>725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774</v>
      </c>
      <c r="B14" s="1" t="s">
        <v>725</v>
      </c>
      <c r="C14" s="1" t="s">
        <v>725</v>
      </c>
      <c r="D14" s="1" t="s">
        <v>725</v>
      </c>
      <c r="E14" s="1" t="s">
        <v>725</v>
      </c>
      <c r="F14" s="1" t="s">
        <v>725</v>
      </c>
      <c r="G14" s="1" t="s">
        <v>725</v>
      </c>
      <c r="H14" s="1" t="s">
        <v>725</v>
      </c>
      <c r="I14" s="1" t="s">
        <v>725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775</v>
      </c>
      <c r="B15" s="1" t="s">
        <v>163</v>
      </c>
      <c r="C15" s="1" t="s">
        <v>164</v>
      </c>
      <c r="D15" s="1" t="s">
        <v>165</v>
      </c>
      <c r="E15" s="1" t="s">
        <v>725</v>
      </c>
      <c r="F15" s="1" t="s">
        <v>167</v>
      </c>
      <c r="G15" s="1" t="s">
        <v>167</v>
      </c>
      <c r="H15" s="1" t="s">
        <v>167</v>
      </c>
      <c r="I15" s="1" t="s">
        <v>167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776</v>
      </c>
      <c r="B16" s="1" t="s">
        <v>777</v>
      </c>
      <c r="C16" s="1" t="s">
        <v>778</v>
      </c>
      <c r="D16" s="1" t="s">
        <v>779</v>
      </c>
      <c r="E16" s="1" t="s">
        <v>725</v>
      </c>
      <c r="F16" s="1" t="s">
        <v>780</v>
      </c>
      <c r="G16" s="1" t="s">
        <v>781</v>
      </c>
      <c r="H16" s="1" t="s">
        <v>781</v>
      </c>
      <c r="I16" s="1" t="s">
        <v>781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782</v>
      </c>
      <c r="B17" s="1" t="s">
        <v>783</v>
      </c>
      <c r="C17" s="1" t="s">
        <v>784</v>
      </c>
      <c r="D17" s="1" t="s">
        <v>785</v>
      </c>
      <c r="E17" s="1" t="s">
        <v>136</v>
      </c>
      <c r="F17" s="1" t="s">
        <v>137</v>
      </c>
      <c r="G17" s="1" t="s">
        <v>786</v>
      </c>
      <c r="H17" s="1" t="s">
        <v>787</v>
      </c>
      <c r="I17" s="1" t="s">
        <v>788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789</v>
      </c>
      <c r="B18" s="1" t="s">
        <v>790</v>
      </c>
      <c r="C18" s="1" t="s">
        <v>791</v>
      </c>
      <c r="D18" s="1" t="s">
        <v>792</v>
      </c>
      <c r="E18" s="1" t="s">
        <v>725</v>
      </c>
      <c r="F18" s="1" t="s">
        <v>793</v>
      </c>
      <c r="G18" s="1" t="s">
        <v>794</v>
      </c>
      <c r="H18" s="1" t="s">
        <v>795</v>
      </c>
      <c r="I18" s="1" t="s">
        <v>796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797</v>
      </c>
      <c r="B19" s="1" t="s">
        <v>798</v>
      </c>
      <c r="C19" s="1" t="s">
        <v>799</v>
      </c>
      <c r="D19" s="1" t="s">
        <v>800</v>
      </c>
      <c r="E19" s="1" t="s">
        <v>801</v>
      </c>
      <c r="F19" s="1" t="s">
        <v>802</v>
      </c>
      <c r="G19" s="1" t="s">
        <v>803</v>
      </c>
      <c r="H19" s="1" t="s">
        <v>804</v>
      </c>
      <c r="I19" s="1" t="s">
        <v>805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806</v>
      </c>
      <c r="B20" s="1" t="s">
        <v>725</v>
      </c>
      <c r="C20" s="1" t="s">
        <v>725</v>
      </c>
      <c r="D20" s="1" t="s">
        <v>725</v>
      </c>
      <c r="E20" s="1" t="s">
        <v>725</v>
      </c>
      <c r="F20" s="1" t="s">
        <v>725</v>
      </c>
      <c r="G20" s="1" t="s">
        <v>725</v>
      </c>
      <c r="H20" s="1" t="s">
        <v>725</v>
      </c>
      <c r="I20" s="1" t="s">
        <v>725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807</v>
      </c>
      <c r="B21" s="1" t="s">
        <v>808</v>
      </c>
      <c r="C21" s="1" t="s">
        <v>809</v>
      </c>
      <c r="D21" s="1" t="s">
        <v>810</v>
      </c>
      <c r="E21" s="1" t="s">
        <v>811</v>
      </c>
      <c r="F21" s="1" t="s">
        <v>725</v>
      </c>
      <c r="G21" s="1" t="s">
        <v>725</v>
      </c>
      <c r="H21" s="1" t="s">
        <v>725</v>
      </c>
      <c r="I21" s="1" t="s">
        <v>725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812</v>
      </c>
      <c r="B22" s="1" t="s">
        <v>813</v>
      </c>
      <c r="C22" s="1" t="s">
        <v>814</v>
      </c>
      <c r="D22" s="1" t="s">
        <v>815</v>
      </c>
      <c r="E22" s="1" t="s">
        <v>816</v>
      </c>
      <c r="F22" s="1" t="s">
        <v>817</v>
      </c>
      <c r="G22" s="1" t="s">
        <v>818</v>
      </c>
      <c r="H22" s="1" t="s">
        <v>819</v>
      </c>
      <c r="I22" s="1" t="s">
        <v>725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725</v>
      </c>
      <c r="C23" s="1" t="s">
        <v>725</v>
      </c>
      <c r="D23" s="1" t="s">
        <v>725</v>
      </c>
      <c r="E23" s="1" t="s">
        <v>725</v>
      </c>
      <c r="F23" s="1" t="s">
        <v>725</v>
      </c>
      <c r="G23" s="1" t="s">
        <v>725</v>
      </c>
      <c r="H23" s="1" t="s">
        <v>725</v>
      </c>
      <c r="I23" s="1" t="s">
        <v>725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820</v>
      </c>
      <c r="B24" s="1" t="s">
        <v>821</v>
      </c>
      <c r="C24" s="1" t="s">
        <v>822</v>
      </c>
      <c r="D24" s="1" t="s">
        <v>823</v>
      </c>
      <c r="E24" s="1" t="s">
        <v>824</v>
      </c>
      <c r="F24" s="1" t="s">
        <v>825</v>
      </c>
      <c r="G24" s="1" t="s">
        <v>826</v>
      </c>
      <c r="H24" s="1" t="s">
        <v>826</v>
      </c>
      <c r="I24" s="1" t="s">
        <v>826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827</v>
      </c>
      <c r="B25" s="1" t="s">
        <v>828</v>
      </c>
      <c r="C25" s="1" t="s">
        <v>829</v>
      </c>
      <c r="D25" s="1" t="s">
        <v>830</v>
      </c>
      <c r="E25" s="1" t="s">
        <v>831</v>
      </c>
      <c r="F25" s="1" t="s">
        <v>832</v>
      </c>
      <c r="G25" s="1" t="s">
        <v>833</v>
      </c>
      <c r="H25" s="1" t="s">
        <v>833</v>
      </c>
      <c r="I25" s="1" t="s">
        <v>725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834</v>
      </c>
      <c r="B26" s="1" t="s">
        <v>835</v>
      </c>
      <c r="C26" s="1" t="s">
        <v>836</v>
      </c>
      <c r="D26" s="1" t="s">
        <v>837</v>
      </c>
      <c r="E26" s="1" t="s">
        <v>838</v>
      </c>
      <c r="F26" s="1" t="s">
        <v>839</v>
      </c>
      <c r="G26" s="1" t="s">
        <v>725</v>
      </c>
      <c r="H26" s="1" t="s">
        <v>725</v>
      </c>
      <c r="I26" s="1" t="s">
        <v>725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840</v>
      </c>
      <c r="B2" s="1" t="s">
        <v>841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842</v>
      </c>
      <c r="B3" s="1" t="s">
        <v>843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844</v>
      </c>
      <c r="B4" s="1" t="s">
        <v>845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846</v>
      </c>
      <c r="B5" s="1" t="s">
        <v>847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848</v>
      </c>
      <c r="B6" s="1" t="s">
        <v>849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850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851</v>
      </c>
      <c r="B8" s="1" t="s">
        <v>852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853</v>
      </c>
      <c r="B9" s="4" t="s">
        <v>854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855</v>
      </c>
      <c r="B10" s="1" t="s">
        <v>856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857</v>
      </c>
      <c r="B11" s="1" t="s">
        <v>858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859</v>
      </c>
      <c r="B12" s="1" t="s">
        <v>856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860</v>
      </c>
      <c r="B13" s="1" t="s">
        <v>861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862</v>
      </c>
      <c r="B14" s="1" t="s">
        <v>863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864</v>
      </c>
      <c r="B15" s="1" t="s">
        <v>861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865</v>
      </c>
      <c r="B16" s="1" t="s">
        <v>866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867</v>
      </c>
      <c r="B17" s="1" t="s">
        <v>868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869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870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871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872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873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874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875</v>
      </c>
      <c r="B24" s="1">
        <v>1.3252896E9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876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877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878</v>
      </c>
      <c r="B27" s="1">
        <v>8.06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879</v>
      </c>
      <c r="B28" s="1">
        <v>7.95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880</v>
      </c>
      <c r="B29" s="1">
        <v>7.68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881</v>
      </c>
      <c r="B30" s="1">
        <v>7.95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882</v>
      </c>
      <c r="B31" s="1">
        <v>8.06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883</v>
      </c>
      <c r="B32" s="1">
        <v>7.95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884</v>
      </c>
      <c r="B33" s="1">
        <v>7.68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885</v>
      </c>
      <c r="B34" s="1">
        <v>7.95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886</v>
      </c>
      <c r="B35" s="1">
        <v>1.6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887</v>
      </c>
      <c r="B36" s="1">
        <v>0.2078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888</v>
      </c>
      <c r="B37" s="1">
        <v>1.7355168E9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889</v>
      </c>
      <c r="B38" s="1">
        <v>1.2030001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890</v>
      </c>
      <c r="B39" s="1">
        <v>23.24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891</v>
      </c>
      <c r="B40" s="1">
        <v>1.856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892</v>
      </c>
      <c r="B41" s="1">
        <v>5.7894735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893</v>
      </c>
      <c r="B42" s="1">
        <v>2.5628736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894</v>
      </c>
      <c r="B43" s="1">
        <v>1901910.0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895</v>
      </c>
      <c r="B44" s="1">
        <v>1901910.0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896</v>
      </c>
      <c r="B45" s="1">
        <v>1312800.0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897</v>
      </c>
      <c r="B46" s="1">
        <v>1838370.0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898</v>
      </c>
      <c r="B47" s="1">
        <v>1838370.0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899</v>
      </c>
      <c r="B48" s="1">
        <v>7.75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900</v>
      </c>
      <c r="B49" s="1">
        <v>7.85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901</v>
      </c>
      <c r="B50" s="1">
        <v>4000.0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902</v>
      </c>
      <c r="B51" s="1">
        <v>4000.0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903</v>
      </c>
      <c r="B52" s="1">
        <v>4.67623296E8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904</v>
      </c>
      <c r="B53" s="1">
        <v>7.6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905</v>
      </c>
      <c r="B54" s="1">
        <v>9.97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906</v>
      </c>
      <c r="B55" s="1">
        <v>4.544753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907</v>
      </c>
      <c r="B56" s="1">
        <v>8.2502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908</v>
      </c>
      <c r="B57" s="1">
        <v>8.78685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909</v>
      </c>
      <c r="B58" s="1">
        <v>1.6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910</v>
      </c>
      <c r="B59" s="1">
        <v>0.19851115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911</v>
      </c>
      <c r="B60" s="1" t="s">
        <v>912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913</v>
      </c>
      <c r="B61" s="1">
        <v>5.870892032E9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914</v>
      </c>
      <c r="B62" s="1">
        <v>0.81224996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915</v>
      </c>
      <c r="B63" s="1">
        <v>6.0560242E7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916</v>
      </c>
      <c r="B64" s="1">
        <v>6.07303E7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917</v>
      </c>
      <c r="B65" s="1">
        <v>4961021.0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918</v>
      </c>
      <c r="B66" s="1">
        <v>4735612.0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919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920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921</v>
      </c>
      <c r="B69" s="1">
        <v>0.0817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922</v>
      </c>
      <c r="B70" s="1">
        <v>0.0028400002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923</v>
      </c>
      <c r="B71" s="1">
        <v>0.40519002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924</v>
      </c>
      <c r="B72" s="1">
        <v>5.55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925</v>
      </c>
      <c r="B73" s="1">
        <v>0.08180001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926</v>
      </c>
      <c r="B74" s="1">
        <v>6.07303E7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927</v>
      </c>
      <c r="B75" s="1">
        <v>9.523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928</v>
      </c>
      <c r="B76" s="1">
        <v>0.8085687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929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930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931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932</v>
      </c>
      <c r="B80" s="1">
        <v>6.2515E7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933</v>
      </c>
      <c r="B81" s="1">
        <v>1.33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934</v>
      </c>
      <c r="B82" s="1">
        <v>2.94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935</v>
      </c>
      <c r="B83" s="1" t="s">
        <v>936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937</v>
      </c>
      <c r="B84" s="1">
        <v>1.6544736E9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938</v>
      </c>
      <c r="B85" s="1">
        <v>57.058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939</v>
      </c>
      <c r="B86" s="1">
        <v>-0.1529153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940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941</v>
      </c>
      <c r="B88" s="1">
        <v>0.4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942</v>
      </c>
      <c r="B89" s="1">
        <v>1.7355168E9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943</v>
      </c>
      <c r="B90" s="1" t="s">
        <v>944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945</v>
      </c>
      <c r="B91" s="1" t="s">
        <v>946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947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948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949</v>
      </c>
      <c r="B94" s="1" t="s">
        <v>950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951</v>
      </c>
      <c r="B95" s="1" t="s">
        <v>952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953</v>
      </c>
      <c r="B96" s="1">
        <v>1.246455E9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954</v>
      </c>
      <c r="B97" s="1" t="s">
        <v>955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956</v>
      </c>
      <c r="B98" s="1" t="s">
        <v>957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958</v>
      </c>
      <c r="B99" s="1" t="s">
        <v>959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960</v>
      </c>
      <c r="B100" s="1" t="s">
        <v>961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962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963</v>
      </c>
      <c r="B102" s="1">
        <v>7.7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964</v>
      </c>
      <c r="B103" s="1">
        <v>10.0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965</v>
      </c>
      <c r="B104" s="1">
        <v>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966</v>
      </c>
      <c r="B105" s="1">
        <v>8.66667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967</v>
      </c>
      <c r="B106" s="1">
        <v>8.0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968</v>
      </c>
      <c r="B107" s="1">
        <v>2.83333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969</v>
      </c>
      <c r="B108" s="1" t="s">
        <v>970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971</v>
      </c>
      <c r="B109" s="1">
        <v>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972</v>
      </c>
      <c r="B110" s="1">
        <v>6.0289E7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973</v>
      </c>
      <c r="B111" s="1">
        <v>0.993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974</v>
      </c>
      <c r="B112" s="1">
        <v>5.184885248E9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975</v>
      </c>
      <c r="B113" s="1">
        <v>0.017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976</v>
      </c>
      <c r="B114" s="1">
        <v>0.04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977</v>
      </c>
      <c r="B115" s="1">
        <v>1.02893E8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978</v>
      </c>
      <c r="B116" s="1">
        <v>605.002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979</v>
      </c>
      <c r="B117" s="1">
        <v>2.031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980</v>
      </c>
      <c r="B118" s="1">
        <v>0.01403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981</v>
      </c>
      <c r="B119" s="1">
        <v>0.101789996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982</v>
      </c>
      <c r="B120" s="1">
        <v>1.52976992E8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983</v>
      </c>
      <c r="B121" s="1">
        <v>1.0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984</v>
      </c>
      <c r="B122" s="1">
        <v>0.89648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985</v>
      </c>
      <c r="B123" s="1" t="s">
        <v>912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986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987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101</v>
      </c>
      <c r="B4" s="1">
        <v>18270.0</v>
      </c>
      <c r="C4" s="1">
        <v>14350.0</v>
      </c>
      <c r="D4" s="1">
        <v>13180.0</v>
      </c>
      <c r="E4" s="1">
        <v>15810.0</v>
      </c>
      <c r="F4" s="1">
        <v>15130.0</v>
      </c>
      <c r="G4" s="1">
        <v>18990.0</v>
      </c>
      <c r="H4" s="1">
        <v>7080.0</v>
      </c>
      <c r="I4" s="1">
        <v>6640.0</v>
      </c>
      <c r="J4" s="1">
        <v>4059.0</v>
      </c>
      <c r="K4" s="1">
        <v>4380.0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988</v>
      </c>
      <c r="B5" s="1">
        <v>12.0</v>
      </c>
      <c r="C5" s="1">
        <v>12.0</v>
      </c>
      <c r="D5" s="1">
        <v>13.0</v>
      </c>
      <c r="E5" s="1">
        <v>12.0</v>
      </c>
      <c r="F5" s="1">
        <v>11.0</v>
      </c>
      <c r="G5" s="1">
        <v>13.0</v>
      </c>
      <c r="H5" s="1">
        <v>17.0</v>
      </c>
      <c r="I5" s="1">
        <v>27.0</v>
      </c>
      <c r="J5" s="1">
        <v>34.0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989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990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991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992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4380.0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993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994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-202.0</v>
      </c>
      <c r="C3" s="5">
        <v>105.0</v>
      </c>
      <c r="D3" s="5">
        <v>258.0</v>
      </c>
      <c r="E3" s="5">
        <v>353.0</v>
      </c>
      <c r="F3" s="5">
        <v>-70.0</v>
      </c>
      <c r="G3" s="5">
        <v>364.0</v>
      </c>
      <c r="H3" s="5">
        <v>-1670.0</v>
      </c>
      <c r="I3" s="5">
        <v>-90.0</v>
      </c>
      <c r="J3" s="5">
        <v>-403.0</v>
      </c>
      <c r="K3" s="5">
        <v>-15.0</v>
      </c>
      <c r="L3" s="1">
        <f>IF(K3*FORECAST(L2,B3:K3,B2:K2)&gt;0,FORECAST(L2,B3:K3,B2:K2),K3)*$X$1</f>
        <v>-445.2666667</v>
      </c>
      <c r="M3" s="1">
        <f>IF(L3*FORECAST(M2,B3:L3,B2:L2)&gt;0,FORECAST(M2,B3:L3,B2:L2),L3)*$X$1</f>
        <v>-501.3151515</v>
      </c>
      <c r="N3" s="1">
        <f>IF(M3*FORECAST(N2,B3:M3,B2:M2)&gt;0,FORECAST(N2,B3:M3,B2:M2),M3)*$X$1</f>
        <v>-557.3636364</v>
      </c>
      <c r="O3" s="1">
        <f>IF(N3*FORECAST(O2,B3:N3,B2:N2)&gt;0,FORECAST(O2,B3:N3,B2:N2),N3)*$X$1</f>
        <v>-613.4121212</v>
      </c>
      <c r="P3" s="1">
        <f>IF(O3*FORECAST(P2,B3:O3,B2:O2)&gt;0,FORECAST(P2,B3:O3,B2:O2),O3)*$X$1</f>
        <v>-669.4606061</v>
      </c>
      <c r="Q3" s="1">
        <f>IF(P3*FORECAST(Q2,B3:P3,B2:P2)&gt;0,FORECAST(Q2,B3:P3,B2:P2),P3)*$X$1</f>
        <v>-725.5090909</v>
      </c>
      <c r="R3" s="1">
        <f>IF(Q3*FORECAST(R2,B3:Q3,B2:Q2)&gt;0,FORECAST(R2,B3:Q3,B2:Q2),Q3)*$X$1</f>
        <v>-781.5575758</v>
      </c>
      <c r="S3" s="5">
        <f>IF(R3*FORECAST(S2,B3:R3,B2:R2)&gt;0,FORECAST(S2,B3:R3,B2:R2),R3)*$X$1</f>
        <v>-837.6060606</v>
      </c>
      <c r="T3" s="5">
        <f>IF(S3*FORECAST(T2,B3:S3,B2:S2)&gt;0,FORECAST(T2,B3:S3,B2:S2),S3)*$X$1</f>
        <v>-893.6545455</v>
      </c>
      <c r="U3" s="5">
        <f>IF(T3*FORECAST(U2,B3:T3,B2:T2)&gt;0,FORECAST(U2,B3:T3,B2:T2),T3)*$X$1</f>
        <v>-949.7030303</v>
      </c>
      <c r="V3" s="5">
        <f>IF(U3*FORECAST(V2,B3:U3,B2:U2)&gt;0,FORECAST(V2,B3:U3,B2:U2),U3)*$X$1</f>
        <v>-1005.751515</v>
      </c>
      <c r="W3" s="5">
        <f>IF(V3*FORECAST(W2,B3:V3,B2:V2)&gt;0,FORECAST(W2,B3:V3,B2:V2),V3)*$X$1</f>
        <v>-1061.8</v>
      </c>
      <c r="X3" s="2"/>
      <c r="Y3" s="2"/>
      <c r="Z3" s="2"/>
    </row>
    <row r="4">
      <c r="A4" s="3" t="s">
        <v>101</v>
      </c>
      <c r="B4" s="1">
        <v>18270.0</v>
      </c>
      <c r="C4" s="1">
        <v>14350.0</v>
      </c>
      <c r="D4" s="1">
        <v>13180.0</v>
      </c>
      <c r="E4" s="1">
        <v>15810.0</v>
      </c>
      <c r="F4" s="1">
        <v>15130.0</v>
      </c>
      <c r="G4" s="1">
        <v>18990.0</v>
      </c>
      <c r="H4" s="1">
        <v>7080.0</v>
      </c>
      <c r="I4" s="1">
        <v>6640.0</v>
      </c>
      <c r="J4" s="1">
        <v>4059.0</v>
      </c>
      <c r="K4" s="1">
        <v>4380.0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988</v>
      </c>
      <c r="B5" s="1">
        <v>12.0</v>
      </c>
      <c r="C5" s="1">
        <v>12.0</v>
      </c>
      <c r="D5" s="1">
        <v>13.0</v>
      </c>
      <c r="E5" s="1">
        <v>12.0</v>
      </c>
      <c r="F5" s="1">
        <v>11.0</v>
      </c>
      <c r="G5" s="1">
        <v>13.0</v>
      </c>
      <c r="H5" s="1">
        <v>17.0</v>
      </c>
      <c r="I5" s="1">
        <v>27.0</v>
      </c>
      <c r="J5" s="1">
        <v>34.0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989</v>
      </c>
      <c r="L7" s="1">
        <f>IF(W3*FORECAST(W2,B3:W3,B2:W2)&gt;0,FORECAST(W2,B3:W3,B2:W2),V3)*$X$1 * (1+0.02)/(0.0765-0.02)</f>
        <v>-19168.77876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990</v>
      </c>
      <c r="L8" s="6">
        <f t="array" ref="L8">NPV(0.0765,M3:W3)</f>
        <v>-5378.739897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991</v>
      </c>
      <c r="L9" s="6">
        <f t="array" ref="L9">NPV(0.0765,M16:W16)</f>
        <v>-8520.009307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992</v>
      </c>
      <c r="L10" s="6">
        <f>L8 + L9</f>
        <v>-13898.7492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4380.0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993</v>
      </c>
      <c r="L12" s="6">
        <f>L10 - L11</f>
        <v>-18278.7492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994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-415.4261183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-19168.77876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