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<sst xmlns="http://schemas.openxmlformats.org/spreadsheetml/2006/main" count="818" uniqueCount="667">
  <si>
    <t>ticker</t>
  </si>
  <si>
    <t>ISPR</t>
  </si>
  <si>
    <t>nombre</t>
  </si>
  <si>
    <t>ISPIRE TECHNOLOGY INC</t>
  </si>
  <si>
    <t>empresa</t>
  </si>
  <si>
    <t>Tobacco</t>
  </si>
  <si>
    <t>Open</t>
  </si>
  <si>
    <t>Target Price</t>
  </si>
  <si>
    <t>Upside</t>
  </si>
  <si>
    <t>-632.27%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</si>
  <si>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</si>
  <si>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</si>
  <si>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</si>
  <si>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</si>
  <si>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</si>
  <si>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</si>
  <si>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</si>
  <si>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</si>
  <si>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13.51%</t>
  </si>
  <si>
    <t>Total Assets Growth</t>
  </si>
  <si>
    <t>-7.92%</t>
  </si>
  <si>
    <t>Net Property, Plant and Equipment Growth</t>
  </si>
  <si>
    <t>7.32%</t>
  </si>
  <si>
    <t>EBITDA Growth</t>
  </si>
  <si>
    <t>-123.15%</t>
  </si>
  <si>
    <t>Fiscal Period: June</t>
  </si>
  <si>
    <t>Net Income</t>
  </si>
  <si>
    <t>Depreciation &amp; Amortization - CF</t>
  </si>
  <si>
    <t>Depreciation &amp; Amortization, Total</t>
  </si>
  <si>
    <t>Amortization of Deferred Charges, Total - (CF)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</si>
  <si>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</si>
  <si>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</si>
  <si>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</si>
  <si>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</si>
  <si>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</si>
  <si>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</si>
  <si>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</si>
  <si>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</si>
  <si>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</si>
  <si>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</si>
  <si>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</si>
  <si>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</si>
  <si>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</si>
  <si>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</si>
  <si>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</si>
  <si>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</si>
  <si>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</si>
  <si>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</si>
  <si>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</si>
  <si>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</si>
  <si>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</si>
  <si>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</si>
  <si>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</si>
  <si>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</si>
  <si>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</si>
  <si>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</si>
  <si>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</si>
  <si>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</si>
  <si>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</si>
  <si>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</si>
  <si>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</si>
  <si>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</si>
  <si>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</si>
  <si>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</si>
  <si>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</si>
  <si>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</si>
  <si>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</si>
  <si>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</si>
  <si>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</si>
  <si>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</si>
  <si>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</si>
  <si>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</si>
  <si>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</si>
  <si>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</si>
  <si>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</si>
  <si>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</si>
  <si>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</si>
  <si>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</si>
  <si>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</si>
  <si>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</si>
  <si>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</si>
  <si>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</si>
  <si>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</si>
  <si>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</si>
  <si>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</si>
  <si>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</si>
  <si>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</si>
  <si>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</si>
  <si>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</si>
  <si>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</si>
  <si>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</si>
  <si>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</si>
  <si>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</si>
  <si>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</si>
  <si>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</si>
  <si>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</si>
  <si>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</si>
  <si>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</si>
  <si>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</si>
  <si>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</si>
  <si>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</si>
  <si>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0.28</t>
  </si>
  <si>
    <t>0.24</t>
  </si>
  <si>
    <t>0.58</t>
  </si>
  <si>
    <t>0.61</t>
  </si>
  <si>
    <t>Tangible Book Value</t>
  </si>
  <si>
    <t>Tangible Book Value Per Share</t>
  </si>
  <si>
    <t>0.59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</si>
  <si>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</si>
  <si>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</si>
  <si>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</si>
  <si>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</si>
  <si>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</si>
  <si>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</si>
  <si>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</si>
  <si>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</si>
  <si>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</si>
  <si>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</si>
  <si>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</si>
  <si>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</si>
  <si>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</si>
  <si>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</si>
  <si>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</si>
  <si>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</si>
  <si>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</si>
  <si>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</si>
  <si>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</si>
  <si>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</si>
  <si>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</si>
  <si>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</si>
  <si>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</si>
  <si>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</si>
  <si>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</si>
  <si>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</si>
  <si>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</si>
  <si>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</si>
  <si>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</si>
  <si>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</si>
  <si>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</si>
  <si>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-0.04</t>
  </si>
  <si>
    <t>-0.12</t>
  </si>
  <si>
    <t>-0.27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</si>
  <si>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</si>
  <si>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</si>
  <si>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</si>
  <si>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</si>
  <si>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</si>
  <si>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</si>
  <si>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0.05</t>
  </si>
  <si>
    <t>-0.01</t>
  </si>
  <si>
    <t>-0.06</t>
  </si>
  <si>
    <t>-0.15</t>
  </si>
  <si>
    <t>Normalized Diluted EPS</t>
  </si>
  <si>
    <t>Payout Ratio</t>
  </si>
  <si>
    <t>-25.06</t>
  </si>
  <si>
    <t>-55.14</t>
  </si>
  <si>
    <t>EBITDA</t>
  </si>
  <si>
    <t>EBITA</t>
  </si>
  <si>
    <t>EBIT</t>
  </si>
  <si>
    <t>EBITDAR</t>
  </si>
  <si>
    <t>Effective Tax Rate - (Ratio)</t>
  </si>
  <si>
    <t>18.93</t>
  </si>
  <si>
    <t>-133.38</t>
  </si>
  <si>
    <t>-25.66</t>
  </si>
  <si>
    <t>-9.51</t>
  </si>
  <si>
    <t>Total Current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</si>
  <si>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</si>
  <si>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</si>
  <si>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</si>
  <si>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</si>
  <si>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</si>
  <si>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</si>
  <si>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</si>
  <si>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</si>
  <si>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</si>
  <si>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</si>
  <si>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</si>
  <si>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-0.64</t>
  </si>
  <si>
    <t>-2.98</t>
  </si>
  <si>
    <t>-8.15</t>
  </si>
  <si>
    <t>Return on Total Capital</t>
  </si>
  <si>
    <t>-4.69</t>
  </si>
  <si>
    <t>-11.95</t>
  </si>
  <si>
    <t>-23.71</t>
  </si>
  <si>
    <t>Return On Equity %</t>
  </si>
  <si>
    <t>-14.68</t>
  </si>
  <si>
    <t>-28.27</t>
  </si>
  <si>
    <t>-44.8</t>
  </si>
  <si>
    <t>Return on Common Equity</t>
  </si>
  <si>
    <t>Margin Analysis</t>
  </si>
  <si>
    <t>Gross Profit Margin %</t>
  </si>
  <si>
    <t>16.42</t>
  </si>
  <si>
    <t>15.1</t>
  </si>
  <si>
    <t>18.23</t>
  </si>
  <si>
    <t>19.61</t>
  </si>
  <si>
    <t>SG&amp;A Margin</t>
  </si>
  <si>
    <t>10.68</t>
  </si>
  <si>
    <t>16.23</t>
  </si>
  <si>
    <t>22.18</t>
  </si>
  <si>
    <t>28.75</t>
  </si>
  <si>
    <t>EBITDA Margin %</t>
  </si>
  <si>
    <t>5.75</t>
  </si>
  <si>
    <t>-1.11</t>
  </si>
  <si>
    <t>-3.91</t>
  </si>
  <si>
    <t>-8.83</t>
  </si>
  <si>
    <t>EBITA Margin %</t>
  </si>
  <si>
    <t>-1.12</t>
  </si>
  <si>
    <t>-3.95</t>
  </si>
  <si>
    <t>-9.15</t>
  </si>
  <si>
    <t>EBIT Margin %</t>
  </si>
  <si>
    <t>Income From Continuing Operations Margin %</t>
  </si>
  <si>
    <t>4.63</t>
  </si>
  <si>
    <t>-2.13</t>
  </si>
  <si>
    <t>-5.28</t>
  </si>
  <si>
    <t>-9.72</t>
  </si>
  <si>
    <t>Net Income Margin %</t>
  </si>
  <si>
    <t>Net Avail. For Common Margin %</t>
  </si>
  <si>
    <t>Normalized Net Income Margin</t>
  </si>
  <si>
    <t>3.57</t>
  </si>
  <si>
    <t>-0.57</t>
  </si>
  <si>
    <t>-2.62</t>
  </si>
  <si>
    <t>-5.55</t>
  </si>
  <si>
    <t>Levered Free Cash Flow Margin</t>
  </si>
  <si>
    <t>-9.53</t>
  </si>
  <si>
    <t>-40.47</t>
  </si>
  <si>
    <t>-4.01</t>
  </si>
  <si>
    <t>Unlevered Free Cash Flow Margin</t>
  </si>
  <si>
    <t>Asset Turnover</t>
  </si>
  <si>
    <t>0.91</t>
  </si>
  <si>
    <t>1.21</t>
  </si>
  <si>
    <t>1.43</t>
  </si>
  <si>
    <t>Fixed Assets Turnover</t>
  </si>
  <si>
    <t>206.48</t>
  </si>
  <si>
    <t>41.59</t>
  </si>
  <si>
    <t>26.41</t>
  </si>
  <si>
    <t>Receivables Turnover (Average Receivables)</t>
  </si>
  <si>
    <t>14.02</t>
  </si>
  <si>
    <t>7.05</t>
  </si>
  <si>
    <t>3.61</t>
  </si>
  <si>
    <t>Inventory Turnover (Average Inventory)</t>
  </si>
  <si>
    <t>8.48</t>
  </si>
  <si>
    <t>7.48</t>
  </si>
  <si>
    <t>14.16</t>
  </si>
  <si>
    <t>Short Term Liquidity</t>
  </si>
  <si>
    <t>Current Ratio</t>
  </si>
  <si>
    <t>1.17</t>
  </si>
  <si>
    <t>1.12</t>
  </si>
  <si>
    <t>1.52</t>
  </si>
  <si>
    <t>1.19</t>
  </si>
  <si>
    <t>Quick Ratio</t>
  </si>
  <si>
    <t>0.93</t>
  </si>
  <si>
    <t>1.32</t>
  </si>
  <si>
    <t>1.11</t>
  </si>
  <si>
    <t>Operating Cash Flow to Current Liabilities</t>
  </si>
  <si>
    <t>-0.08</t>
  </si>
  <si>
    <t>-0.14</t>
  </si>
  <si>
    <t>-0.21</t>
  </si>
  <si>
    <t>Days Sales Outstanding (Average Receivables)</t>
  </si>
  <si>
    <t>26.03</t>
  </si>
  <si>
    <t>51.76</t>
  </si>
  <si>
    <t>101.51</t>
  </si>
  <si>
    <t>Days Outstanding Inventory (Average Inventory)</t>
  </si>
  <si>
    <t>43.03</t>
  </si>
  <si>
    <t>48.77</t>
  </si>
  <si>
    <t>25.85</t>
  </si>
  <si>
    <t>Average Days Payable Outstanding</t>
  </si>
  <si>
    <t>159.95</t>
  </si>
  <si>
    <t>191.79</t>
  </si>
  <si>
    <t>191.97</t>
  </si>
  <si>
    <t>Cash Conversion Cycle (Average Days)</t>
  </si>
  <si>
    <t>-90.89</t>
  </si>
  <si>
    <t>-91.26</t>
  </si>
  <si>
    <t>-64.61</t>
  </si>
  <si>
    <t>Long Term Solvency</t>
  </si>
  <si>
    <t>Total Debt/Equity</t>
  </si>
  <si>
    <t>3.48</t>
  </si>
  <si>
    <t>2.95</t>
  </si>
  <si>
    <t>13.71</t>
  </si>
  <si>
    <t>9.87</t>
  </si>
  <si>
    <t>Total Debt / Total Capital</t>
  </si>
  <si>
    <t>3.36</t>
  </si>
  <si>
    <t>2.87</t>
  </si>
  <si>
    <t>12.06</t>
  </si>
  <si>
    <t>8.99</t>
  </si>
  <si>
    <t>LT Debt/Equity</t>
  </si>
  <si>
    <t>1.96</t>
  </si>
  <si>
    <t>10.7</t>
  </si>
  <si>
    <t>6.37</t>
  </si>
  <si>
    <t>Long-Term Debt / Total Capital</t>
  </si>
  <si>
    <t>1.9</t>
  </si>
  <si>
    <t>9.41</t>
  </si>
  <si>
    <t>5.8</t>
  </si>
  <si>
    <t>Total Liabilities / Total Assets</t>
  </si>
  <si>
    <t>85.34</t>
  </si>
  <si>
    <t>88.32</t>
  </si>
  <si>
    <t>65.41</t>
  </si>
  <si>
    <t>71.9</t>
  </si>
  <si>
    <t>Total Debt / EBITDA</t>
  </si>
  <si>
    <t>0.13</t>
  </si>
  <si>
    <t>-0.36</t>
  </si>
  <si>
    <t>-1.31</t>
  </si>
  <si>
    <t>-0.29</t>
  </si>
  <si>
    <t>Net Debt / EBITDA</t>
  </si>
  <si>
    <t>-23.24</t>
  </si>
  <si>
    <t>75.78</t>
  </si>
  <si>
    <t>13.74</t>
  </si>
  <si>
    <t>2.66</t>
  </si>
  <si>
    <t>Total Debt / (EBITDA - Capex)</t>
  </si>
  <si>
    <t>-0.32</t>
  </si>
  <si>
    <t>-0.25</t>
  </si>
  <si>
    <t>Net Debt / (EBITDA - Capex)</t>
  </si>
  <si>
    <t>-23.25</t>
  </si>
  <si>
    <t>67.41</t>
  </si>
  <si>
    <t>10.48</t>
  </si>
  <si>
    <t>2.28</t>
  </si>
  <si>
    <t>Growth Over Prior Year</t>
  </si>
  <si>
    <t>Total Revenues, 1 Yr. Growth %</t>
  </si>
  <si>
    <t>38.92</t>
  </si>
  <si>
    <t>31.23</t>
  </si>
  <si>
    <t>31.4</t>
  </si>
  <si>
    <t>Gross Profit, 1 Yr. Growth %</t>
  </si>
  <si>
    <t>27.75</t>
  </si>
  <si>
    <t>58.39</t>
  </si>
  <si>
    <t>43.34</t>
  </si>
  <si>
    <t>EBITDA, 1 Yr. Growth %</t>
  </si>
  <si>
    <t>-126.82</t>
  </si>
  <si>
    <t>362.29</t>
  </si>
  <si>
    <t>203.07</t>
  </si>
  <si>
    <t>EBITA, 1 Yr. Growth %</t>
  </si>
  <si>
    <t>-127.14</t>
  </si>
  <si>
    <t>362.15</t>
  </si>
  <si>
    <t>210.54</t>
  </si>
  <si>
    <t>EBIT, 1 Yr. Growth %</t>
  </si>
  <si>
    <t>Earnings From Cont. Operations, 1 Yr. Growth %</t>
  </si>
  <si>
    <t>-163.79</t>
  </si>
  <si>
    <t>225.41</t>
  </si>
  <si>
    <t>145.98</t>
  </si>
  <si>
    <t>Net Income, 1 Yr. Growth %</t>
  </si>
  <si>
    <t>Normalized Net Income, 1 Yr. Growth %</t>
  </si>
  <si>
    <t>-122.16</t>
  </si>
  <si>
    <t>504.35</t>
  </si>
  <si>
    <t>183.41</t>
  </si>
  <si>
    <t>Diluted EPS Before Extra, 1 Yr. Growth %</t>
  </si>
  <si>
    <t>220.75</t>
  </si>
  <si>
    <t>127.64</t>
  </si>
  <si>
    <t>Accounts Receivable, 1 Yr. Growth %</t>
  </si>
  <si>
    <t>91.87</t>
  </si>
  <si>
    <t>196.91</t>
  </si>
  <si>
    <t>143.55</t>
  </si>
  <si>
    <t>Inventory, 1 Yr. Growth %</t>
  </si>
  <si>
    <t>377.27</t>
  </si>
  <si>
    <t>-26.74</t>
  </si>
  <si>
    <t>-38.47</t>
  </si>
  <si>
    <t>Net Property, Plant and Equip., 1 Yr. Growth %</t>
  </si>
  <si>
    <t>-7.59</t>
  </si>
  <si>
    <t>15.35</t>
  </si>
  <si>
    <t>Total Assets, 1 Yr. Growth %</t>
  </si>
  <si>
    <t>7.32</t>
  </si>
  <si>
    <t>-9.97</t>
  </si>
  <si>
    <t>35.67</t>
  </si>
  <si>
    <t>Tangible Book Value, 1 Yr. Growth %</t>
  </si>
  <si>
    <t>-14.47</t>
  </si>
  <si>
    <t>166.64</t>
  </si>
  <si>
    <t>5.12</t>
  </si>
  <si>
    <t>Common Equity, 1 Yr. Growth %</t>
  </si>
  <si>
    <t>9.49</t>
  </si>
  <si>
    <t>Cash From Operations, 1 Yr. Growth %</t>
  </si>
  <si>
    <t>-250.42</t>
  </si>
  <si>
    <t>0.32</t>
  </si>
  <si>
    <t>116.45</t>
  </si>
  <si>
    <t>Capital Expenditures, 1 Yr. Growth %</t>
  </si>
  <si>
    <t>740.03</t>
  </si>
  <si>
    <t>92.99</t>
  </si>
  <si>
    <t>Levered Free Cash Flow, 1 Yr. Growth %</t>
  </si>
  <si>
    <t>457.04</t>
  </si>
  <si>
    <t>-86.98</t>
  </si>
  <si>
    <t>Unlevered Free Cash Flow, 1 Yr. Growth %</t>
  </si>
  <si>
    <t>Compound Annual Growth Rate Over Two Years</t>
  </si>
  <si>
    <t>Total Revenues, 2 Yr. CAGR %</t>
  </si>
  <si>
    <t>35.02</t>
  </si>
  <si>
    <t>31.32</t>
  </si>
  <si>
    <t>Gross Profit, 2 Yr. CAGR %</t>
  </si>
  <si>
    <t>42.25</t>
  </si>
  <si>
    <t>49.61</t>
  </si>
  <si>
    <t>EBITDA, 2 Yr. CAGR %</t>
  </si>
  <si>
    <t>11.36</t>
  </si>
  <si>
    <t>270.36</t>
  </si>
  <si>
    <t>EBITA, 2 Yr. CAGR %</t>
  </si>
  <si>
    <t>11.99</t>
  </si>
  <si>
    <t>274.88</t>
  </si>
  <si>
    <t>EBIT, 2 Yr. CAGR %</t>
  </si>
  <si>
    <t>Earnings From Cont. Operations, 2 Yr. CAGR %</t>
  </si>
  <si>
    <t>44.08</t>
  </si>
  <si>
    <t>180.71</t>
  </si>
  <si>
    <t>Net Income, 2 Yr. CAGR %</t>
  </si>
  <si>
    <t>Normalized Net Income, 2 Yr. CAGR %</t>
  </si>
  <si>
    <t>15.73</t>
  </si>
  <si>
    <t>309.79</t>
  </si>
  <si>
    <t>Diluted EPS Before Extra, 2 Yr. CAGR %</t>
  </si>
  <si>
    <t>43.05</t>
  </si>
  <si>
    <t>168.1</t>
  </si>
  <si>
    <t>Accounts Receivable, 2 Yr. CAGR %</t>
  </si>
  <si>
    <t>138.68</t>
  </si>
  <si>
    <t>168.91</t>
  </si>
  <si>
    <t>Inventory, 2 Yr. CAGR %</t>
  </si>
  <si>
    <t>86.99</t>
  </si>
  <si>
    <t>-32.86</t>
  </si>
  <si>
    <t>Net Property, Plant and Equip., 2 Yr. CAGR %</t>
  </si>
  <si>
    <t>240.76</t>
  </si>
  <si>
    <t>287.74</t>
  </si>
  <si>
    <t>Total Assets, 2 Yr. CAGR %</t>
  </si>
  <si>
    <t>-1.7</t>
  </si>
  <si>
    <t>10.34</t>
  </si>
  <si>
    <t>Tangible Book Value, 2 Yr. CAGR %</t>
  </si>
  <si>
    <t>51.01</t>
  </si>
  <si>
    <t>67.67</t>
  </si>
  <si>
    <t>Common Equity, 2 Yr. CAGR %</t>
  </si>
  <si>
    <t>71.12</t>
  </si>
  <si>
    <t>Cash From Operations, 2 Yr. CAGR %</t>
  </si>
  <si>
    <t>22.84</t>
  </si>
  <si>
    <t>55.62</t>
  </si>
  <si>
    <t>Capital Expenditures, 2 Yr. CAGR %</t>
  </si>
  <si>
    <t>302.64</t>
  </si>
  <si>
    <t>Levered Free Cash Flow, 2 Yr. CAGR %</t>
  </si>
  <si>
    <t>-14.86</t>
  </si>
  <si>
    <t>Unlevered Free Cash Flow, 2 Yr. CAGR %</t>
  </si>
  <si>
    <t>Compound Annual Growth Rate Over Three Years</t>
  </si>
  <si>
    <t>Total Revenues, 3 Yr. CAGR %</t>
  </si>
  <si>
    <t>33.8</t>
  </si>
  <si>
    <t>Gross Profit, 3 Yr. CAGR %</t>
  </si>
  <si>
    <t>41.93</t>
  </si>
  <si>
    <t>EBITDA, 3 Yr. CAGR %</t>
  </si>
  <si>
    <t>54.38</t>
  </si>
  <si>
    <t>EBITA, 3 Yr. CAGR %</t>
  </si>
  <si>
    <t>56.23</t>
  </si>
  <si>
    <t>EBIT, 3 Yr. CAGR %</t>
  </si>
  <si>
    <t>Earnings From Cont. Operations, 3 Yr. CAGR %</t>
  </si>
  <si>
    <t>71.3</t>
  </si>
  <si>
    <t>Net Income, 3 Yr. CAGR %</t>
  </si>
  <si>
    <t>Normalized Net Income, 3 Yr. CAGR %</t>
  </si>
  <si>
    <t>54.97</t>
  </si>
  <si>
    <t>Diluted EPS Before Extra, 3 Yr. CAGR %</t>
  </si>
  <si>
    <t>66.13</t>
  </si>
  <si>
    <t>Accounts Receivable, 3 Yr. CAGR %</t>
  </si>
  <si>
    <t>140.29</t>
  </si>
  <si>
    <t>Inventory, 3 Yr. CAGR %</t>
  </si>
  <si>
    <t>29.09</t>
  </si>
  <si>
    <t>Net Property, Plant and Equip., 3 Yr. CAGR %</t>
  </si>
  <si>
    <t>140.4</t>
  </si>
  <si>
    <t>Total Assets, 3 Yr. CAGR %</t>
  </si>
  <si>
    <t>9.32</t>
  </si>
  <si>
    <t>Tangible Book Value, 3 Yr. CAGR %</t>
  </si>
  <si>
    <t>33.97</t>
  </si>
  <si>
    <t>Common Equity, 3 Yr. CAGR %</t>
  </si>
  <si>
    <t>35.8</t>
  </si>
  <si>
    <t>Cash From Operations, 3 Yr. CAGR %</t>
  </si>
  <si>
    <t>53.87</t>
  </si>
  <si>
    <t>Capital Expenditures, 3 Yr. CAGR %</t>
  </si>
  <si>
    <t>2023</t>
  </si>
  <si>
    <t>2024</t>
  </si>
  <si>
    <t>2025</t>
  </si>
  <si>
    <t>2026</t>
  </si>
  <si>
    <t>Capitalization
                                    1</t>
  </si>
  <si>
    <t>494.5</t>
  </si>
  <si>
    <t>451.2</t>
  </si>
  <si>
    <t>252.6</t>
  </si>
  <si>
    <t>-</t>
  </si>
  <si>
    <t>Change</t>
  </si>
  <si>
    <t>-8.76%</t>
  </si>
  <si>
    <t>-44.01%</t>
  </si>
  <si>
    <t>Enterprise Value (EV)</t>
  </si>
  <si>
    <t>0%</t>
  </si>
  <si>
    <t>P/E ratio</t>
  </si>
  <si>
    <t>-76x</t>
  </si>
  <si>
    <t>-29.6x</t>
  </si>
  <si>
    <t>-15.9x</t>
  </si>
  <si>
    <t>PBR</t>
  </si>
  <si>
    <t>PEG</t>
  </si>
  <si>
    <t>-0x</t>
  </si>
  <si>
    <t>-4.29x</t>
  </si>
  <si>
    <t>Capitalization / Revenue</t>
  </si>
  <si>
    <t>2.97x</t>
  </si>
  <si>
    <t>1.37x</t>
  </si>
  <si>
    <t>0.78x</t>
  </si>
  <si>
    <t>EV / Revenue</t>
  </si>
  <si>
    <t>0x</t>
  </si>
  <si>
    <t>EV / EBITDA</t>
  </si>
  <si>
    <t>-18.2x</t>
  </si>
  <si>
    <t>81.5x</t>
  </si>
  <si>
    <t>EV / EBIT</t>
  </si>
  <si>
    <t>-16x</t>
  </si>
  <si>
    <t>211x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</si>
  <si>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</si>
  <si>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</si>
  <si>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</si>
  <si>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</si>
  <si>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</si>
  <si>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-0.28</t>
  </si>
  <si>
    <t>Distribution rate</t>
  </si>
  <si>
    <t>Net sales
                                    1</t>
  </si>
  <si>
    <t>151.9</t>
  </si>
  <si>
    <t>184.3</t>
  </si>
  <si>
    <t>323.5</t>
  </si>
  <si>
    <t>EBITDA
                                    1</t>
  </si>
  <si>
    <t>-13.39</t>
  </si>
  <si>
    <t>-13.9</t>
  </si>
  <si>
    <t>3.1</t>
  </si>
  <si>
    <t>EBIT
                                    1</t>
  </si>
  <si>
    <t>-13.89</t>
  </si>
  <si>
    <t>-15.8</t>
  </si>
  <si>
    <t>1.2</t>
  </si>
  <si>
    <t>Net income
                                    1</t>
  </si>
  <si>
    <t>-6.099</t>
  </si>
  <si>
    <t>-14.77</t>
  </si>
  <si>
    <t>-15.93</t>
  </si>
  <si>
    <t>Reference price
                                    2</t>
  </si>
  <si>
    <t>9.120</t>
  </si>
  <si>
    <t>8.000</t>
  </si>
  <si>
    <t>4.460</t>
  </si>
  <si>
    <t>Nbr of stocks (in thousands)</t>
  </si>
  <si>
    <t>54,222</t>
  </si>
  <si>
    <t>56,401</t>
  </si>
  <si>
    <t>56,647</t>
  </si>
  <si>
    <t>Announcement Date</t>
  </si>
  <si>
    <t>9/19/23</t>
  </si>
  <si>
    <t>9/26/24</t>
  </si>
  <si>
    <t>address1</t>
  </si>
  <si>
    <t>19700 Magellan Drive</t>
  </si>
  <si>
    <t>city</t>
  </si>
  <si>
    <t>Los Angeles</t>
  </si>
  <si>
    <t>state</t>
  </si>
  <si>
    <t>CA</t>
  </si>
  <si>
    <t>zip</t>
  </si>
  <si>
    <t>90502</t>
  </si>
  <si>
    <t>country</t>
  </si>
  <si>
    <t>phone</t>
  </si>
  <si>
    <t>310 742 9975</t>
  </si>
  <si>
    <t>website</t>
  </si>
  <si>
    <t>https://www.getispire.com</t>
  </si>
  <si>
    <t>industry</t>
  </si>
  <si>
    <t>industryKey</t>
  </si>
  <si>
    <t>tobacco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</si>
  <si>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</si>
  <si>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</si>
  <si>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</si>
  <si>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</si>
  <si>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</si>
  <si>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</si>
  <si>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</si>
  <si>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Ispire Technology Inc. researches, develops, designs, commercializes, sales, markets, and distributes e-cigarettes and cannabis vaping products worldwide. The company was founded in 2019 and is based in Los Angeles, California. Ispire Technology Inc. is a subsidiary of Pride Worldwide Investment Limited.</t>
  </si>
  <si>
    <t>fullTimeEmployees</t>
  </si>
  <si>
    <t>companyOfficers</t>
  </si>
  <si>
    <t>[{'maxAge': 1, 'name': 'Mr. Tuanfang  Liu', 'age': 51, 'title': 'Chairman &amp; Co-CEO', 'yearBorn': 1973, 'fiscalYear': 2024, 'totalPay': 245568, 'exercisedValue': 0, 'unexercisedValue': 0}, {'maxAge': 1, 'name': 'Mr. Michael  Wang', 'age': 60, 'title': 'Co-CEO &amp; President of Aspire North America', 'yearBorn': 1964, 'fiscalYear': 2024, 'totalPay': 350000, 'exercisedValue': 0, 'unexercisedValue': 0}, {'maxAge': 1, 'name': 'Mr. Tirdad  Rouhani', 'age': 41, 'title': 'President', 'yearBorn': 1983, 'fiscalYear': 2024, 'totalPay': 597500, 'exercisedValue': 0, 'unexercisedValue': 0}, {'maxAge': 1, 'name': 'Mr. James Patrick McCormick CPA', 'age': 57, 'title': 'Chief Financial Officer', 'yearBorn': 1967, 'fiscalYear': 2024, 'totalPay': 32500, 'exercisedValue': 0, 'unexercisedValue': 0}, {'maxAge': 1, 'name': 'Mr. Steven P. Przybyla', 'age': 38, 'title': 'Chief Legal Officer &amp; Secretary', 'yearBorn': 1986, 'fiscalYear': 2024, 'totalPay': 256039, 'exercisedValue': 0, 'unexercisedValue': 0}, {'maxAge': 1, 'name': 'Mr. Jeffrey  Doiron', 'age': 51, 'title': 'Chief Experience Officer', 'yearBorn': 1973, 'fiscalYear': 2024, 'totalPay': 240000, 'exercisedValue': 0, 'unexercisedValue': 0}, {'maxAge': 1, 'name': 'Ms. Lauren  Stower', 'age': 39, 'title': 'Chief Impact Officer', 'yearBorn': 1985, 'fiscalYear': 2024, 'exercisedValue': 0, 'unexercisedValue': 0}, {'maxAge': 1, 'name': 'Mr. Dennis  Lider', 'title': 'Senior Vice President of Cannabis Product Sales', 'fiscalYear': 2024, 'exercisedValue': 0, 'unexercisedValue': 0}, {'maxAge': 1, 'name': 'Mr. John  Patterson', 'title': 'Senior Vice President of International Nicotine',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</si>
  <si>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</si>
  <si>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</si>
  <si>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</si>
  <si>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</si>
  <si>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</si>
  <si>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</si>
  <si>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</si>
  <si>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</si>
  <si>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</si>
  <si>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</si>
  <si>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</si>
  <si>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</si>
  <si>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</si>
  <si>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</si>
  <si>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</si>
  <si>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</si>
  <si>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</si>
  <si>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</si>
  <si>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</si>
  <si>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</si>
  <si>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</si>
  <si>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</si>
  <si>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</si>
  <si>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</si>
  <si>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</si>
  <si>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</si>
  <si>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</si>
  <si>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</si>
  <si>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</si>
  <si>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</si>
  <si>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</si>
  <si>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</si>
  <si>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</si>
  <si>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</si>
  <si>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</si>
  <si>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</si>
  <si>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</si>
  <si>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</si>
  <si>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</si>
  <si>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</si>
  <si>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</si>
  <si>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</si>
  <si>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</si>
  <si>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</si>
  <si>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</si>
  <si>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</si>
  <si>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</si>
  <si>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</si>
  <si>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</si>
  <si>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</si>
  <si>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</si>
  <si>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</si>
  <si>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</si>
  <si>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</si>
  <si>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</si>
  <si>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</si>
  <si>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</si>
  <si>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</si>
  <si>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</si>
  <si>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</si>
  <si>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</si>
  <si>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</si>
  <si>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</si>
  <si>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</si>
  <si>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</si>
  <si>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</si>
  <si>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</si>
  <si>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</si>
  <si>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Ispire Technology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</si>
  <si>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</si>
  <si>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</si>
  <si>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</si>
  <si>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</si>
  <si>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</si>
  <si>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</si>
  <si>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</si>
  <si>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9a487d0d-80c6-3463-b034-3115528472a1</t>
  </si>
  <si>
    <t>messageBoardId</t>
  </si>
  <si>
    <t>finmb_1814551032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</si>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</sst>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tispir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-23.6858892411705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2.52643392E8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223.0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2.0</v>
      </c>
      <c r="C2" s="1">
        <v>-1.0</v>
      </c>
      <c r="D2" s="1">
        <v>-6.0</v>
      </c>
      <c r="E2" s="1">
        <v>-14.0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32.0</v>
      </c>
      <c r="C3" s="1">
        <v>14.0</v>
      </c>
      <c r="D3" s="1">
        <v>1.0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32.0</v>
      </c>
      <c r="C4" s="1">
        <v>14.0</v>
      </c>
      <c r="D4" s="1">
        <v>1.0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27.0</v>
      </c>
      <c r="C8" s="1">
        <v>0.0</v>
      </c>
      <c r="D8" s="1">
        <v>3.0</v>
      </c>
      <c r="E8" s="1">
        <v>6.0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20.0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-3.0</v>
      </c>
      <c r="C10" s="1">
        <v>-3.0</v>
      </c>
      <c r="D10" s="1">
        <v>-19.0</v>
      </c>
      <c r="E10" s="1">
        <v>-41.0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-11.0</v>
      </c>
      <c r="D11" s="1">
        <v>7.0</v>
      </c>
      <c r="E11" s="1">
        <v>90.0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9.0</v>
      </c>
      <c r="C12" s="1">
        <v>8.0</v>
      </c>
      <c r="D12" s="1">
        <v>10.0</v>
      </c>
      <c r="E12" s="1">
        <v>17.0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15.0</v>
      </c>
      <c r="C13" s="1">
        <v>54.0</v>
      </c>
      <c r="D13" s="1">
        <v>-69.0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-53.0</v>
      </c>
      <c r="C14" s="1">
        <v>48.0</v>
      </c>
      <c r="D14" s="1">
        <v>-41.0</v>
      </c>
      <c r="E14" s="1">
        <v>-6.0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-58.0</v>
      </c>
      <c r="C15" s="1">
        <v>-25.0</v>
      </c>
      <c r="D15" s="1">
        <v>-2.0</v>
      </c>
      <c r="E15" s="1">
        <v>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5.0</v>
      </c>
      <c r="C16" s="1">
        <v>-7.0</v>
      </c>
      <c r="D16" s="1">
        <v>-7.0</v>
      </c>
      <c r="E16" s="1">
        <v>-18.0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-798.0</v>
      </c>
      <c r="C17" s="1">
        <v>-12.0</v>
      </c>
      <c r="D17" s="1">
        <v>-1.0</v>
      </c>
      <c r="E17" s="1">
        <v>-1.0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-9.0</v>
      </c>
      <c r="E19" s="1">
        <v>6.0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-798.0</v>
      </c>
      <c r="C20" s="1">
        <v>-12.0</v>
      </c>
      <c r="D20" s="1">
        <v>-10.0</v>
      </c>
      <c r="E20" s="1">
        <v>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9.0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9.0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-3.0</v>
      </c>
      <c r="C23" s="1">
        <v>-2.0</v>
      </c>
      <c r="D23" s="1">
        <v>-37.0</v>
      </c>
      <c r="E23" s="1">
        <v>-70.0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-28.0</v>
      </c>
      <c r="C24" s="1">
        <v>-12.0</v>
      </c>
      <c r="D24" s="1">
        <v>-87.0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-32.0</v>
      </c>
      <c r="C25" s="1">
        <v>-2.0</v>
      </c>
      <c r="D25" s="1">
        <v>-38.0</v>
      </c>
      <c r="E25" s="1">
        <v>-70.0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29.0</v>
      </c>
      <c r="E26" s="1">
        <v>12.0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-47.0</v>
      </c>
      <c r="D27" s="1">
        <v>-3.0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-47.0</v>
      </c>
      <c r="D28" s="1">
        <v>-3.0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-4.0</v>
      </c>
      <c r="E29" s="1">
        <v>-1.0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-22.0</v>
      </c>
      <c r="C30" s="1">
        <v>-3.0</v>
      </c>
      <c r="D30" s="1">
        <v>-16.0</v>
      </c>
      <c r="E30" s="1">
        <v>10.0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4.0</v>
      </c>
      <c r="C31" s="1">
        <v>-10.0</v>
      </c>
      <c r="D31" s="1">
        <v>-34.0</v>
      </c>
      <c r="E31" s="1">
        <v>-5.0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1.0</v>
      </c>
      <c r="C34" s="1">
        <v>-6.0</v>
      </c>
      <c r="D34" s="1">
        <v>1.0</v>
      </c>
      <c r="E34" s="1">
        <v>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-8.0</v>
      </c>
      <c r="D35" s="1">
        <v>-46.0</v>
      </c>
      <c r="E35" s="1">
        <v>-6.0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-8.0</v>
      </c>
      <c r="D36" s="1">
        <v>-46.0</v>
      </c>
      <c r="E36" s="1">
        <v>-6.0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7.0</v>
      </c>
      <c r="D37" s="1">
        <v>44.0</v>
      </c>
      <c r="E37" s="1">
        <v>2.0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-22.0</v>
      </c>
      <c r="C38" s="1">
        <v>-2.0</v>
      </c>
      <c r="D38" s="1">
        <v>-38.0</v>
      </c>
      <c r="E38" s="1">
        <v>-70.0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85.0</v>
      </c>
      <c r="C3" s="1">
        <v>74.0</v>
      </c>
      <c r="D3" s="1">
        <v>40.0</v>
      </c>
      <c r="E3" s="1">
        <v>35.0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9.0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85.0</v>
      </c>
      <c r="C5" s="1">
        <v>74.0</v>
      </c>
      <c r="D5" s="1">
        <v>49.0</v>
      </c>
      <c r="E5" s="1">
        <v>35.0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4.0</v>
      </c>
      <c r="C6" s="1">
        <v>8.0</v>
      </c>
      <c r="D6" s="1">
        <v>24.0</v>
      </c>
      <c r="E6" s="1">
        <v>59.0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12.0</v>
      </c>
      <c r="D7" s="1">
        <v>12.0</v>
      </c>
      <c r="E7" s="1">
        <v>48.0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4.0</v>
      </c>
      <c r="C8" s="1">
        <v>8.0</v>
      </c>
      <c r="D8" s="1">
        <v>24.0</v>
      </c>
      <c r="E8" s="1">
        <v>60.0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3.0</v>
      </c>
      <c r="C9" s="1">
        <v>14.0</v>
      </c>
      <c r="D9" s="1">
        <v>10.0</v>
      </c>
      <c r="E9" s="1">
        <v>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69.0</v>
      </c>
      <c r="C10" s="1">
        <v>5.0</v>
      </c>
      <c r="D10" s="1">
        <v>2.0</v>
      </c>
      <c r="E10" s="1">
        <v>70.0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11.0</v>
      </c>
      <c r="C11" s="1">
        <v>1.0</v>
      </c>
      <c r="D11" s="1">
        <v>1.0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93.0</v>
      </c>
      <c r="C12" s="1">
        <v>99.0</v>
      </c>
      <c r="D12" s="1">
        <v>84.0</v>
      </c>
      <c r="E12" s="1">
        <v>103.0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46.0</v>
      </c>
      <c r="C13" s="1">
        <v>44.0</v>
      </c>
      <c r="D13" s="1">
        <v>5.0</v>
      </c>
      <c r="E13" s="1">
        <v>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-2.0</v>
      </c>
      <c r="C14" s="1">
        <v>-3.0</v>
      </c>
      <c r="D14" s="1">
        <v>-7.0</v>
      </c>
      <c r="E14" s="1">
        <v>-55.0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44.0</v>
      </c>
      <c r="C15" s="1">
        <v>41.0</v>
      </c>
      <c r="D15" s="1">
        <v>5.0</v>
      </c>
      <c r="E15" s="1">
        <v>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12.0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87.0</v>
      </c>
      <c r="D18" s="1">
        <v>73.0</v>
      </c>
      <c r="E18" s="1">
        <v>28.0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93.0</v>
      </c>
      <c r="C19" s="1">
        <v>101.0</v>
      </c>
      <c r="D19" s="1">
        <v>90.0</v>
      </c>
      <c r="E19" s="1">
        <v>123.0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33.0</v>
      </c>
      <c r="C21" s="1">
        <v>42.0</v>
      </c>
      <c r="D21" s="1">
        <v>52.0</v>
      </c>
      <c r="E21" s="1">
        <v>70.0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8.0</v>
      </c>
      <c r="C22" s="1">
        <v>7.0</v>
      </c>
      <c r="D22" s="1">
        <v>13.0</v>
      </c>
      <c r="E22" s="1">
        <v>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20.0</v>
      </c>
      <c r="C23" s="1">
        <v>34.0</v>
      </c>
      <c r="D23" s="1">
        <v>94.0</v>
      </c>
      <c r="E23" s="1">
        <v>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48.0</v>
      </c>
      <c r="D24" s="1">
        <v>6.0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1.0</v>
      </c>
      <c r="C25" s="1">
        <v>1.0</v>
      </c>
      <c r="D25" s="1">
        <v>98.0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45.0</v>
      </c>
      <c r="C26" s="1">
        <v>44.0</v>
      </c>
      <c r="D26" s="1">
        <v>85.0</v>
      </c>
      <c r="E26" s="1">
        <v>10.0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79.0</v>
      </c>
      <c r="C27" s="1">
        <v>88.0</v>
      </c>
      <c r="D27" s="1">
        <v>55.0</v>
      </c>
      <c r="E27" s="1">
        <v>85.0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27.0</v>
      </c>
      <c r="C28" s="1">
        <v>0.0</v>
      </c>
      <c r="D28" s="1">
        <v>3.0</v>
      </c>
      <c r="E28" s="1">
        <v>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80.0</v>
      </c>
      <c r="C29" s="1">
        <v>88.0</v>
      </c>
      <c r="D29" s="1">
        <v>59.0</v>
      </c>
      <c r="E29" s="1">
        <v>88.0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25.0</v>
      </c>
      <c r="E31" s="1">
        <v>43.0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13.0</v>
      </c>
      <c r="C32" s="1">
        <v>11.0</v>
      </c>
      <c r="D32" s="1">
        <v>5.0</v>
      </c>
      <c r="E32" s="1">
        <v>-8.0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-6.0</v>
      </c>
      <c r="C33" s="1">
        <v>-18.0</v>
      </c>
      <c r="D33" s="1">
        <v>-16.0</v>
      </c>
      <c r="E33" s="1">
        <v>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13.0</v>
      </c>
      <c r="C34" s="1">
        <v>11.0</v>
      </c>
      <c r="D34" s="1">
        <v>31.0</v>
      </c>
      <c r="E34" s="1">
        <v>34.0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13.0</v>
      </c>
      <c r="C35" s="1">
        <v>11.0</v>
      </c>
      <c r="D35" s="1">
        <v>31.0</v>
      </c>
      <c r="E35" s="1">
        <v>34.0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93.0</v>
      </c>
      <c r="C36" s="1">
        <v>101.0</v>
      </c>
      <c r="D36" s="1">
        <v>90.0</v>
      </c>
      <c r="E36" s="1">
        <v>123.0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50.0</v>
      </c>
      <c r="C38" s="1">
        <v>50.0</v>
      </c>
      <c r="D38" s="1">
        <v>54.0</v>
      </c>
      <c r="E38" s="1">
        <v>56.0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50.0</v>
      </c>
      <c r="C39" s="1">
        <v>50.0</v>
      </c>
      <c r="D39" s="1">
        <v>54.0</v>
      </c>
      <c r="E39" s="1">
        <v>56.0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 t="s">
        <v>101</v>
      </c>
      <c r="C40" s="1" t="s">
        <v>102</v>
      </c>
      <c r="D40" s="1" t="s">
        <v>103</v>
      </c>
      <c r="E40" s="1" t="s">
        <v>104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13.0</v>
      </c>
      <c r="C41" s="1">
        <v>11.0</v>
      </c>
      <c r="D41" s="1">
        <v>31.0</v>
      </c>
      <c r="E41" s="1">
        <v>33.0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101</v>
      </c>
      <c r="C42" s="1" t="s">
        <v>102</v>
      </c>
      <c r="D42" s="1" t="s">
        <v>103</v>
      </c>
      <c r="E42" s="1" t="s">
        <v>107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47.0</v>
      </c>
      <c r="C43" s="1">
        <v>34.0</v>
      </c>
      <c r="D43" s="1">
        <v>4.0</v>
      </c>
      <c r="E43" s="1">
        <v>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-84.0</v>
      </c>
      <c r="C44" s="1">
        <v>-74.0</v>
      </c>
      <c r="D44" s="1">
        <v>-45.0</v>
      </c>
      <c r="E44" s="1">
        <v>-31.0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>
        <v>9.0</v>
      </c>
      <c r="E45" s="1">
        <v>12.0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0.0</v>
      </c>
      <c r="E46" s="1">
        <v>10.0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>
        <v>0.0</v>
      </c>
      <c r="E47" s="1">
        <v>6.0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2.0</v>
      </c>
      <c r="C48" s="1">
        <v>14.0</v>
      </c>
      <c r="D48" s="1">
        <v>64.0</v>
      </c>
      <c r="E48" s="1">
        <v>2.0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0.0</v>
      </c>
      <c r="D49" s="1">
        <v>69.0</v>
      </c>
      <c r="E49" s="1">
        <v>98.0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0.0</v>
      </c>
      <c r="D50" s="1">
        <v>1.0</v>
      </c>
      <c r="E50" s="1">
        <v>5.0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63.0</v>
      </c>
      <c r="C2" s="1">
        <v>88.0</v>
      </c>
      <c r="D2" s="1">
        <v>116.0</v>
      </c>
      <c r="E2" s="1">
        <v>152.0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63.0</v>
      </c>
      <c r="C3" s="1">
        <v>88.0</v>
      </c>
      <c r="D3" s="1">
        <v>116.0</v>
      </c>
      <c r="E3" s="1">
        <v>152.0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53.0</v>
      </c>
      <c r="C4" s="1">
        <v>74.0</v>
      </c>
      <c r="D4" s="1">
        <v>94.0</v>
      </c>
      <c r="E4" s="1">
        <v>122.0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10.0</v>
      </c>
      <c r="C5" s="1">
        <v>13.0</v>
      </c>
      <c r="D5" s="1">
        <v>21.0</v>
      </c>
      <c r="E5" s="1">
        <v>29.0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6.0</v>
      </c>
      <c r="C6" s="1">
        <v>14.0</v>
      </c>
      <c r="D6" s="1">
        <v>25.0</v>
      </c>
      <c r="E6" s="1">
        <v>43.0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6.0</v>
      </c>
      <c r="C7" s="1">
        <v>14.0</v>
      </c>
      <c r="D7" s="1">
        <v>25.0</v>
      </c>
      <c r="E7" s="1">
        <v>43.0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3.0</v>
      </c>
      <c r="C8" s="1">
        <v>-98.0</v>
      </c>
      <c r="D8" s="1">
        <v>-4.0</v>
      </c>
      <c r="E8" s="1">
        <v>-13.0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882.0</v>
      </c>
      <c r="C9" s="1">
        <v>0.0</v>
      </c>
      <c r="D9" s="1">
        <v>19.0</v>
      </c>
      <c r="E9" s="1">
        <v>36.0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882.0</v>
      </c>
      <c r="C10" s="1">
        <v>0.0</v>
      </c>
      <c r="D10" s="1">
        <v>19.0</v>
      </c>
      <c r="E10" s="1">
        <v>36.0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0.0</v>
      </c>
      <c r="C11" s="1">
        <v>0.0</v>
      </c>
      <c r="D11" s="1">
        <v>0.0</v>
      </c>
      <c r="E11" s="1">
        <v>-11.0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-8.0</v>
      </c>
      <c r="C12" s="1">
        <v>5.0</v>
      </c>
      <c r="D12" s="1">
        <v>-32.0</v>
      </c>
      <c r="E12" s="1">
        <v>-7.0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6.0</v>
      </c>
      <c r="C13" s="1">
        <v>12.0</v>
      </c>
      <c r="D13" s="1">
        <v>-15.0</v>
      </c>
      <c r="E13" s="1">
        <v>23.0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3.0</v>
      </c>
      <c r="C14" s="1">
        <v>-80.0</v>
      </c>
      <c r="D14" s="1">
        <v>-4.0</v>
      </c>
      <c r="E14" s="1">
        <v>-13.0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3.0</v>
      </c>
      <c r="C15" s="1">
        <v>-80.0</v>
      </c>
      <c r="D15" s="1">
        <v>-4.0</v>
      </c>
      <c r="E15" s="1">
        <v>-13.0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68.0</v>
      </c>
      <c r="C16" s="1">
        <v>1.0</v>
      </c>
      <c r="D16" s="1">
        <v>1.0</v>
      </c>
      <c r="E16" s="1">
        <v>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2.0</v>
      </c>
      <c r="C17" s="1">
        <v>-1.0</v>
      </c>
      <c r="D17" s="1">
        <v>-6.0</v>
      </c>
      <c r="E17" s="1">
        <v>-14.0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2.0</v>
      </c>
      <c r="C18" s="1">
        <v>-1.0</v>
      </c>
      <c r="D18" s="1">
        <v>-6.0</v>
      </c>
      <c r="E18" s="1">
        <v>-14.0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2.0</v>
      </c>
      <c r="C19" s="1">
        <v>-1.0</v>
      </c>
      <c r="D19" s="1">
        <v>-6.0</v>
      </c>
      <c r="E19" s="1">
        <v>-14.0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2.0</v>
      </c>
      <c r="C20" s="1">
        <v>-1.0</v>
      </c>
      <c r="D20" s="1">
        <v>-6.0</v>
      </c>
      <c r="E20" s="1">
        <v>-14.0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2.0</v>
      </c>
      <c r="C21" s="1">
        <v>-1.0</v>
      </c>
      <c r="D21" s="1">
        <v>-6.0</v>
      </c>
      <c r="E21" s="1">
        <v>-14.0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 t="s">
        <v>138</v>
      </c>
      <c r="C23" s="1" t="s">
        <v>139</v>
      </c>
      <c r="D23" s="1" t="s">
        <v>140</v>
      </c>
      <c r="E23" s="1" t="s">
        <v>141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 t="s">
        <v>138</v>
      </c>
      <c r="C24" s="1" t="s">
        <v>139</v>
      </c>
      <c r="D24" s="1" t="s">
        <v>140</v>
      </c>
      <c r="E24" s="1" t="s">
        <v>141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50.0</v>
      </c>
      <c r="C25" s="1">
        <v>50.0</v>
      </c>
      <c r="D25" s="1">
        <v>50.0</v>
      </c>
      <c r="E25" s="1">
        <v>54.0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 t="s">
        <v>138</v>
      </c>
      <c r="C26" s="1" t="s">
        <v>139</v>
      </c>
      <c r="D26" s="1" t="s">
        <v>140</v>
      </c>
      <c r="E26" s="1" t="s">
        <v>141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138</v>
      </c>
      <c r="C27" s="1" t="s">
        <v>139</v>
      </c>
      <c r="D27" s="1" t="s">
        <v>140</v>
      </c>
      <c r="E27" s="1" t="s">
        <v>141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50.0</v>
      </c>
      <c r="C28" s="1">
        <v>50.0</v>
      </c>
      <c r="D28" s="1">
        <v>50.0</v>
      </c>
      <c r="E28" s="1">
        <v>54.0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148</v>
      </c>
      <c r="C29" s="1" t="s">
        <v>149</v>
      </c>
      <c r="D29" s="1" t="s">
        <v>150</v>
      </c>
      <c r="E29" s="1" t="s">
        <v>151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148</v>
      </c>
      <c r="C30" s="1" t="s">
        <v>149</v>
      </c>
      <c r="D30" s="1" t="s">
        <v>150</v>
      </c>
      <c r="E30" s="1" t="s">
        <v>151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0.0</v>
      </c>
      <c r="C31" s="1" t="s">
        <v>154</v>
      </c>
      <c r="D31" s="1" t="s">
        <v>155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>
        <v>3.0</v>
      </c>
      <c r="C33" s="1">
        <v>-97.0</v>
      </c>
      <c r="D33" s="1">
        <v>-4.0</v>
      </c>
      <c r="E33" s="1">
        <v>-13.0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3.0</v>
      </c>
      <c r="C34" s="1">
        <v>-98.0</v>
      </c>
      <c r="D34" s="1">
        <v>-4.0</v>
      </c>
      <c r="E34" s="1">
        <v>-13.0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3.0</v>
      </c>
      <c r="C35" s="1">
        <v>-98.0</v>
      </c>
      <c r="D35" s="1">
        <v>-4.0</v>
      </c>
      <c r="E35" s="1">
        <v>-13.0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0.0</v>
      </c>
      <c r="D36" s="1">
        <v>-3.0</v>
      </c>
      <c r="E36" s="1">
        <v>-11.0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 t="s">
        <v>161</v>
      </c>
      <c r="C37" s="1" t="s">
        <v>162</v>
      </c>
      <c r="D37" s="1" t="s">
        <v>163</v>
      </c>
      <c r="E37" s="1" t="s">
        <v>164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68.0</v>
      </c>
      <c r="C38" s="1">
        <v>1.0</v>
      </c>
      <c r="D38" s="1">
        <v>1.0</v>
      </c>
      <c r="E38" s="1">
        <v>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>
        <v>2.0</v>
      </c>
      <c r="C39" s="1">
        <v>-50.0</v>
      </c>
      <c r="D39" s="1">
        <v>-3.0</v>
      </c>
      <c r="E39" s="1">
        <v>-8.0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168</v>
      </c>
      <c r="B41" s="1">
        <v>3.0</v>
      </c>
      <c r="C41" s="1">
        <v>5.0</v>
      </c>
      <c r="D41" s="1">
        <v>4.0</v>
      </c>
      <c r="E41" s="1">
        <v>6.0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169</v>
      </c>
      <c r="B42" s="1">
        <v>3.0</v>
      </c>
      <c r="C42" s="1">
        <v>8.0</v>
      </c>
      <c r="D42" s="1">
        <v>19.0</v>
      </c>
      <c r="E42" s="1">
        <v>35.0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170</v>
      </c>
      <c r="B43" s="1">
        <v>0.0</v>
      </c>
      <c r="C43" s="1">
        <v>0.0</v>
      </c>
      <c r="D43" s="1">
        <v>0.0</v>
      </c>
      <c r="E43" s="1">
        <v>77.0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0.0</v>
      </c>
      <c r="C44" s="1">
        <v>0.0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1">
        <v>0.0</v>
      </c>
      <c r="C45" s="1">
        <v>0.0</v>
      </c>
      <c r="D45" s="1">
        <v>0.0</v>
      </c>
      <c r="E45" s="1">
        <v>49.0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173</v>
      </c>
      <c r="B46" s="1">
        <v>0.0</v>
      </c>
      <c r="C46" s="1">
        <v>0.0</v>
      </c>
      <c r="D46" s="1">
        <v>0.0</v>
      </c>
      <c r="E46" s="1">
        <v>5.0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174</v>
      </c>
      <c r="B47" s="1">
        <v>0.0</v>
      </c>
      <c r="C47" s="1">
        <v>0.0</v>
      </c>
      <c r="D47" s="1">
        <v>0.0</v>
      </c>
      <c r="E47" s="1">
        <v>6.0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176</v>
      </c>
      <c r="B3" s="1">
        <v>0.0</v>
      </c>
      <c r="C3" s="1" t="s">
        <v>177</v>
      </c>
      <c r="D3" s="1" t="s">
        <v>178</v>
      </c>
      <c r="E3" s="1" t="s">
        <v>179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180</v>
      </c>
      <c r="B4" s="1">
        <v>0.0</v>
      </c>
      <c r="C4" s="1" t="s">
        <v>181</v>
      </c>
      <c r="D4" s="1" t="s">
        <v>182</v>
      </c>
      <c r="E4" s="1" t="s">
        <v>183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 t="s">
        <v>187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188</v>
      </c>
      <c r="B6" s="1">
        <v>0.0</v>
      </c>
      <c r="C6" s="1" t="s">
        <v>185</v>
      </c>
      <c r="D6" s="1" t="s">
        <v>186</v>
      </c>
      <c r="E6" s="1" t="s">
        <v>187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 t="s">
        <v>191</v>
      </c>
      <c r="C8" s="1" t="s">
        <v>192</v>
      </c>
      <c r="D8" s="1" t="s">
        <v>193</v>
      </c>
      <c r="E8" s="1" t="s">
        <v>194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1" t="s">
        <v>199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 t="s">
        <v>201</v>
      </c>
      <c r="C10" s="1" t="s">
        <v>202</v>
      </c>
      <c r="D10" s="1" t="s">
        <v>203</v>
      </c>
      <c r="E10" s="1" t="s">
        <v>204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1" t="s">
        <v>201</v>
      </c>
      <c r="C11" s="1" t="s">
        <v>206</v>
      </c>
      <c r="D11" s="1" t="s">
        <v>207</v>
      </c>
      <c r="E11" s="1" t="s">
        <v>208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201</v>
      </c>
      <c r="C12" s="1" t="s">
        <v>206</v>
      </c>
      <c r="D12" s="1" t="s">
        <v>207</v>
      </c>
      <c r="E12" s="1" t="s">
        <v>208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 t="s">
        <v>211</v>
      </c>
      <c r="C13" s="1" t="s">
        <v>212</v>
      </c>
      <c r="D13" s="1" t="s">
        <v>213</v>
      </c>
      <c r="E13" s="1" t="s">
        <v>214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211</v>
      </c>
      <c r="C14" s="1" t="s">
        <v>212</v>
      </c>
      <c r="D14" s="1" t="s">
        <v>213</v>
      </c>
      <c r="E14" s="1" t="s">
        <v>214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 t="s">
        <v>211</v>
      </c>
      <c r="C15" s="1" t="s">
        <v>212</v>
      </c>
      <c r="D15" s="1" t="s">
        <v>213</v>
      </c>
      <c r="E15" s="1" t="s">
        <v>214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217</v>
      </c>
      <c r="B16" s="1" t="s">
        <v>218</v>
      </c>
      <c r="C16" s="1" t="s">
        <v>219</v>
      </c>
      <c r="D16" s="1" t="s">
        <v>220</v>
      </c>
      <c r="E16" s="1" t="s">
        <v>221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222</v>
      </c>
      <c r="B17" s="1">
        <v>0.0</v>
      </c>
      <c r="C17" s="1" t="s">
        <v>223</v>
      </c>
      <c r="D17" s="1" t="s">
        <v>224</v>
      </c>
      <c r="E17" s="1" t="s">
        <v>225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>
        <v>0.0</v>
      </c>
      <c r="C18" s="1" t="s">
        <v>223</v>
      </c>
      <c r="D18" s="1" t="s">
        <v>224</v>
      </c>
      <c r="E18" s="1" t="s">
        <v>225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227</v>
      </c>
      <c r="B20" s="1">
        <v>0.0</v>
      </c>
      <c r="C20" s="1" t="s">
        <v>228</v>
      </c>
      <c r="D20" s="1" t="s">
        <v>229</v>
      </c>
      <c r="E20" s="1" t="s">
        <v>230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>
        <v>0.0</v>
      </c>
      <c r="C21" s="1" t="s">
        <v>232</v>
      </c>
      <c r="D21" s="1" t="s">
        <v>233</v>
      </c>
      <c r="E21" s="1" t="s">
        <v>234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>
        <v>0.0</v>
      </c>
      <c r="C22" s="1" t="s">
        <v>236</v>
      </c>
      <c r="D22" s="1" t="s">
        <v>237</v>
      </c>
      <c r="E22" s="1" t="s">
        <v>238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>
        <v>0.0</v>
      </c>
      <c r="C23" s="1" t="s">
        <v>240</v>
      </c>
      <c r="D23" s="1" t="s">
        <v>241</v>
      </c>
      <c r="E23" s="1" t="s">
        <v>242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244</v>
      </c>
      <c r="B25" s="1" t="s">
        <v>245</v>
      </c>
      <c r="C25" s="1" t="s">
        <v>246</v>
      </c>
      <c r="D25" s="1" t="s">
        <v>247</v>
      </c>
      <c r="E25" s="1" t="s">
        <v>248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249</v>
      </c>
      <c r="B26" s="1" t="s">
        <v>246</v>
      </c>
      <c r="C26" s="1" t="s">
        <v>250</v>
      </c>
      <c r="D26" s="1" t="s">
        <v>251</v>
      </c>
      <c r="E26" s="1" t="s">
        <v>252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 t="s">
        <v>138</v>
      </c>
      <c r="C27" s="1" t="s">
        <v>254</v>
      </c>
      <c r="D27" s="1" t="s">
        <v>255</v>
      </c>
      <c r="E27" s="1" t="s">
        <v>256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257</v>
      </c>
      <c r="B28" s="1">
        <v>0.0</v>
      </c>
      <c r="C28" s="1" t="s">
        <v>258</v>
      </c>
      <c r="D28" s="1" t="s">
        <v>259</v>
      </c>
      <c r="E28" s="1" t="s">
        <v>260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 t="s">
        <v>262</v>
      </c>
      <c r="D29" s="1" t="s">
        <v>263</v>
      </c>
      <c r="E29" s="1" t="s">
        <v>264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>
        <v>0.0</v>
      </c>
      <c r="C30" s="1" t="s">
        <v>266</v>
      </c>
      <c r="D30" s="1" t="s">
        <v>267</v>
      </c>
      <c r="E30" s="1" t="s">
        <v>268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269</v>
      </c>
      <c r="B31" s="1">
        <v>0.0</v>
      </c>
      <c r="C31" s="1" t="s">
        <v>270</v>
      </c>
      <c r="D31" s="1" t="s">
        <v>271</v>
      </c>
      <c r="E31" s="1" t="s">
        <v>272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 t="s">
        <v>275</v>
      </c>
      <c r="C33" s="1" t="s">
        <v>276</v>
      </c>
      <c r="D33" s="1" t="s">
        <v>277</v>
      </c>
      <c r="E33" s="1" t="s">
        <v>278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279</v>
      </c>
      <c r="B34" s="1" t="s">
        <v>280</v>
      </c>
      <c r="C34" s="1" t="s">
        <v>281</v>
      </c>
      <c r="D34" s="1" t="s">
        <v>282</v>
      </c>
      <c r="E34" s="1" t="s">
        <v>283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284</v>
      </c>
      <c r="B35" s="1" t="s">
        <v>285</v>
      </c>
      <c r="C35" s="1">
        <v>0.0</v>
      </c>
      <c r="D35" s="1" t="s">
        <v>286</v>
      </c>
      <c r="E35" s="1" t="s">
        <v>287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288</v>
      </c>
      <c r="B36" s="1" t="s">
        <v>289</v>
      </c>
      <c r="C36" s="1">
        <v>0.0</v>
      </c>
      <c r="D36" s="1" t="s">
        <v>290</v>
      </c>
      <c r="E36" s="1" t="s">
        <v>291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292</v>
      </c>
      <c r="B37" s="1" t="s">
        <v>293</v>
      </c>
      <c r="C37" s="1" t="s">
        <v>294</v>
      </c>
      <c r="D37" s="1" t="s">
        <v>295</v>
      </c>
      <c r="E37" s="1" t="s">
        <v>296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297</v>
      </c>
      <c r="B38" s="1" t="s">
        <v>298</v>
      </c>
      <c r="C38" s="1" t="s">
        <v>299</v>
      </c>
      <c r="D38" s="1" t="s">
        <v>300</v>
      </c>
      <c r="E38" s="1" t="s">
        <v>301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302</v>
      </c>
      <c r="B39" s="1" t="s">
        <v>303</v>
      </c>
      <c r="C39" s="1" t="s">
        <v>304</v>
      </c>
      <c r="D39" s="1" t="s">
        <v>305</v>
      </c>
      <c r="E39" s="1" t="s">
        <v>306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307</v>
      </c>
      <c r="B40" s="1" t="s">
        <v>298</v>
      </c>
      <c r="C40" s="1" t="s">
        <v>308</v>
      </c>
      <c r="D40" s="1">
        <v>-1.0</v>
      </c>
      <c r="E40" s="1" t="s">
        <v>309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310</v>
      </c>
      <c r="B41" s="1" t="s">
        <v>311</v>
      </c>
      <c r="C41" s="1" t="s">
        <v>312</v>
      </c>
      <c r="D41" s="1" t="s">
        <v>313</v>
      </c>
      <c r="E41" s="1" t="s">
        <v>314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316</v>
      </c>
      <c r="B43" s="1">
        <v>0.0</v>
      </c>
      <c r="C43" s="1" t="s">
        <v>317</v>
      </c>
      <c r="D43" s="1" t="s">
        <v>318</v>
      </c>
      <c r="E43" s="1" t="s">
        <v>319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320</v>
      </c>
      <c r="B44" s="1">
        <v>0.0</v>
      </c>
      <c r="C44" s="1" t="s">
        <v>321</v>
      </c>
      <c r="D44" s="1" t="s">
        <v>322</v>
      </c>
      <c r="E44" s="1" t="s">
        <v>323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324</v>
      </c>
      <c r="B45" s="1">
        <v>0.0</v>
      </c>
      <c r="C45" s="1" t="s">
        <v>325</v>
      </c>
      <c r="D45" s="1" t="s">
        <v>326</v>
      </c>
      <c r="E45" s="1" t="s">
        <v>327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328</v>
      </c>
      <c r="B46" s="1">
        <v>0.0</v>
      </c>
      <c r="C46" s="1" t="s">
        <v>329</v>
      </c>
      <c r="D46" s="1" t="s">
        <v>330</v>
      </c>
      <c r="E46" s="1" t="s">
        <v>331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332</v>
      </c>
      <c r="B47" s="1">
        <v>0.0</v>
      </c>
      <c r="C47" s="1" t="s">
        <v>329</v>
      </c>
      <c r="D47" s="1" t="s">
        <v>330</v>
      </c>
      <c r="E47" s="1" t="s">
        <v>331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333</v>
      </c>
      <c r="B48" s="1">
        <v>0.0</v>
      </c>
      <c r="C48" s="1" t="s">
        <v>334</v>
      </c>
      <c r="D48" s="1" t="s">
        <v>335</v>
      </c>
      <c r="E48" s="1" t="s">
        <v>336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337</v>
      </c>
      <c r="B49" s="1">
        <v>0.0</v>
      </c>
      <c r="C49" s="1" t="s">
        <v>334</v>
      </c>
      <c r="D49" s="1" t="s">
        <v>335</v>
      </c>
      <c r="E49" s="1" t="s">
        <v>336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338</v>
      </c>
      <c r="B50" s="1">
        <v>0.0</v>
      </c>
      <c r="C50" s="1" t="s">
        <v>339</v>
      </c>
      <c r="D50" s="1" t="s">
        <v>340</v>
      </c>
      <c r="E50" s="1" t="s">
        <v>341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342</v>
      </c>
      <c r="B51" s="1">
        <v>0.0</v>
      </c>
      <c r="C51" s="1" t="s">
        <v>334</v>
      </c>
      <c r="D51" s="1" t="s">
        <v>343</v>
      </c>
      <c r="E51" s="1" t="s">
        <v>344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345</v>
      </c>
      <c r="B52" s="1">
        <v>0.0</v>
      </c>
      <c r="C52" s="1" t="s">
        <v>346</v>
      </c>
      <c r="D52" s="1" t="s">
        <v>347</v>
      </c>
      <c r="E52" s="1" t="s">
        <v>348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349</v>
      </c>
      <c r="B53" s="1">
        <v>0.0</v>
      </c>
      <c r="C53" s="1" t="s">
        <v>350</v>
      </c>
      <c r="D53" s="1" t="s">
        <v>351</v>
      </c>
      <c r="E53" s="1" t="s">
        <v>352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353</v>
      </c>
      <c r="B54" s="1">
        <v>0.0</v>
      </c>
      <c r="C54" s="1" t="s">
        <v>354</v>
      </c>
      <c r="D54" s="1">
        <v>0.0</v>
      </c>
      <c r="E54" s="1" t="s">
        <v>355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356</v>
      </c>
      <c r="B55" s="1">
        <v>0.0</v>
      </c>
      <c r="C55" s="1" t="s">
        <v>357</v>
      </c>
      <c r="D55" s="1" t="s">
        <v>358</v>
      </c>
      <c r="E55" s="1" t="s">
        <v>359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360</v>
      </c>
      <c r="B56" s="1">
        <v>0.0</v>
      </c>
      <c r="C56" s="1" t="s">
        <v>361</v>
      </c>
      <c r="D56" s="1" t="s">
        <v>362</v>
      </c>
      <c r="E56" s="1" t="s">
        <v>363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364</v>
      </c>
      <c r="B57" s="1">
        <v>0.0</v>
      </c>
      <c r="C57" s="1" t="s">
        <v>361</v>
      </c>
      <c r="D57" s="1" t="s">
        <v>362</v>
      </c>
      <c r="E57" s="1" t="s">
        <v>365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366</v>
      </c>
      <c r="B58" s="1">
        <v>0.0</v>
      </c>
      <c r="C58" s="1" t="s">
        <v>367</v>
      </c>
      <c r="D58" s="1" t="s">
        <v>368</v>
      </c>
      <c r="E58" s="1" t="s">
        <v>369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370</v>
      </c>
      <c r="B59" s="1">
        <v>0.0</v>
      </c>
      <c r="C59" s="1">
        <v>1.0</v>
      </c>
      <c r="D59" s="1" t="s">
        <v>371</v>
      </c>
      <c r="E59" s="1" t="s">
        <v>372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373</v>
      </c>
      <c r="B60" s="1">
        <v>0.0</v>
      </c>
      <c r="C60" s="1">
        <v>0.0</v>
      </c>
      <c r="D60" s="1" t="s">
        <v>374</v>
      </c>
      <c r="E60" s="1" t="s">
        <v>375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376</v>
      </c>
      <c r="B61" s="1">
        <v>0.0</v>
      </c>
      <c r="C61" s="1">
        <v>0.0</v>
      </c>
      <c r="D61" s="1" t="s">
        <v>374</v>
      </c>
      <c r="E61" s="1" t="s">
        <v>375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378</v>
      </c>
      <c r="B63" s="1">
        <v>0.0</v>
      </c>
      <c r="C63" s="1">
        <v>0.0</v>
      </c>
      <c r="D63" s="1" t="s">
        <v>379</v>
      </c>
      <c r="E63" s="1" t="s">
        <v>380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381</v>
      </c>
      <c r="B64" s="1">
        <v>0.0</v>
      </c>
      <c r="C64" s="1">
        <v>0.0</v>
      </c>
      <c r="D64" s="1" t="s">
        <v>382</v>
      </c>
      <c r="E64" s="1" t="s">
        <v>383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384</v>
      </c>
      <c r="B65" s="1">
        <v>0.0</v>
      </c>
      <c r="C65" s="1">
        <v>0.0</v>
      </c>
      <c r="D65" s="1" t="s">
        <v>385</v>
      </c>
      <c r="E65" s="1" t="s">
        <v>386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>
        <v>0.0</v>
      </c>
      <c r="C66" s="1">
        <v>0.0</v>
      </c>
      <c r="D66" s="1" t="s">
        <v>388</v>
      </c>
      <c r="E66" s="1" t="s">
        <v>389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390</v>
      </c>
      <c r="B67" s="1">
        <v>0.0</v>
      </c>
      <c r="C67" s="1">
        <v>0.0</v>
      </c>
      <c r="D67" s="1" t="s">
        <v>388</v>
      </c>
      <c r="E67" s="1" t="s">
        <v>389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391</v>
      </c>
      <c r="B68" s="1">
        <v>0.0</v>
      </c>
      <c r="C68" s="1">
        <v>0.0</v>
      </c>
      <c r="D68" s="1" t="s">
        <v>392</v>
      </c>
      <c r="E68" s="1" t="s">
        <v>393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394</v>
      </c>
      <c r="B69" s="1">
        <v>0.0</v>
      </c>
      <c r="C69" s="1">
        <v>0.0</v>
      </c>
      <c r="D69" s="1" t="s">
        <v>392</v>
      </c>
      <c r="E69" s="1" t="s">
        <v>393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395</v>
      </c>
      <c r="B70" s="1">
        <v>0.0</v>
      </c>
      <c r="C70" s="1">
        <v>0.0</v>
      </c>
      <c r="D70" s="1" t="s">
        <v>396</v>
      </c>
      <c r="E70" s="1" t="s">
        <v>397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398</v>
      </c>
      <c r="B71" s="1">
        <v>0.0</v>
      </c>
      <c r="C71" s="1">
        <v>0.0</v>
      </c>
      <c r="D71" s="1" t="s">
        <v>399</v>
      </c>
      <c r="E71" s="1" t="s">
        <v>400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401</v>
      </c>
      <c r="B72" s="1">
        <v>0.0</v>
      </c>
      <c r="C72" s="1">
        <v>0.0</v>
      </c>
      <c r="D72" s="1" t="s">
        <v>402</v>
      </c>
      <c r="E72" s="1" t="s">
        <v>403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404</v>
      </c>
      <c r="B73" s="1">
        <v>0.0</v>
      </c>
      <c r="C73" s="1">
        <v>0.0</v>
      </c>
      <c r="D73" s="1" t="s">
        <v>405</v>
      </c>
      <c r="E73" s="1" t="s">
        <v>406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407</v>
      </c>
      <c r="B74" s="1">
        <v>0.0</v>
      </c>
      <c r="C74" s="1">
        <v>0.0</v>
      </c>
      <c r="D74" s="1" t="s">
        <v>408</v>
      </c>
      <c r="E74" s="1" t="s">
        <v>409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410</v>
      </c>
      <c r="B75" s="1">
        <v>0.0</v>
      </c>
      <c r="C75" s="1">
        <v>0.0</v>
      </c>
      <c r="D75" s="1" t="s">
        <v>411</v>
      </c>
      <c r="E75" s="1" t="s">
        <v>412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413</v>
      </c>
      <c r="B76" s="1">
        <v>0.0</v>
      </c>
      <c r="C76" s="1">
        <v>0.0</v>
      </c>
      <c r="D76" s="1" t="s">
        <v>414</v>
      </c>
      <c r="E76" s="1" t="s">
        <v>415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416</v>
      </c>
      <c r="B77" s="1">
        <v>0.0</v>
      </c>
      <c r="C77" s="1">
        <v>0.0</v>
      </c>
      <c r="D77" s="1" t="s">
        <v>414</v>
      </c>
      <c r="E77" s="1" t="s">
        <v>417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418</v>
      </c>
      <c r="B78" s="1">
        <v>0.0</v>
      </c>
      <c r="C78" s="1">
        <v>0.0</v>
      </c>
      <c r="D78" s="1" t="s">
        <v>419</v>
      </c>
      <c r="E78" s="1" t="s">
        <v>420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421</v>
      </c>
      <c r="B79" s="1">
        <v>0.0</v>
      </c>
      <c r="C79" s="1">
        <v>0.0</v>
      </c>
      <c r="D79" s="1">
        <v>0.0</v>
      </c>
      <c r="E79" s="1" t="s">
        <v>422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423</v>
      </c>
      <c r="B80" s="1">
        <v>0.0</v>
      </c>
      <c r="C80" s="1">
        <v>0.0</v>
      </c>
      <c r="D80" s="1">
        <v>0.0</v>
      </c>
      <c r="E80" s="1" t="s">
        <v>424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425</v>
      </c>
      <c r="B81" s="1">
        <v>0.0</v>
      </c>
      <c r="C81" s="1">
        <v>0.0</v>
      </c>
      <c r="D81" s="1">
        <v>0.0</v>
      </c>
      <c r="E81" s="1" t="s">
        <v>424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427</v>
      </c>
      <c r="B83" s="1">
        <v>0.0</v>
      </c>
      <c r="C83" s="1">
        <v>0.0</v>
      </c>
      <c r="D83" s="1">
        <v>0.0</v>
      </c>
      <c r="E83" s="1" t="s">
        <v>428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429</v>
      </c>
      <c r="B84" s="1">
        <v>0.0</v>
      </c>
      <c r="C84" s="1">
        <v>0.0</v>
      </c>
      <c r="D84" s="1">
        <v>0.0</v>
      </c>
      <c r="E84" s="1" t="s">
        <v>430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431</v>
      </c>
      <c r="B85" s="1">
        <v>0.0</v>
      </c>
      <c r="C85" s="1">
        <v>0.0</v>
      </c>
      <c r="D85" s="1">
        <v>0.0</v>
      </c>
      <c r="E85" s="1" t="s">
        <v>432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433</v>
      </c>
      <c r="B86" s="1">
        <v>0.0</v>
      </c>
      <c r="C86" s="1">
        <v>0.0</v>
      </c>
      <c r="D86" s="1">
        <v>0.0</v>
      </c>
      <c r="E86" s="1" t="s">
        <v>434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435</v>
      </c>
      <c r="B87" s="1">
        <v>0.0</v>
      </c>
      <c r="C87" s="1">
        <v>0.0</v>
      </c>
      <c r="D87" s="1">
        <v>0.0</v>
      </c>
      <c r="E87" s="1" t="s">
        <v>434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436</v>
      </c>
      <c r="B88" s="1">
        <v>0.0</v>
      </c>
      <c r="C88" s="1">
        <v>0.0</v>
      </c>
      <c r="D88" s="1">
        <v>0.0</v>
      </c>
      <c r="E88" s="1" t="s">
        <v>437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438</v>
      </c>
      <c r="B89" s="1">
        <v>0.0</v>
      </c>
      <c r="C89" s="1">
        <v>0.0</v>
      </c>
      <c r="D89" s="1">
        <v>0.0</v>
      </c>
      <c r="E89" s="1" t="s">
        <v>437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439</v>
      </c>
      <c r="B90" s="1">
        <v>0.0</v>
      </c>
      <c r="C90" s="1">
        <v>0.0</v>
      </c>
      <c r="D90" s="1">
        <v>0.0</v>
      </c>
      <c r="E90" s="1" t="s">
        <v>440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441</v>
      </c>
      <c r="B91" s="1">
        <v>0.0</v>
      </c>
      <c r="C91" s="1">
        <v>0.0</v>
      </c>
      <c r="D91" s="1">
        <v>0.0</v>
      </c>
      <c r="E91" s="1" t="s">
        <v>442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443</v>
      </c>
      <c r="B92" s="1">
        <v>0.0</v>
      </c>
      <c r="C92" s="1">
        <v>0.0</v>
      </c>
      <c r="D92" s="1">
        <v>0.0</v>
      </c>
      <c r="E92" s="1" t="s">
        <v>444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445</v>
      </c>
      <c r="B93" s="1">
        <v>0.0</v>
      </c>
      <c r="C93" s="1">
        <v>0.0</v>
      </c>
      <c r="D93" s="1">
        <v>0.0</v>
      </c>
      <c r="E93" s="1" t="s">
        <v>446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447</v>
      </c>
      <c r="B94" s="1">
        <v>0.0</v>
      </c>
      <c r="C94" s="1">
        <v>0.0</v>
      </c>
      <c r="D94" s="1">
        <v>0.0</v>
      </c>
      <c r="E94" s="1" t="s">
        <v>448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449</v>
      </c>
      <c r="B95" s="1">
        <v>0.0</v>
      </c>
      <c r="C95" s="1">
        <v>0.0</v>
      </c>
      <c r="D95" s="1">
        <v>0.0</v>
      </c>
      <c r="E95" s="1" t="s">
        <v>450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451</v>
      </c>
      <c r="B96" s="1">
        <v>0.0</v>
      </c>
      <c r="C96" s="1">
        <v>0.0</v>
      </c>
      <c r="D96" s="1">
        <v>0.0</v>
      </c>
      <c r="E96" s="1" t="s">
        <v>452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453</v>
      </c>
      <c r="B97" s="1">
        <v>0.0</v>
      </c>
      <c r="C97" s="1">
        <v>0.0</v>
      </c>
      <c r="D97" s="1">
        <v>0.0</v>
      </c>
      <c r="E97" s="1" t="s">
        <v>454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455</v>
      </c>
      <c r="B98" s="1">
        <v>0.0</v>
      </c>
      <c r="C98" s="1">
        <v>0.0</v>
      </c>
      <c r="D98" s="1">
        <v>0.0</v>
      </c>
      <c r="E98" s="1" t="s">
        <v>456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457</v>
      </c>
      <c r="B99" s="1">
        <v>0.0</v>
      </c>
      <c r="C99" s="1">
        <v>0.0</v>
      </c>
      <c r="D99" s="1">
        <v>0.0</v>
      </c>
      <c r="E99" s="1">
        <v>0.0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458</v>
      </c>
      <c r="C1" s="1" t="s">
        <v>459</v>
      </c>
      <c r="D1" s="1" t="s">
        <v>460</v>
      </c>
      <c r="E1" s="1" t="s">
        <v>461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462</v>
      </c>
      <c r="B2" s="1" t="s">
        <v>463</v>
      </c>
      <c r="C2" s="1" t="s">
        <v>464</v>
      </c>
      <c r="D2" s="1" t="s">
        <v>465</v>
      </c>
      <c r="E2" s="1" t="s">
        <v>466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467</v>
      </c>
      <c r="B3" s="1" t="s">
        <v>466</v>
      </c>
      <c r="C3" s="1" t="s">
        <v>468</v>
      </c>
      <c r="D3" s="1" t="s">
        <v>469</v>
      </c>
      <c r="E3" s="1" t="s">
        <v>466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470</v>
      </c>
      <c r="B4" s="1" t="s">
        <v>463</v>
      </c>
      <c r="C4" s="1" t="s">
        <v>464</v>
      </c>
      <c r="D4" s="1" t="s">
        <v>465</v>
      </c>
      <c r="E4" s="1" t="s">
        <v>465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467</v>
      </c>
      <c r="B5" s="1" t="s">
        <v>466</v>
      </c>
      <c r="C5" s="1" t="s">
        <v>468</v>
      </c>
      <c r="D5" s="1" t="s">
        <v>469</v>
      </c>
      <c r="E5" s="1" t="s">
        <v>471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472</v>
      </c>
      <c r="B6" s="1" t="s">
        <v>473</v>
      </c>
      <c r="C6" s="1" t="s">
        <v>474</v>
      </c>
      <c r="D6" s="1" t="s">
        <v>475</v>
      </c>
      <c r="E6" s="1" t="s">
        <v>466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476</v>
      </c>
      <c r="B7" s="1" t="s">
        <v>466</v>
      </c>
      <c r="C7" s="1" t="s">
        <v>466</v>
      </c>
      <c r="D7" s="1" t="s">
        <v>466</v>
      </c>
      <c r="E7" s="1" t="s">
        <v>466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477</v>
      </c>
      <c r="B8" s="1" t="s">
        <v>478</v>
      </c>
      <c r="C8" s="1" t="s">
        <v>478</v>
      </c>
      <c r="D8" s="1" t="s">
        <v>479</v>
      </c>
      <c r="E8" s="1" t="s">
        <v>466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480</v>
      </c>
      <c r="B9" s="1" t="s">
        <v>466</v>
      </c>
      <c r="C9" s="1" t="s">
        <v>481</v>
      </c>
      <c r="D9" s="1" t="s">
        <v>482</v>
      </c>
      <c r="E9" s="1" t="s">
        <v>483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484</v>
      </c>
      <c r="B10" s="1" t="s">
        <v>466</v>
      </c>
      <c r="C10" s="1" t="s">
        <v>485</v>
      </c>
      <c r="D10" s="1" t="s">
        <v>482</v>
      </c>
      <c r="E10" s="1" t="s">
        <v>483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486</v>
      </c>
      <c r="B11" s="1" t="s">
        <v>466</v>
      </c>
      <c r="C11" s="1" t="s">
        <v>478</v>
      </c>
      <c r="D11" s="1" t="s">
        <v>487</v>
      </c>
      <c r="E11" s="1" t="s">
        <v>488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489</v>
      </c>
      <c r="B12" s="1" t="s">
        <v>466</v>
      </c>
      <c r="C12" s="1" t="s">
        <v>478</v>
      </c>
      <c r="D12" s="1" t="s">
        <v>490</v>
      </c>
      <c r="E12" s="1" t="s">
        <v>491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492</v>
      </c>
      <c r="B13" s="1" t="s">
        <v>466</v>
      </c>
      <c r="C13" s="1" t="s">
        <v>466</v>
      </c>
      <c r="D13" s="1" t="s">
        <v>466</v>
      </c>
      <c r="E13" s="1" t="s">
        <v>466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493</v>
      </c>
      <c r="B14" s="1" t="s">
        <v>466</v>
      </c>
      <c r="C14" s="1" t="s">
        <v>466</v>
      </c>
      <c r="D14" s="1" t="s">
        <v>466</v>
      </c>
      <c r="E14" s="1" t="s">
        <v>466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494</v>
      </c>
      <c r="B15" s="1" t="s">
        <v>466</v>
      </c>
      <c r="C15" s="1" t="s">
        <v>466</v>
      </c>
      <c r="D15" s="1" t="s">
        <v>466</v>
      </c>
      <c r="E15" s="1" t="s">
        <v>466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495</v>
      </c>
      <c r="B16" s="1" t="s">
        <v>466</v>
      </c>
      <c r="C16" s="1" t="s">
        <v>466</v>
      </c>
      <c r="D16" s="1" t="s">
        <v>466</v>
      </c>
      <c r="E16" s="1" t="s">
        <v>466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496</v>
      </c>
      <c r="B17" s="1" t="s">
        <v>140</v>
      </c>
      <c r="C17" s="1" t="s">
        <v>141</v>
      </c>
      <c r="D17" s="1" t="s">
        <v>497</v>
      </c>
      <c r="E17" s="1" t="s">
        <v>466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498</v>
      </c>
      <c r="B18" s="1" t="s">
        <v>466</v>
      </c>
      <c r="C18" s="1" t="s">
        <v>466</v>
      </c>
      <c r="D18" s="1" t="s">
        <v>466</v>
      </c>
      <c r="E18" s="1" t="s">
        <v>466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499</v>
      </c>
      <c r="B19" s="1" t="s">
        <v>466</v>
      </c>
      <c r="C19" s="1" t="s">
        <v>500</v>
      </c>
      <c r="D19" s="1" t="s">
        <v>501</v>
      </c>
      <c r="E19" s="1" t="s">
        <v>502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503</v>
      </c>
      <c r="B20" s="1" t="s">
        <v>466</v>
      </c>
      <c r="C20" s="1" t="s">
        <v>504</v>
      </c>
      <c r="D20" s="1" t="s">
        <v>505</v>
      </c>
      <c r="E20" s="1" t="s">
        <v>506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507</v>
      </c>
      <c r="B21" s="1" t="s">
        <v>466</v>
      </c>
      <c r="C21" s="1" t="s">
        <v>508</v>
      </c>
      <c r="D21" s="1" t="s">
        <v>509</v>
      </c>
      <c r="E21" s="1" t="s">
        <v>510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511</v>
      </c>
      <c r="B22" s="1" t="s">
        <v>512</v>
      </c>
      <c r="C22" s="1" t="s">
        <v>513</v>
      </c>
      <c r="D22" s="1" t="s">
        <v>514</v>
      </c>
      <c r="E22" s="1" t="s">
        <v>466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466</v>
      </c>
      <c r="C23" s="1" t="s">
        <v>466</v>
      </c>
      <c r="D23" s="1" t="s">
        <v>466</v>
      </c>
      <c r="E23" s="1" t="s">
        <v>466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515</v>
      </c>
      <c r="B24" s="1" t="s">
        <v>516</v>
      </c>
      <c r="C24" s="1" t="s">
        <v>517</v>
      </c>
      <c r="D24" s="1" t="s">
        <v>518</v>
      </c>
      <c r="E24" s="1" t="s">
        <v>518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519</v>
      </c>
      <c r="B25" s="1" t="s">
        <v>520</v>
      </c>
      <c r="C25" s="1" t="s">
        <v>521</v>
      </c>
      <c r="D25" s="1" t="s">
        <v>522</v>
      </c>
      <c r="E25" s="1" t="s">
        <v>466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523</v>
      </c>
      <c r="B26" s="1" t="s">
        <v>524</v>
      </c>
      <c r="C26" s="1" t="s">
        <v>525</v>
      </c>
      <c r="D26" s="1" t="s">
        <v>466</v>
      </c>
      <c r="E26" s="1" t="s">
        <v>466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526</v>
      </c>
      <c r="B2" s="1" t="s">
        <v>527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528</v>
      </c>
      <c r="B3" s="1" t="s">
        <v>529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530</v>
      </c>
      <c r="B4" s="1" t="s">
        <v>531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532</v>
      </c>
      <c r="B5" s="1" t="s">
        <v>533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534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535</v>
      </c>
      <c r="B7" s="1" t="s">
        <v>536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537</v>
      </c>
      <c r="B8" s="4" t="s">
        <v>538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539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540</v>
      </c>
      <c r="B10" s="1" t="s">
        <v>541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542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543</v>
      </c>
      <c r="B12" s="1" t="s">
        <v>544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545</v>
      </c>
      <c r="B13" s="1" t="s">
        <v>546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547</v>
      </c>
      <c r="B14" s="1" t="s">
        <v>544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548</v>
      </c>
      <c r="B15" s="1" t="s">
        <v>549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550</v>
      </c>
      <c r="B16" s="1">
        <v>98.0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551</v>
      </c>
      <c r="B17" s="1" t="s">
        <v>552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553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554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555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556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557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558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559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560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561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562</v>
      </c>
      <c r="B27" s="1">
        <v>4.54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563</v>
      </c>
      <c r="B28" s="1">
        <v>4.45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564</v>
      </c>
      <c r="B29" s="1">
        <v>4.4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565</v>
      </c>
      <c r="B30" s="1">
        <v>4.7686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566</v>
      </c>
      <c r="B31" s="1">
        <v>4.54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567</v>
      </c>
      <c r="B32" s="1">
        <v>4.45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568</v>
      </c>
      <c r="B33" s="1">
        <v>4.4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569</v>
      </c>
      <c r="B34" s="1">
        <v>4.7686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570</v>
      </c>
      <c r="B35" s="1">
        <v>223.0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571</v>
      </c>
      <c r="B36" s="1">
        <v>79405.0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572</v>
      </c>
      <c r="B37" s="1">
        <v>79405.0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573</v>
      </c>
      <c r="B38" s="1">
        <v>90913.0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574</v>
      </c>
      <c r="B39" s="1">
        <v>78410.0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575</v>
      </c>
      <c r="B40" s="1">
        <v>78410.0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576</v>
      </c>
      <c r="B41" s="1">
        <v>4.43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577</v>
      </c>
      <c r="B42" s="1">
        <v>4.53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578</v>
      </c>
      <c r="B43" s="1">
        <v>100.0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579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580</v>
      </c>
      <c r="B45" s="1">
        <v>2.52643392E8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581</v>
      </c>
      <c r="B46" s="1">
        <v>4.4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582</v>
      </c>
      <c r="B47" s="1">
        <v>12.14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583</v>
      </c>
      <c r="B48" s="1">
        <v>1.7026513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584</v>
      </c>
      <c r="B49" s="1">
        <v>5.8331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585</v>
      </c>
      <c r="B50" s="1">
        <v>6.5389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586</v>
      </c>
      <c r="B51" s="1" t="s">
        <v>587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588</v>
      </c>
      <c r="B52" s="1">
        <v>2.18022192E8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589</v>
      </c>
      <c r="B53" s="1">
        <v>-0.12819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590</v>
      </c>
      <c r="B54" s="1">
        <v>1.9639914E7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591</v>
      </c>
      <c r="B55" s="1">
        <v>5.66465E7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592</v>
      </c>
      <c r="B56" s="1">
        <v>678809.0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593</v>
      </c>
      <c r="B57" s="1">
        <v>671504.0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594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595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596</v>
      </c>
      <c r="B60" s="1">
        <v>0.012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597</v>
      </c>
      <c r="B61" s="1">
        <v>0.67917997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598</v>
      </c>
      <c r="B62" s="1">
        <v>0.090179995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599</v>
      </c>
      <c r="B63" s="1">
        <v>7.21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600</v>
      </c>
      <c r="B64" s="1">
        <v>0.0352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601</v>
      </c>
      <c r="B65" s="1">
        <v>5.76626E7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602</v>
      </c>
      <c r="B66" s="1">
        <v>0.542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603</v>
      </c>
      <c r="B67" s="1">
        <v>8.228783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604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605</v>
      </c>
      <c r="B69" s="1">
        <v>1.7512416E9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606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607</v>
      </c>
      <c r="B71" s="1">
        <v>-1.9021252E7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608</v>
      </c>
      <c r="B72" s="1">
        <v>-0.35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609</v>
      </c>
      <c r="B73" s="1">
        <v>-0.12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610</v>
      </c>
      <c r="B74" s="1">
        <v>1.469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611</v>
      </c>
      <c r="B75" s="1">
        <v>-12.368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612</v>
      </c>
      <c r="B76" s="1">
        <v>-0.544898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613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614</v>
      </c>
      <c r="B78" s="1" t="s">
        <v>615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616</v>
      </c>
      <c r="B79" s="1" t="s">
        <v>617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618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620</v>
      </c>
      <c r="B82" s="1" t="s">
        <v>621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622</v>
      </c>
      <c r="B83" s="1" t="s">
        <v>621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623</v>
      </c>
      <c r="B84" s="1">
        <v>1.680615E9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624</v>
      </c>
      <c r="B85" s="1" t="s">
        <v>625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626</v>
      </c>
      <c r="B86" s="1" t="s">
        <v>627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628</v>
      </c>
      <c r="B87" s="1" t="s">
        <v>629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630</v>
      </c>
      <c r="B88" s="1" t="s">
        <v>631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632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633</v>
      </c>
      <c r="B90" s="1">
        <v>4.46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634</v>
      </c>
      <c r="B91" s="1">
        <v>12.5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635</v>
      </c>
      <c r="B92" s="1">
        <v>6.5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636</v>
      </c>
      <c r="B93" s="1">
        <v>9.5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637</v>
      </c>
      <c r="B94" s="1">
        <v>9.5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638</v>
      </c>
      <c r="B95" s="1" t="s">
        <v>639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640</v>
      </c>
      <c r="B96" s="1">
        <v>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641</v>
      </c>
      <c r="B97" s="1">
        <v>3.7731952E7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642</v>
      </c>
      <c r="B98" s="1">
        <v>0.666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643</v>
      </c>
      <c r="B99" s="1">
        <v>-1.7627482E7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644</v>
      </c>
      <c r="B100" s="1">
        <v>3110677.0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645</v>
      </c>
      <c r="B101" s="1">
        <v>1.039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646</v>
      </c>
      <c r="B102" s="1">
        <v>1.126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647</v>
      </c>
      <c r="B103" s="1">
        <v>1.48382352E8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648</v>
      </c>
      <c r="B104" s="1">
        <v>10.128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649</v>
      </c>
      <c r="B105" s="1">
        <v>2.678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650</v>
      </c>
      <c r="B106" s="1">
        <v>-0.10512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651</v>
      </c>
      <c r="B107" s="1">
        <v>-0.61631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652</v>
      </c>
      <c r="B108" s="1">
        <v>1.2886255E7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653</v>
      </c>
      <c r="B109" s="1">
        <v>-1569737.0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654</v>
      </c>
      <c r="B110" s="1">
        <v>-0.082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655</v>
      </c>
      <c r="B111" s="1">
        <v>0.20629999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656</v>
      </c>
      <c r="B112" s="1">
        <v>-0.1188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657</v>
      </c>
      <c r="B113" s="1">
        <v>-0.13378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658</v>
      </c>
      <c r="B114" s="1" t="s">
        <v>587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659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-8.0</v>
      </c>
      <c r="D3" s="1">
        <v>-46.0</v>
      </c>
      <c r="E3" s="1">
        <v>-6.0</v>
      </c>
      <c r="F3" s="1">
        <f>IF(E3*FORECAST(F2,B3:E3,B2:E2)&gt;0,FORECAST(F2,B3:E3,B2:E2),E3)*$X$1</f>
        <v>-29</v>
      </c>
      <c r="G3" s="1">
        <f>IF(F3*FORECAST(G2,B3:F3,B2:F2)&gt;0,FORECAST(G2,B3:F3,B2:F2),F3)*$X$1</f>
        <v>-34.6</v>
      </c>
      <c r="H3" s="1">
        <f>IF(G3*FORECAST(H2,B3:G3,B2:G2)&gt;0,FORECAST(H2,B3:G3,B2:G2),G3)*$X$1</f>
        <v>-40.2</v>
      </c>
      <c r="I3" s="1">
        <f>IF(H3*FORECAST(I2,B3:H3,B2:H2)&gt;0,FORECAST(I2,B3:H3,B2:H2),H3)*$X$1</f>
        <v>-45.8</v>
      </c>
      <c r="J3" s="1">
        <f>IF(I3*FORECAST(J2,B3:I3,B2:I2)&gt;0,FORECAST(J2,B3:I3,B2:I2),I3)*$X$1</f>
        <v>-51.4</v>
      </c>
      <c r="K3" s="1">
        <f>IF(J3*FORECAST(K2,B3:J3,B2:J2)&gt;0,FORECAST(K2,B3:J3,B2:J2),J3)*$X$1</f>
        <v>-57</v>
      </c>
      <c r="L3" s="1">
        <f>IF(K3*FORECAST(L2,B3:K3,B2:K2)&gt;0,FORECAST(L2,B3:K3,B2:K2),K3)*$X$1</f>
        <v>-62.6</v>
      </c>
      <c r="M3" s="5">
        <f>IF(L3*FORECAST(M2,B3:L3,B2:L2)&gt;0,FORECAST(M2,B3:L3,B2:L2),L3)*$X$1</f>
        <v>-68.2</v>
      </c>
      <c r="N3" s="5">
        <f>IF(M3*FORECAST(N2,B3:M3,B2:M2)&gt;0,FORECAST(N2,B3:M3,B2:M2),M3)*$X$1</f>
        <v>-73.8</v>
      </c>
      <c r="O3" s="5">
        <f>IF(N3*FORECAST(O2,B3:N3,B2:N2)&gt;0,FORECAST(O2,B3:N3,B2:N2),N3)*$X$1</f>
        <v>-79.4</v>
      </c>
      <c r="P3" s="5">
        <f>IF(O3*FORECAST(P2,B3:O3,B2:O2)&gt;0,FORECAST(P2,B3:O3,B2:O2),O3)*$X$1</f>
        <v>-85</v>
      </c>
      <c r="Q3" s="5">
        <f>IF(P3*FORECAST(Q2,B3:P3,B2:P2)&gt;0,FORECAST(Q2,B3:P3,B2:P2),P3)*$X$1</f>
        <v>-90.6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-84.0</v>
      </c>
      <c r="C4" s="1">
        <v>-74.0</v>
      </c>
      <c r="D4" s="1">
        <v>-45.0</v>
      </c>
      <c r="E4" s="1">
        <v>-31.0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660</v>
      </c>
      <c r="B5" s="1">
        <v>50.0</v>
      </c>
      <c r="C5" s="1">
        <v>50.0</v>
      </c>
      <c r="D5" s="1">
        <v>50.0</v>
      </c>
      <c r="E5" s="1">
        <v>54.0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661</v>
      </c>
      <c r="L7" s="1">
        <f>IF(Q3*FORECAST(Q2,B3:Q3,B2:Q2)&gt;0,FORECAST(Q2,B3:Q3,B2:Q2),P3)*$X$1 * (1+0.02)/(0.0724-0.02)</f>
        <v>-1763.587786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662</v>
      </c>
      <c r="L8" s="6">
        <f t="array" ref="L8">NPV(0.0724,G3:Q3)</f>
        <v>-435.1358052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663</v>
      </c>
      <c r="L9" s="6">
        <f t="array" ref="L9">NPV(0.0724,G16:Q16)</f>
        <v>-817.4707537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664</v>
      </c>
      <c r="L10" s="6">
        <f>L8 + L9</f>
        <v>-1252.606559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665</v>
      </c>
      <c r="L12" s="6">
        <f>L10 - L11</f>
        <v>-1221.606559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-22.62234368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(1+0.02)/(0.0724-0.02)</f>
        <v>-1763.587786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2.0</v>
      </c>
      <c r="C3" s="1">
        <v>-1.0</v>
      </c>
      <c r="D3" s="1">
        <v>-6.0</v>
      </c>
      <c r="E3" s="1">
        <v>-14.0</v>
      </c>
      <c r="F3" s="1">
        <f>IF(E3*FORECAST(F2,B3:E3,B2:E2)&gt;0,FORECAST(F2,B3:E3,B2:E2),E3)*$X$1</f>
        <v>-18</v>
      </c>
      <c r="G3" s="1">
        <f>IF(F3*FORECAST(G2,B3:F3,B2:F2)&gt;0,FORECAST(G2,B3:F3,B2:F2),F3)*$X$1</f>
        <v>-23.3</v>
      </c>
      <c r="H3" s="1">
        <f>IF(G3*FORECAST(H2,B3:G3,B2:G2)&gt;0,FORECAST(H2,B3:G3,B2:G2),G3)*$X$1</f>
        <v>-28.6</v>
      </c>
      <c r="I3" s="1">
        <f>IF(H3*FORECAST(I2,B3:H3,B2:H2)&gt;0,FORECAST(I2,B3:H3,B2:H2),H3)*$X$1</f>
        <v>-33.9</v>
      </c>
      <c r="J3" s="1">
        <f>IF(I3*FORECAST(J2,B3:I3,B2:I2)&gt;0,FORECAST(J2,B3:I3,B2:I2),I3)*$X$1</f>
        <v>-39.2</v>
      </c>
      <c r="K3" s="1">
        <f>IF(J3*FORECAST(K2,B3:J3,B2:J2)&gt;0,FORECAST(K2,B3:J3,B2:J2),J3)*$X$1</f>
        <v>-44.5</v>
      </c>
      <c r="L3" s="1">
        <f>IF(K3*FORECAST(L2,B3:K3,B2:K2)&gt;0,FORECAST(L2,B3:K3,B2:K2),K3)*$X$1</f>
        <v>-49.8</v>
      </c>
      <c r="M3" s="5">
        <f>IF(L3*FORECAST(M2,B3:L3,B2:L2)&gt;0,FORECAST(M2,B3:L3,B2:L2),L3)*$X$1</f>
        <v>-55.1</v>
      </c>
      <c r="N3" s="5">
        <f>IF(M3*FORECAST(N2,B3:M3,B2:M2)&gt;0,FORECAST(N2,B3:M3,B2:M2),M3)*$X$1</f>
        <v>-60.4</v>
      </c>
      <c r="O3" s="5">
        <f>IF(N3*FORECAST(O2,B3:N3,B2:N2)&gt;0,FORECAST(O2,B3:N3,B2:N2),N3)*$X$1</f>
        <v>-65.7</v>
      </c>
      <c r="P3" s="5">
        <f>IF(O3*FORECAST(P2,B3:O3,B2:O2)&gt;0,FORECAST(P2,B3:O3,B2:O2),O3)*$X$1</f>
        <v>-71</v>
      </c>
      <c r="Q3" s="5">
        <f>IF(P3*FORECAST(Q2,B3:P3,B2:P2)&gt;0,FORECAST(Q2,B3:P3,B2:P2),P3)*$X$1</f>
        <v>-76.3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-84.0</v>
      </c>
      <c r="C4" s="1">
        <v>-74.0</v>
      </c>
      <c r="D4" s="1">
        <v>-45.0</v>
      </c>
      <c r="E4" s="1">
        <v>-31.0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660</v>
      </c>
      <c r="B5" s="1">
        <v>50.0</v>
      </c>
      <c r="C5" s="1">
        <v>50.0</v>
      </c>
      <c r="D5" s="1">
        <v>50.0</v>
      </c>
      <c r="E5" s="1">
        <v>54.0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661</v>
      </c>
      <c r="L7" s="1">
        <f>IF(Q3*FORECAST(Q2,B3:Q3,B2:Q2)&gt;0,FORECAST(Q2,B3:Q3,B2:Q2),P3)*$X$1 * (1+0.02)/(0.0724-0.02)</f>
        <v>-1485.229008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662</v>
      </c>
      <c r="L8" s="6">
        <f t="array" ref="L8">NPV(0.0724,G3:Q3)</f>
        <v>-341.8283727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663</v>
      </c>
      <c r="L9" s="6">
        <f t="array" ref="L9">NPV(0.0724,G16:Q16)</f>
        <v>-688.4439129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664</v>
      </c>
      <c r="L10" s="6">
        <f>L8 + L9</f>
        <v>-1030.272286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665</v>
      </c>
      <c r="L12" s="6">
        <f>L10 - L11</f>
        <v>-999.2722855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-18.50504232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(1+0.02)/(0.0724-0.02)</f>
        <v>-1485.229008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