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<sst xmlns="http://schemas.openxmlformats.org/spreadsheetml/2006/main" count="1925" uniqueCount="1611">
  <si>
    <t>ticker</t>
  </si>
  <si>
    <t>IPI</t>
  </si>
  <si>
    <t>nombre</t>
  </si>
  <si>
    <t>INTREPID POTASH INC</t>
  </si>
  <si>
    <t>empresa</t>
  </si>
  <si>
    <t>Agricultural Chemicals</t>
  </si>
  <si>
    <t>Open</t>
  </si>
  <si>
    <t>Target Price</t>
  </si>
  <si>
    <t>Upside</t>
  </si>
  <si>
    <t>-279.57%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</si>
  <si>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</si>
  <si>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</si>
  <si>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</si>
  <si>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</si>
  <si>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</si>
  <si>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</si>
  <si>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</si>
  <si>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</si>
  <si>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-21.11%</t>
  </si>
  <si>
    <t>Total Assets Growth</t>
  </si>
  <si>
    <t>82.81%</t>
  </si>
  <si>
    <t>Net Property, Plant and Equipment Growth</t>
  </si>
  <si>
    <t>87.35%</t>
  </si>
  <si>
    <t>EBITDA Growth</t>
  </si>
  <si>
    <t>-34.44%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</si>
  <si>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</si>
  <si>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</si>
  <si>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</si>
  <si>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</si>
  <si>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</si>
  <si>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</si>
  <si>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</si>
  <si>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</si>
  <si>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</si>
  <si>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</si>
  <si>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</si>
  <si>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</si>
  <si>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</si>
  <si>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</si>
  <si>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</si>
  <si>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</si>
  <si>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</si>
  <si>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</si>
  <si>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</si>
  <si>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</si>
  <si>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</si>
  <si>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</si>
  <si>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</si>
  <si>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</si>
  <si>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</si>
  <si>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</si>
  <si>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</si>
  <si>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</si>
  <si>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</si>
  <si>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</si>
  <si>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</si>
  <si>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</si>
  <si>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</si>
  <si>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</si>
  <si>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</si>
  <si>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</si>
  <si>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</si>
  <si>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</si>
  <si>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</si>
  <si>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</si>
  <si>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</si>
  <si>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</si>
  <si>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</si>
  <si>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</si>
  <si>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</si>
  <si>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</si>
  <si>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</si>
  <si>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</si>
  <si>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</si>
  <si>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</si>
  <si>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</si>
  <si>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</si>
  <si>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</si>
  <si>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</si>
  <si>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</si>
  <si>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</si>
  <si>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</si>
  <si>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</si>
  <si>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</si>
  <si>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</si>
  <si>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</si>
  <si>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</si>
  <si>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</si>
  <si>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</si>
  <si>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</si>
  <si>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</si>
  <si>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</si>
  <si>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</si>
  <si>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</si>
  <si>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</si>
  <si>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</si>
  <si>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</si>
  <si>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</si>
  <si>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</si>
  <si>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</si>
  <si>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</si>
  <si>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</si>
  <si>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</si>
  <si>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</si>
  <si>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</si>
  <si>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</si>
  <si>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</si>
  <si>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</si>
  <si>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</si>
  <si>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</si>
  <si>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</si>
  <si>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</si>
  <si>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</si>
  <si>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</si>
  <si>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125.41</t>
  </si>
  <si>
    <t>56.69</t>
  </si>
  <si>
    <t>50.25</t>
  </si>
  <si>
    <t>32.34</t>
  </si>
  <si>
    <t>32.92</t>
  </si>
  <si>
    <t>34.07</t>
  </si>
  <si>
    <t>32.41</t>
  </si>
  <si>
    <t>52.07</t>
  </si>
  <si>
    <t>60.71</t>
  </si>
  <si>
    <t>57.72</t>
  </si>
  <si>
    <t>Tangible Book Value</t>
  </si>
  <si>
    <t>Tangible Book Value Per Share</t>
  </si>
  <si>
    <t>32.57</t>
  </si>
  <si>
    <t>30.44</t>
  </si>
  <si>
    <t>50.12</t>
  </si>
  <si>
    <t>58.64</t>
  </si>
  <si>
    <t>55.69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</si>
  <si>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</si>
  <si>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</si>
  <si>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</si>
  <si>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</si>
  <si>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</si>
  <si>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</si>
  <si>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</si>
  <si>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</si>
  <si>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</si>
  <si>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</si>
  <si>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</si>
  <si>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</si>
  <si>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</si>
  <si>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</si>
  <si>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</si>
  <si>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</si>
  <si>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</si>
  <si>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</si>
  <si>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</si>
  <si>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</si>
  <si>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</si>
  <si>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</si>
  <si>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</si>
  <si>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</si>
  <si>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</si>
  <si>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</si>
  <si>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</si>
  <si>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</si>
  <si>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</si>
  <si>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</si>
  <si>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</si>
  <si>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</si>
  <si>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</si>
  <si>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</si>
  <si>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</si>
  <si>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</si>
  <si>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</si>
  <si>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</si>
  <si>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</si>
  <si>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</si>
  <si>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</si>
  <si>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</si>
  <si>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</si>
  <si>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1.29</t>
  </si>
  <si>
    <t>-69.35</t>
  </si>
  <si>
    <t>-8.79</t>
  </si>
  <si>
    <t>-1.98</t>
  </si>
  <si>
    <t>0.92</t>
  </si>
  <si>
    <t>1.06</t>
  </si>
  <si>
    <t>-2.09</t>
  </si>
  <si>
    <t>19.07</t>
  </si>
  <si>
    <t>5.49</t>
  </si>
  <si>
    <t>-2.8</t>
  </si>
  <si>
    <t>Basic EPS - Continuing Operations</t>
  </si>
  <si>
    <t>Basic Weighted Average Shares Outstanding</t>
  </si>
  <si>
    <t>Net EPS - Diluted</t>
  </si>
  <si>
    <t>-69.4</t>
  </si>
  <si>
    <t>-8.8</t>
  </si>
  <si>
    <t>0.9</t>
  </si>
  <si>
    <t>18.66</t>
  </si>
  <si>
    <t>5.37</t>
  </si>
  <si>
    <t>Diluted EPS - Continuing Operations</t>
  </si>
  <si>
    <t>Diluted Weighted Average Shares Outstanding</t>
  </si>
  <si>
    <t>Normalized Basic EPS</t>
  </si>
  <si>
    <t>1.05</t>
  </si>
  <si>
    <t>-3.15</t>
  </si>
  <si>
    <t>-5.09</t>
  </si>
  <si>
    <t>-1.18</t>
  </si>
  <si>
    <t>0.66</t>
  </si>
  <si>
    <t>0.77</t>
  </si>
  <si>
    <t>-0.83</t>
  </si>
  <si>
    <t>1.35</t>
  </si>
  <si>
    <t>4.94</t>
  </si>
  <si>
    <t>0.32</t>
  </si>
  <si>
    <t>Normalized Diluted EPS</t>
  </si>
  <si>
    <t>0.65</t>
  </si>
  <si>
    <t>0.76</t>
  </si>
  <si>
    <t>1.32</t>
  </si>
  <si>
    <t>4.83</t>
  </si>
  <si>
    <t>EBITDA</t>
  </si>
  <si>
    <t>EBITA</t>
  </si>
  <si>
    <t>EBIT</t>
  </si>
  <si>
    <t>EBITDAR</t>
  </si>
  <si>
    <t>Effective Tax Rate - (Ratio)</t>
  </si>
  <si>
    <t>9.71</t>
  </si>
  <si>
    <t>-40.01</t>
  </si>
  <si>
    <t>10.83</t>
  </si>
  <si>
    <t>0.91</t>
  </si>
  <si>
    <t>0.39</t>
  </si>
  <si>
    <t>-0.02</t>
  </si>
  <si>
    <t>-509.87</t>
  </si>
  <si>
    <t>25.17</t>
  </si>
  <si>
    <t>19.04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</si>
  <si>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</si>
  <si>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</si>
  <si>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</si>
  <si>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</si>
  <si>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</si>
  <si>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</si>
  <si>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</si>
  <si>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</si>
  <si>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</si>
  <si>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</si>
  <si>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</si>
  <si>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</si>
  <si>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</si>
  <si>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</si>
  <si>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</si>
  <si>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</si>
  <si>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0.94</t>
  </si>
  <si>
    <t>-2.29</t>
  </si>
  <si>
    <t>-5.45</t>
  </si>
  <si>
    <t>-1.26</t>
  </si>
  <si>
    <t>2.08</t>
  </si>
  <si>
    <t>2.11</t>
  </si>
  <si>
    <t>-1.48</t>
  </si>
  <si>
    <t>2.82</t>
  </si>
  <si>
    <t>8.24</t>
  </si>
  <si>
    <t>0.53</t>
  </si>
  <si>
    <t>Return on Total Capital</t>
  </si>
  <si>
    <t>1.01</t>
  </si>
  <si>
    <t>-2.47</t>
  </si>
  <si>
    <t>-1.38</t>
  </si>
  <si>
    <t>2.31</t>
  </si>
  <si>
    <t>2.39</t>
  </si>
  <si>
    <t>-1.71</t>
  </si>
  <si>
    <t>3.26</t>
  </si>
  <si>
    <t>9.28</t>
  </si>
  <si>
    <t>0.59</t>
  </si>
  <si>
    <t>Return On Equity %</t>
  </si>
  <si>
    <t>1.04</t>
  </si>
  <si>
    <t>-76.4</t>
  </si>
  <si>
    <t>-16.87</t>
  </si>
  <si>
    <t>-5.98</t>
  </si>
  <si>
    <t>2.88</t>
  </si>
  <si>
    <t>3.2</t>
  </si>
  <si>
    <t>-6.42</t>
  </si>
  <si>
    <t>46.5</t>
  </si>
  <si>
    <t>10.48</t>
  </si>
  <si>
    <t>-5.1</t>
  </si>
  <si>
    <t>Return on Common Equity</t>
  </si>
  <si>
    <t>Margin Analysis</t>
  </si>
  <si>
    <t>Gross Profit Margin %</t>
  </si>
  <si>
    <t>11.86</t>
  </si>
  <si>
    <t>-2.07</t>
  </si>
  <si>
    <t>-16.82</t>
  </si>
  <si>
    <t>4.86</t>
  </si>
  <si>
    <t>24.69</t>
  </si>
  <si>
    <t>26.42</t>
  </si>
  <si>
    <t>9.67</t>
  </si>
  <si>
    <t>24.99</t>
  </si>
  <si>
    <t>48.15</t>
  </si>
  <si>
    <t>18.79</t>
  </si>
  <si>
    <t>SG&amp;A Margin</t>
  </si>
  <si>
    <t>7.69</t>
  </si>
  <si>
    <t>11.24</t>
  </si>
  <si>
    <t>13.83</t>
  </si>
  <si>
    <t>17.79</t>
  </si>
  <si>
    <t>12.95</t>
  </si>
  <si>
    <t>14.06</t>
  </si>
  <si>
    <t>16.94</t>
  </si>
  <si>
    <t>10.75</t>
  </si>
  <si>
    <t>EBITDA Margin %</t>
  </si>
  <si>
    <t>27.72</t>
  </si>
  <si>
    <t>22.32</t>
  </si>
  <si>
    <t>-5.37</t>
  </si>
  <si>
    <t>20.32</t>
  </si>
  <si>
    <t>31.55</t>
  </si>
  <si>
    <t>30.77</t>
  </si>
  <si>
    <t>14.83</t>
  </si>
  <si>
    <t>29.28</t>
  </si>
  <si>
    <t>47.05</t>
  </si>
  <si>
    <t>20.2</t>
  </si>
  <si>
    <t>EBITA Margin %</t>
  </si>
  <si>
    <t>5.43</t>
  </si>
  <si>
    <t>-12.84</t>
  </si>
  <si>
    <t>-30.37</t>
  </si>
  <si>
    <t>-7.61</t>
  </si>
  <si>
    <t>11.65</t>
  </si>
  <si>
    <t>12.06</t>
  </si>
  <si>
    <t>-7.54</t>
  </si>
  <si>
    <t>14.3</t>
  </si>
  <si>
    <t>35.82</t>
  </si>
  <si>
    <t>3.94</t>
  </si>
  <si>
    <t>EBIT Margin %</t>
  </si>
  <si>
    <t>4.97</t>
  </si>
  <si>
    <t>-13.53</t>
  </si>
  <si>
    <t>-31.45</t>
  </si>
  <si>
    <t>-8.92</t>
  </si>
  <si>
    <t>10.62</t>
  </si>
  <si>
    <t>10.89</t>
  </si>
  <si>
    <t>-8.91</t>
  </si>
  <si>
    <t>13.32</t>
  </si>
  <si>
    <t>35.04</t>
  </si>
  <si>
    <t>2.87</t>
  </si>
  <si>
    <t>Income From Continuing Operations Margin %</t>
  </si>
  <si>
    <t>2.76</t>
  </si>
  <si>
    <t>-214.61</t>
  </si>
  <si>
    <t>-40.71</t>
  </si>
  <si>
    <t>-19.27</t>
  </si>
  <si>
    <t>7.28</t>
  </si>
  <si>
    <t>7.95</t>
  </si>
  <si>
    <t>-18.06</t>
  </si>
  <si>
    <t>111.95</t>
  </si>
  <si>
    <t>24.59</t>
  </si>
  <si>
    <t>-15.47</t>
  </si>
  <si>
    <t>Net Income Margin %</t>
  </si>
  <si>
    <t>Net Avail. For Common Margin %</t>
  </si>
  <si>
    <t>Normalized Net Income Margin</t>
  </si>
  <si>
    <t>2.23</t>
  </si>
  <si>
    <t>-9.74</t>
  </si>
  <si>
    <t>-23.56</t>
  </si>
  <si>
    <t>-11.51</t>
  </si>
  <si>
    <t>5.25</t>
  </si>
  <si>
    <t>5.83</t>
  </si>
  <si>
    <t>-7.19</t>
  </si>
  <si>
    <t>7.93</t>
  </si>
  <si>
    <t>22.13</t>
  </si>
  <si>
    <t>1.77</t>
  </si>
  <si>
    <t>Levered Free Cash Flow Margin</t>
  </si>
  <si>
    <t>13.19</t>
  </si>
  <si>
    <t>-0.11</t>
  </si>
  <si>
    <t>-4.49</t>
  </si>
  <si>
    <t>17.32</t>
  </si>
  <si>
    <t>24.53</t>
  </si>
  <si>
    <t>-18.77</t>
  </si>
  <si>
    <t>20.96</t>
  </si>
  <si>
    <t>23.64</t>
  </si>
  <si>
    <t>-4.2</t>
  </si>
  <si>
    <t>-5.81</t>
  </si>
  <si>
    <t>Unlevered Free Cash Flow Margin</t>
  </si>
  <si>
    <t>14.29</t>
  </si>
  <si>
    <t>1.51</t>
  </si>
  <si>
    <t>-1.34</t>
  </si>
  <si>
    <t>21.97</t>
  </si>
  <si>
    <t>25.56</t>
  </si>
  <si>
    <t>-17.84</t>
  </si>
  <si>
    <t>22.46</t>
  </si>
  <si>
    <t>23.91</t>
  </si>
  <si>
    <t>-4.27</t>
  </si>
  <si>
    <t>-5.94</t>
  </si>
  <si>
    <t>Asset Turnover</t>
  </si>
  <si>
    <t>0.3</t>
  </si>
  <si>
    <t>0.27</t>
  </si>
  <si>
    <t>0.28</t>
  </si>
  <si>
    <t>0.23</t>
  </si>
  <si>
    <t>0.31</t>
  </si>
  <si>
    <t>0.34</t>
  </si>
  <si>
    <t>0.38</t>
  </si>
  <si>
    <t>Fixed Assets Turnover</t>
  </si>
  <si>
    <t>0.44</t>
  </si>
  <si>
    <t>0.41</t>
  </si>
  <si>
    <t>0.46</t>
  </si>
  <si>
    <t>0.47</t>
  </si>
  <si>
    <t>0.64</t>
  </si>
  <si>
    <t>0.82</t>
  </si>
  <si>
    <t>0.63</t>
  </si>
  <si>
    <t>Receivables Turnover (Average Receivables)</t>
  </si>
  <si>
    <t>14.34</t>
  </si>
  <si>
    <t>12.77</t>
  </si>
  <si>
    <t>16.3</t>
  </si>
  <si>
    <t>9.36</t>
  </si>
  <si>
    <t>7.54</t>
  </si>
  <si>
    <t>7.01</t>
  </si>
  <si>
    <t>6.5</t>
  </si>
  <si>
    <t>7.71</t>
  </si>
  <si>
    <t>9.45</t>
  </si>
  <si>
    <t>Inventory Turnover (Average Inventory)</t>
  </si>
  <si>
    <t>3.3</t>
  </si>
  <si>
    <t>2.62</t>
  </si>
  <si>
    <t>1.9</t>
  </si>
  <si>
    <t>1.27</t>
  </si>
  <si>
    <t>1.48</t>
  </si>
  <si>
    <t>1.43</t>
  </si>
  <si>
    <t>1.49</t>
  </si>
  <si>
    <t>1.57</t>
  </si>
  <si>
    <t>1.64</t>
  </si>
  <si>
    <t>Short Term Liquidity</t>
  </si>
  <si>
    <t>Current Ratio</t>
  </si>
  <si>
    <t>4.34</t>
  </si>
  <si>
    <t>5.13</t>
  </si>
  <si>
    <t>2.99</t>
  </si>
  <si>
    <t>4.18</t>
  </si>
  <si>
    <t>1.66</t>
  </si>
  <si>
    <t>2.02</t>
  </si>
  <si>
    <t>2.14</t>
  </si>
  <si>
    <t>3.51</t>
  </si>
  <si>
    <t>3.27</t>
  </si>
  <si>
    <t>Quick Ratio</t>
  </si>
  <si>
    <t>2.37</t>
  </si>
  <si>
    <t>1.82</t>
  </si>
  <si>
    <t>0.69</t>
  </si>
  <si>
    <t>0.52</t>
  </si>
  <si>
    <t>1.7</t>
  </si>
  <si>
    <t>0.99</t>
  </si>
  <si>
    <t>Operating Cash Flow to Current Liabilities</t>
  </si>
  <si>
    <t>2.73</t>
  </si>
  <si>
    <t>0.58</t>
  </si>
  <si>
    <t>-0.76</t>
  </si>
  <si>
    <t>1.85</t>
  </si>
  <si>
    <t>0.56</t>
  </si>
  <si>
    <t>1.08</t>
  </si>
  <si>
    <t>0.93</t>
  </si>
  <si>
    <t>Days Sales Outstanding (Average Receivables)</t>
  </si>
  <si>
    <t>25.46</t>
  </si>
  <si>
    <t>28.59</t>
  </si>
  <si>
    <t>39.02</t>
  </si>
  <si>
    <t>48.39</t>
  </si>
  <si>
    <t>52.08</t>
  </si>
  <si>
    <t>56.3</t>
  </si>
  <si>
    <t>47.37</t>
  </si>
  <si>
    <t>38.62</t>
  </si>
  <si>
    <t>38.63</t>
  </si>
  <si>
    <t>Days Outstanding Inventory (Average Inventory)</t>
  </si>
  <si>
    <t>110.58</t>
  </si>
  <si>
    <t>139.38</t>
  </si>
  <si>
    <t>192.24</t>
  </si>
  <si>
    <t>286.34</t>
  </si>
  <si>
    <t>247.17</t>
  </si>
  <si>
    <t>255.08</t>
  </si>
  <si>
    <t>246.38</t>
  </si>
  <si>
    <t>182.65</t>
  </si>
  <si>
    <t>232.11</t>
  </si>
  <si>
    <t>223.22</t>
  </si>
  <si>
    <t>Average Days Payable Outstanding</t>
  </si>
  <si>
    <t>29.84</t>
  </si>
  <si>
    <t>23.99</t>
  </si>
  <si>
    <t>26.57</t>
  </si>
  <si>
    <t>38.28</t>
  </si>
  <si>
    <t>30.6</t>
  </si>
  <si>
    <t>25.24</t>
  </si>
  <si>
    <t>24.26</t>
  </si>
  <si>
    <t>18.93</t>
  </si>
  <si>
    <t>26.87</t>
  </si>
  <si>
    <t>30.78</t>
  </si>
  <si>
    <t>Cash Conversion Cycle (Average Days)</t>
  </si>
  <si>
    <t>106.2</t>
  </si>
  <si>
    <t>143.98</t>
  </si>
  <si>
    <t>188.13</t>
  </si>
  <si>
    <t>287.07</t>
  </si>
  <si>
    <t>264.96</t>
  </si>
  <si>
    <t>281.92</t>
  </si>
  <si>
    <t>278.42</t>
  </si>
  <si>
    <t>211.09</t>
  </si>
  <si>
    <t>243.86</t>
  </si>
  <si>
    <t>231.07</t>
  </si>
  <si>
    <t>Long Term Solvency</t>
  </si>
  <si>
    <t>Total Debt/Equity</t>
  </si>
  <si>
    <t>15.83</t>
  </si>
  <si>
    <t>35.17</t>
  </si>
  <si>
    <t>36.72</t>
  </si>
  <si>
    <t>15.73</t>
  </si>
  <si>
    <t>11.9</t>
  </si>
  <si>
    <t>17.43</t>
  </si>
  <si>
    <t>14.64</t>
  </si>
  <si>
    <t>1.25</t>
  </si>
  <si>
    <t>Total Debt / Total Capital</t>
  </si>
  <si>
    <t>13.67</t>
  </si>
  <si>
    <t>26.02</t>
  </si>
  <si>
    <t>26.86</t>
  </si>
  <si>
    <t>13.59</t>
  </si>
  <si>
    <t>10.63</t>
  </si>
  <si>
    <t>14.85</t>
  </si>
  <si>
    <t>1.23</t>
  </si>
  <si>
    <t>LT Debt/Equity</t>
  </si>
  <si>
    <t>12.28</t>
  </si>
  <si>
    <t>7.77</t>
  </si>
  <si>
    <t>11.4</t>
  </si>
  <si>
    <t>Long-Term Debt / Total Capital</t>
  </si>
  <si>
    <t>10.61</t>
  </si>
  <si>
    <t>6.62</t>
  </si>
  <si>
    <t>9.94</t>
  </si>
  <si>
    <t>0.89</t>
  </si>
  <si>
    <t>Total Liabilities / Total Assets</t>
  </si>
  <si>
    <t>18.81</t>
  </si>
  <si>
    <t>33.41</t>
  </si>
  <si>
    <t>32.82</t>
  </si>
  <si>
    <t>21.23</t>
  </si>
  <si>
    <t>20.56</t>
  </si>
  <si>
    <t>24.86</t>
  </si>
  <si>
    <t>25.25</t>
  </si>
  <si>
    <t>13.49</t>
  </si>
  <si>
    <t>9.96</t>
  </si>
  <si>
    <t>10.94</t>
  </si>
  <si>
    <t>EBIT / Interest Expense</t>
  </si>
  <si>
    <t>2.83</t>
  </si>
  <si>
    <t>-5.21</t>
  </si>
  <si>
    <t>-4.43</t>
  </si>
  <si>
    <t>-0.91</t>
  </si>
  <si>
    <t>4.46</t>
  </si>
  <si>
    <t>6.16</t>
  </si>
  <si>
    <t>-3.13</t>
  </si>
  <si>
    <t>20.25</t>
  </si>
  <si>
    <t>EBITDA / Interest Expense</t>
  </si>
  <si>
    <t>15.75</t>
  </si>
  <si>
    <t>8.6</t>
  </si>
  <si>
    <t>2.07</t>
  </si>
  <si>
    <t>13.25</t>
  </si>
  <si>
    <t>18.23</t>
  </si>
  <si>
    <t>5.8</t>
  </si>
  <si>
    <t>46.2</t>
  </si>
  <si>
    <t>(EBITDA - Capex) / Interest Expense</t>
  </si>
  <si>
    <t>5.84</t>
  </si>
  <si>
    <t>-2.3</t>
  </si>
  <si>
    <t>8.87</t>
  </si>
  <si>
    <t>-2.83</t>
  </si>
  <si>
    <t>1.96</t>
  </si>
  <si>
    <t>32.72</t>
  </si>
  <si>
    <t>708.16</t>
  </si>
  <si>
    <t>Total Debt / EBITDA</t>
  </si>
  <si>
    <t>1.53</t>
  </si>
  <si>
    <t>2.75</t>
  </si>
  <si>
    <t>-15.17</t>
  </si>
  <si>
    <t>0.97</t>
  </si>
  <si>
    <t>1.37</t>
  </si>
  <si>
    <t>2.42</t>
  </si>
  <si>
    <t>0.05</t>
  </si>
  <si>
    <t>0.03</t>
  </si>
  <si>
    <t>0.18</t>
  </si>
  <si>
    <t>Net Debt / EBITDA</t>
  </si>
  <si>
    <t>0.73</t>
  </si>
  <si>
    <t>1.65</t>
  </si>
  <si>
    <t>-14.66</t>
  </si>
  <si>
    <t>2.58</t>
  </si>
  <si>
    <t>-0.49</t>
  </si>
  <si>
    <t>-0.15</t>
  </si>
  <si>
    <t>Total Debt / (EBITDA - Capex)</t>
  </si>
  <si>
    <t>4.12</t>
  </si>
  <si>
    <t>17.5</t>
  </si>
  <si>
    <t>5.94</t>
  </si>
  <si>
    <t>1.45</t>
  </si>
  <si>
    <t>-8.83</t>
  </si>
  <si>
    <t>7.15</t>
  </si>
  <si>
    <t>0.07</t>
  </si>
  <si>
    <t>-0.51</t>
  </si>
  <si>
    <t>Net Debt / (EBITDA - Capex)</t>
  </si>
  <si>
    <t>1.98</t>
  </si>
  <si>
    <t>10.52</t>
  </si>
  <si>
    <t>-4.83</t>
  </si>
  <si>
    <t>0.48</t>
  </si>
  <si>
    <t>-6.43</t>
  </si>
  <si>
    <t>4.84</t>
  </si>
  <si>
    <t>-0.69</t>
  </si>
  <si>
    <t>-0.29</t>
  </si>
  <si>
    <t>-0.09</t>
  </si>
  <si>
    <t>Growth Over Prior Year</t>
  </si>
  <si>
    <t>Total Revenues, 1 Yr. Growth %</t>
  </si>
  <si>
    <t>20.27</t>
  </si>
  <si>
    <t>-30.95</t>
  </si>
  <si>
    <t>-33.06</t>
  </si>
  <si>
    <t>-27.36</t>
  </si>
  <si>
    <t>18.87</t>
  </si>
  <si>
    <t>-12.26</t>
  </si>
  <si>
    <t>31.6</t>
  </si>
  <si>
    <t>-21.47</t>
  </si>
  <si>
    <t>Gross Profit, 1 Yr. Growth %</t>
  </si>
  <si>
    <t>-46.09</t>
  </si>
  <si>
    <t>-112.08</t>
  </si>
  <si>
    <t>442.98</t>
  </si>
  <si>
    <t>-120.98</t>
  </si>
  <si>
    <t>118.88</t>
  </si>
  <si>
    <t>13.27</t>
  </si>
  <si>
    <t>-67.88</t>
  </si>
  <si>
    <t>283.39</t>
  </si>
  <si>
    <t>153.58</t>
  </si>
  <si>
    <t>EBITDA, 1 Yr. Growth %</t>
  </si>
  <si>
    <t>-3.89</t>
  </si>
  <si>
    <t>-44.39</t>
  </si>
  <si>
    <t>-117.67</t>
  </si>
  <si>
    <t>-400.16</t>
  </si>
  <si>
    <t>72.3</t>
  </si>
  <si>
    <t>3.23</t>
  </si>
  <si>
    <t>-57.74</t>
  </si>
  <si>
    <t>192.92</t>
  </si>
  <si>
    <t>111.47</t>
  </si>
  <si>
    <t>-66.29</t>
  </si>
  <si>
    <t>EBITA, 1 Yr. Growth %</t>
  </si>
  <si>
    <t>-54.58</t>
  </si>
  <si>
    <t>-263.25</t>
  </si>
  <si>
    <t>58.35</t>
  </si>
  <si>
    <t>-81.53</t>
  </si>
  <si>
    <t>-630.44</t>
  </si>
  <si>
    <t>9.56</t>
  </si>
  <si>
    <t>-154.74</t>
  </si>
  <si>
    <t>-381.29</t>
  </si>
  <si>
    <t>229.66</t>
  </si>
  <si>
    <t>-91.37</t>
  </si>
  <si>
    <t>EBIT, 1 Yr. Growth %</t>
  </si>
  <si>
    <t>-56.89</t>
  </si>
  <si>
    <t>-287.93</t>
  </si>
  <si>
    <t>55.58</t>
  </si>
  <si>
    <t>-79.1</t>
  </si>
  <si>
    <t>-436.3</t>
  </si>
  <si>
    <t>8.51</t>
  </si>
  <si>
    <t>-171.62</t>
  </si>
  <si>
    <t>-321.8</t>
  </si>
  <si>
    <t>246.15</t>
  </si>
  <si>
    <t>-93.57</t>
  </si>
  <si>
    <t>Earnings From Cont. Operations, 1 Yr. Growth %</t>
  </si>
  <si>
    <t>-56.18</t>
  </si>
  <si>
    <t>-87.3</t>
  </si>
  <si>
    <t>-65.62</t>
  </si>
  <si>
    <t>-152.21</t>
  </si>
  <si>
    <t>15.68</t>
  </si>
  <si>
    <t>-299.21</t>
  </si>
  <si>
    <t>-71.09</t>
  </si>
  <si>
    <t>-149.39</t>
  </si>
  <si>
    <t>Net Income, 1 Yr. Growth %</t>
  </si>
  <si>
    <t>Normalized Net Income, 1 Yr. Growth %</t>
  </si>
  <si>
    <t>-68.34</t>
  </si>
  <si>
    <t>-401.42</t>
  </si>
  <si>
    <t>61.94</t>
  </si>
  <si>
    <t>-64.08</t>
  </si>
  <si>
    <t>-182.91</t>
  </si>
  <si>
    <t>17.59</t>
  </si>
  <si>
    <t>-207.92</t>
  </si>
  <si>
    <t>-263.56</t>
  </si>
  <si>
    <t>267.29</t>
  </si>
  <si>
    <t>-93.72</t>
  </si>
  <si>
    <t>Diluted EPS Before Extra, 1 Yr. Growth %</t>
  </si>
  <si>
    <t>-56.25</t>
  </si>
  <si>
    <t>-87.32</t>
  </si>
  <si>
    <t>-77.47</t>
  </si>
  <si>
    <t>11.11</t>
  </si>
  <si>
    <t>-300.96</t>
  </si>
  <si>
    <t>-992.82</t>
  </si>
  <si>
    <t>-71.22</t>
  </si>
  <si>
    <t>-152.14</t>
  </si>
  <si>
    <t>Accounts Receivable, 1 Yr. Growth %</t>
  </si>
  <si>
    <t>37.07</t>
  </si>
  <si>
    <t>-65.89</t>
  </si>
  <si>
    <t>45.76</t>
  </si>
  <si>
    <t>41.54</t>
  </si>
  <si>
    <t>-5.61</t>
  </si>
  <si>
    <t>-5.19</t>
  </si>
  <si>
    <t>57.26</t>
  </si>
  <si>
    <t>-24.49</t>
  </si>
  <si>
    <t>-17.43</t>
  </si>
  <si>
    <t>Inventory, 1 Yr. Growth %</t>
  </si>
  <si>
    <t>-19.92</t>
  </si>
  <si>
    <t>26.68</t>
  </si>
  <si>
    <t>-11.43</t>
  </si>
  <si>
    <t>-11.9</t>
  </si>
  <si>
    <t>-1.3</t>
  </si>
  <si>
    <t>14.84</t>
  </si>
  <si>
    <t>-5.89</t>
  </si>
  <si>
    <t>-11.07</t>
  </si>
  <si>
    <t>45.6</t>
  </si>
  <si>
    <t>Net Property, Plant and Equip., 1 Yr. Growth %</t>
  </si>
  <si>
    <t>-46.58</t>
  </si>
  <si>
    <t>-7.39</t>
  </si>
  <si>
    <t>-6.16</t>
  </si>
  <si>
    <t>-5.03</t>
  </si>
  <si>
    <t>9.33</t>
  </si>
  <si>
    <t>-6.08</t>
  </si>
  <si>
    <t>-4.05</t>
  </si>
  <si>
    <t>10.12</t>
  </si>
  <si>
    <t>-4.63</t>
  </si>
  <si>
    <t>Total Assets, 1 Yr. Growth %</t>
  </si>
  <si>
    <t>-0.73</t>
  </si>
  <si>
    <t>-45.1</t>
  </si>
  <si>
    <t>-15.48</t>
  </si>
  <si>
    <t>-5.52</t>
  </si>
  <si>
    <t>10.13</t>
  </si>
  <si>
    <t>-4.88</t>
  </si>
  <si>
    <t>39.39</t>
  </si>
  <si>
    <t>3.56</t>
  </si>
  <si>
    <t>-3.24</t>
  </si>
  <si>
    <t>Tangible Book Value, 1 Yr. Growth %</t>
  </si>
  <si>
    <t>-54.97</t>
  </si>
  <si>
    <t>-14.81</t>
  </si>
  <si>
    <t>10.78</t>
  </si>
  <si>
    <t>3.77</t>
  </si>
  <si>
    <t>0.13</t>
  </si>
  <si>
    <t>-5.63</t>
  </si>
  <si>
    <t>65.37</t>
  </si>
  <si>
    <t>8.14</t>
  </si>
  <si>
    <t>-4.39</t>
  </si>
  <si>
    <t>Common Equity, 1 Yr. Growth %</t>
  </si>
  <si>
    <t>4.17</t>
  </si>
  <si>
    <t>-5.38</t>
  </si>
  <si>
    <t>61.31</t>
  </si>
  <si>
    <t>7.79</t>
  </si>
  <si>
    <t>-4.29</t>
  </si>
  <si>
    <t>Cash From Operations, 1 Yr. Growth %</t>
  </si>
  <si>
    <t>96.44</t>
  </si>
  <si>
    <t>-82.2</t>
  </si>
  <si>
    <t>-180.52</t>
  </si>
  <si>
    <t>-194.23</t>
  </si>
  <si>
    <t>284.81</t>
  </si>
  <si>
    <t>-23.13</t>
  </si>
  <si>
    <t>-36.93</t>
  </si>
  <si>
    <t>153.87</t>
  </si>
  <si>
    <t>12.34</t>
  </si>
  <si>
    <t>-51.33</t>
  </si>
  <si>
    <t>Capital Expenditures, 1 Yr. Growth %</t>
  </si>
  <si>
    <t>-75.34</t>
  </si>
  <si>
    <t>-25.5</t>
  </si>
  <si>
    <t>-61.12</t>
  </si>
  <si>
    <t>-24.52</t>
  </si>
  <si>
    <t>25.07</t>
  </si>
  <si>
    <t>277.93</t>
  </si>
  <si>
    <t>-74.24</t>
  </si>
  <si>
    <t>20.35</t>
  </si>
  <si>
    <t>247.14</t>
  </si>
  <si>
    <t>-5.29</t>
  </si>
  <si>
    <t>Levered Free Cash Flow, 1 Yr. Growth %</t>
  </si>
  <si>
    <t>-121.55</t>
  </si>
  <si>
    <t>-100.53</t>
  </si>
  <si>
    <t>58.72</t>
  </si>
  <si>
    <t>-399.22</t>
  </si>
  <si>
    <t>62.21</t>
  </si>
  <si>
    <t>-180.98</t>
  </si>
  <si>
    <t>-198.08</t>
  </si>
  <si>
    <t>67.37</t>
  </si>
  <si>
    <t>-123.39</t>
  </si>
  <si>
    <t>8.56</t>
  </si>
  <si>
    <t>Unlevered Free Cash Flow, 1 Yr. Growth %</t>
  </si>
  <si>
    <t>-123.46</t>
  </si>
  <si>
    <t>-93.14</t>
  </si>
  <si>
    <t>116.98</t>
  </si>
  <si>
    <t>37.92</t>
  </si>
  <si>
    <t>-173.86</t>
  </si>
  <si>
    <t>-210.57</t>
  </si>
  <si>
    <t>57.98</t>
  </si>
  <si>
    <t>-123.5</t>
  </si>
  <si>
    <t>9.22</t>
  </si>
  <si>
    <t>Compound Annual Growth Rate Over Two Years</t>
  </si>
  <si>
    <t>Total Revenues, 2 Yr. CAGR %</t>
  </si>
  <si>
    <t>-6.75</t>
  </si>
  <si>
    <t>-8.87</t>
  </si>
  <si>
    <t>-32.01</t>
  </si>
  <si>
    <t>-30.27</t>
  </si>
  <si>
    <t>-0.94</t>
  </si>
  <si>
    <t>12.17</t>
  </si>
  <si>
    <t>-3.63</t>
  </si>
  <si>
    <t>14.1</t>
  </si>
  <si>
    <t>39.74</t>
  </si>
  <si>
    <t>Gross Profit, 2 Yr. CAGR %</t>
  </si>
  <si>
    <t>-50.31</t>
  </si>
  <si>
    <t>-74.49</t>
  </si>
  <si>
    <t>-19.03</t>
  </si>
  <si>
    <t>6.74</t>
  </si>
  <si>
    <t>191.17</t>
  </si>
  <si>
    <t>57.46</t>
  </si>
  <si>
    <t>-39.69</t>
  </si>
  <si>
    <t>10.96</t>
  </si>
  <si>
    <t>211.8</t>
  </si>
  <si>
    <t>-11.84</t>
  </si>
  <si>
    <t>EBITDA, 2 Yr. CAGR %</t>
  </si>
  <si>
    <t>-26.76</t>
  </si>
  <si>
    <t>-26.9</t>
  </si>
  <si>
    <t>-70.06</t>
  </si>
  <si>
    <t>-30.77</t>
  </si>
  <si>
    <t>83.18</t>
  </si>
  <si>
    <t>33.37</t>
  </si>
  <si>
    <t>-33.87</t>
  </si>
  <si>
    <t>11.47</t>
  </si>
  <si>
    <t>148.89</t>
  </si>
  <si>
    <t>-15.57</t>
  </si>
  <si>
    <t>EBITA, 2 Yr. CAGR %</t>
  </si>
  <si>
    <t>-62.41</t>
  </si>
  <si>
    <t>-13.89</t>
  </si>
  <si>
    <t>60.78</t>
  </si>
  <si>
    <t>-45.78</t>
  </si>
  <si>
    <t>-14.28</t>
  </si>
  <si>
    <t>141.07</t>
  </si>
  <si>
    <t>-22.29</t>
  </si>
  <si>
    <t>24.7</t>
  </si>
  <si>
    <t>204.52</t>
  </si>
  <si>
    <t>-46.66</t>
  </si>
  <si>
    <t>EBIT, 2 Yr. CAGR %</t>
  </si>
  <si>
    <t>-63.94</t>
  </si>
  <si>
    <t>-9.99</t>
  </si>
  <si>
    <t>70.99</t>
  </si>
  <si>
    <t>-42.85</t>
  </si>
  <si>
    <t>-20.84</t>
  </si>
  <si>
    <t>91.03</t>
  </si>
  <si>
    <t>26.72</t>
  </si>
  <si>
    <t>177.08</t>
  </si>
  <si>
    <t>-52.82</t>
  </si>
  <si>
    <t>Earnings From Cont. Operations, 2 Yr. CAGR %</t>
  </si>
  <si>
    <t>-66.59</t>
  </si>
  <si>
    <t>385.38</t>
  </si>
  <si>
    <t>161.27</t>
  </si>
  <si>
    <t>-79.11</t>
  </si>
  <si>
    <t>-57.15</t>
  </si>
  <si>
    <t>-22.28</t>
  </si>
  <si>
    <t>51.81</t>
  </si>
  <si>
    <t>328.12</t>
  </si>
  <si>
    <t>63.08</t>
  </si>
  <si>
    <t>-62.21</t>
  </si>
  <si>
    <t>Net Income, 2 Yr. CAGR %</t>
  </si>
  <si>
    <t>Normalized Net Income, 2 Yr. CAGR %</t>
  </si>
  <si>
    <t>-69.6</t>
  </si>
  <si>
    <t>-2.37</t>
  </si>
  <si>
    <t>120.96</t>
  </si>
  <si>
    <t>-23.57</t>
  </si>
  <si>
    <t>-39.91</t>
  </si>
  <si>
    <t>13.17</t>
  </si>
  <si>
    <t>33.69</t>
  </si>
  <si>
    <t>145.1</t>
  </si>
  <si>
    <t>-51.99</t>
  </si>
  <si>
    <t>Diluted EPS Before Extra, 2 Yr. CAGR %</t>
  </si>
  <si>
    <t>-66.62</t>
  </si>
  <si>
    <t>384.61</t>
  </si>
  <si>
    <t>160.9</t>
  </si>
  <si>
    <t>-83.1</t>
  </si>
  <si>
    <t>-67.46</t>
  </si>
  <si>
    <t>-29.29</t>
  </si>
  <si>
    <t>52.39</t>
  </si>
  <si>
    <t>323.58</t>
  </si>
  <si>
    <t>60.29</t>
  </si>
  <si>
    <t>-61.26</t>
  </si>
  <si>
    <t>Accounts Receivable, 2 Yr. CAGR %</t>
  </si>
  <si>
    <t>-4.79</t>
  </si>
  <si>
    <t>-31.62</t>
  </si>
  <si>
    <t>-39.82</t>
  </si>
  <si>
    <t>24.39</t>
  </si>
  <si>
    <t>55.97</t>
  </si>
  <si>
    <t>15.58</t>
  </si>
  <si>
    <t>-5.4</t>
  </si>
  <si>
    <t>22.11</t>
  </si>
  <si>
    <t>8.97</t>
  </si>
  <si>
    <t>-21.04</t>
  </si>
  <si>
    <t>Inventory, 2 Yr. CAGR %</t>
  </si>
  <si>
    <t>25.64</t>
  </si>
  <si>
    <t>0.72</t>
  </si>
  <si>
    <t>5.93</t>
  </si>
  <si>
    <t>-11.67</t>
  </si>
  <si>
    <t>6.46</t>
  </si>
  <si>
    <t>3.96</t>
  </si>
  <si>
    <t>-8.52</t>
  </si>
  <si>
    <t>13.79</t>
  </si>
  <si>
    <t>20.37</t>
  </si>
  <si>
    <t>Net Property, Plant and Equip., 2 Yr. CAGR %</t>
  </si>
  <si>
    <t>11.01</t>
  </si>
  <si>
    <t>-28.76</t>
  </si>
  <si>
    <t>-29.66</t>
  </si>
  <si>
    <t>-6.78</t>
  </si>
  <si>
    <t>-5.6</t>
  </si>
  <si>
    <t>1.33</t>
  </si>
  <si>
    <t>-5.07</t>
  </si>
  <si>
    <t>2.79</t>
  </si>
  <si>
    <t>2.48</t>
  </si>
  <si>
    <t>Total Assets, 2 Yr. CAGR %</t>
  </si>
  <si>
    <t>8.31</t>
  </si>
  <si>
    <t>-26.18</t>
  </si>
  <si>
    <t>-31.91</t>
  </si>
  <si>
    <t>-10.64</t>
  </si>
  <si>
    <t>-1.46</t>
  </si>
  <si>
    <t>6.44</t>
  </si>
  <si>
    <t>2.35</t>
  </si>
  <si>
    <t>15.14</t>
  </si>
  <si>
    <t>20.15</t>
  </si>
  <si>
    <t>0.1</t>
  </si>
  <si>
    <t>Tangible Book Value, 2 Yr. CAGR %</t>
  </si>
  <si>
    <t>2.27</t>
  </si>
  <si>
    <t>-32.42</t>
  </si>
  <si>
    <t>-38.07</t>
  </si>
  <si>
    <t>-2.85</t>
  </si>
  <si>
    <t>7.16</t>
  </si>
  <si>
    <t>-3.53</t>
  </si>
  <si>
    <t>24.92</t>
  </si>
  <si>
    <t>33.73</t>
  </si>
  <si>
    <t>1.68</t>
  </si>
  <si>
    <t>Common Equity, 2 Yr. CAGR %</t>
  </si>
  <si>
    <t>3.97</t>
  </si>
  <si>
    <t>-0.72</t>
  </si>
  <si>
    <t>23.54</t>
  </si>
  <si>
    <t>31.86</t>
  </si>
  <si>
    <t>Cash From Operations, 2 Yr. CAGR %</t>
  </si>
  <si>
    <t>-17.62</t>
  </si>
  <si>
    <t>-40.87</t>
  </si>
  <si>
    <t>-62.14</t>
  </si>
  <si>
    <t>-12.9</t>
  </si>
  <si>
    <t>108.75</t>
  </si>
  <si>
    <t>71.99</t>
  </si>
  <si>
    <t>26.54</t>
  </si>
  <si>
    <t>68.87</t>
  </si>
  <si>
    <t>-26.06</t>
  </si>
  <si>
    <t>Capital Expenditures, 2 Yr. CAGR %</t>
  </si>
  <si>
    <t>-49.93</t>
  </si>
  <si>
    <t>-57.14</t>
  </si>
  <si>
    <t>-46.18</t>
  </si>
  <si>
    <t>-45.83</t>
  </si>
  <si>
    <t>-2.84</t>
  </si>
  <si>
    <t>117.41</t>
  </si>
  <si>
    <t>-44.32</t>
  </si>
  <si>
    <t>104.4</t>
  </si>
  <si>
    <t>81.32</t>
  </si>
  <si>
    <t>Levered Free Cash Flow, 2 Yr. CAGR %</t>
  </si>
  <si>
    <t>-28.16</t>
  </si>
  <si>
    <t>-96.49</t>
  </si>
  <si>
    <t>-61.83</t>
  </si>
  <si>
    <t>120.5</t>
  </si>
  <si>
    <t>127.66</t>
  </si>
  <si>
    <t>14.61</t>
  </si>
  <si>
    <t>-10.86</t>
  </si>
  <si>
    <t>27.87</t>
  </si>
  <si>
    <t>-37.44</t>
  </si>
  <si>
    <t>-49.61</t>
  </si>
  <si>
    <t>Unlevered Free Cash Flow, 2 Yr. CAGR %</t>
  </si>
  <si>
    <t>-24.99</t>
  </si>
  <si>
    <t>-86.9</t>
  </si>
  <si>
    <t>-79.81</t>
  </si>
  <si>
    <t>549.86</t>
  </si>
  <si>
    <t>79.74</t>
  </si>
  <si>
    <t>-9.61</t>
  </si>
  <si>
    <t>31.9</t>
  </si>
  <si>
    <t>-39.07</t>
  </si>
  <si>
    <t>-49.34</t>
  </si>
  <si>
    <t>Compound Annual Growth Rate Over Three Years</t>
  </si>
  <si>
    <t>Total Revenues, 3 Yr. CAGR %</t>
  </si>
  <si>
    <t>-4.03</t>
  </si>
  <si>
    <t>-15.63</t>
  </si>
  <si>
    <t>-17.77</t>
  </si>
  <si>
    <t>-30.5</t>
  </si>
  <si>
    <t>-12.83</t>
  </si>
  <si>
    <t>3.35</t>
  </si>
  <si>
    <t>11.28</t>
  </si>
  <si>
    <t>19.66</t>
  </si>
  <si>
    <t>15.32</t>
  </si>
  <si>
    <t>Gross Profit, 3 Yr. CAGR %</t>
  </si>
  <si>
    <t>-39.13</t>
  </si>
  <si>
    <t>-68.99</t>
  </si>
  <si>
    <t>-29.3</t>
  </si>
  <si>
    <t>-48.38</t>
  </si>
  <si>
    <t>99.02</t>
  </si>
  <si>
    <t>112.55</t>
  </si>
  <si>
    <t>-7.31</t>
  </si>
  <si>
    <t>11.73</t>
  </si>
  <si>
    <t>46.16</t>
  </si>
  <si>
    <t>43.9</t>
  </si>
  <si>
    <t>EBITDA, 3 Yr. CAGR %</t>
  </si>
  <si>
    <t>-20.74</t>
  </si>
  <si>
    <t>-33.18</t>
  </si>
  <si>
    <t>-55.84</t>
  </si>
  <si>
    <t>-37.33</t>
  </si>
  <si>
    <t>51.3</t>
  </si>
  <si>
    <t>-9.05</t>
  </si>
  <si>
    <t>8.61</t>
  </si>
  <si>
    <t>37.99</t>
  </si>
  <si>
    <t>27.82</t>
  </si>
  <si>
    <t>EBITA, 3 Yr. CAGR %</t>
  </si>
  <si>
    <t>-50.87</t>
  </si>
  <si>
    <t>-38.68</t>
  </si>
  <si>
    <t>-22.24</t>
  </si>
  <si>
    <t>-15.03</t>
  </si>
  <si>
    <t>-6.98</t>
  </si>
  <si>
    <t>47.18</t>
  </si>
  <si>
    <t>19.32</t>
  </si>
  <si>
    <t>72.42</t>
  </si>
  <si>
    <t>-7.15</t>
  </si>
  <si>
    <t>EBIT, 3 Yr. CAGR %</t>
  </si>
  <si>
    <t>-52.22</t>
  </si>
  <si>
    <t>-37.48</t>
  </si>
  <si>
    <t>8.02</t>
  </si>
  <si>
    <t>-15.56</t>
  </si>
  <si>
    <t>-19.07</t>
  </si>
  <si>
    <t>-12.06</t>
  </si>
  <si>
    <t>37.86</t>
  </si>
  <si>
    <t>77.14</t>
  </si>
  <si>
    <t>-20.96</t>
  </si>
  <si>
    <t>Earnings From Cont. Operations, 3 Yr. CAGR %</t>
  </si>
  <si>
    <t>-55.32</t>
  </si>
  <si>
    <t>81.73</t>
  </si>
  <si>
    <t>44.09</t>
  </si>
  <si>
    <t>32.9</t>
  </si>
  <si>
    <t>-71.79</t>
  </si>
  <si>
    <t>-40.34</t>
  </si>
  <si>
    <t>6.36</t>
  </si>
  <si>
    <t>176.78</t>
  </si>
  <si>
    <t>74.33</t>
  </si>
  <si>
    <t>9.52</t>
  </si>
  <si>
    <t>Net Income, 3 Yr. CAGR %</t>
  </si>
  <si>
    <t>Normalized Net Income, 3 Yr. CAGR %</t>
  </si>
  <si>
    <t>-57.32</t>
  </si>
  <si>
    <t>-34.72</t>
  </si>
  <si>
    <t>20.09</t>
  </si>
  <si>
    <t>-28.66</t>
  </si>
  <si>
    <t>-24.84</t>
  </si>
  <si>
    <t>1.8</t>
  </si>
  <si>
    <t>27.95</t>
  </si>
  <si>
    <t>87.24</t>
  </si>
  <si>
    <t>-27.76</t>
  </si>
  <si>
    <t>Diluted EPS Before Extra, 3 Yr. CAGR %</t>
  </si>
  <si>
    <t>-55.33</t>
  </si>
  <si>
    <t>81.54</t>
  </si>
  <si>
    <t>43.87</t>
  </si>
  <si>
    <t>15.27</t>
  </si>
  <si>
    <t>-76.5</t>
  </si>
  <si>
    <t>174.72</t>
  </si>
  <si>
    <t>72.84</t>
  </si>
  <si>
    <t>10.24</t>
  </si>
  <si>
    <t>Accounts Receivable, 3 Yr. CAGR %</t>
  </si>
  <si>
    <t>-0.85</t>
  </si>
  <si>
    <t>-32.38</t>
  </si>
  <si>
    <t>-20.82</t>
  </si>
  <si>
    <t>-19.18</t>
  </si>
  <si>
    <t>37.2</t>
  </si>
  <si>
    <t>31.93</t>
  </si>
  <si>
    <t>8.2</t>
  </si>
  <si>
    <t>4.03</t>
  </si>
  <si>
    <t>-0.65</t>
  </si>
  <si>
    <t>Inventory, 3 Yr. CAGR %</t>
  </si>
  <si>
    <t>14.93</t>
  </si>
  <si>
    <t>25.98</t>
  </si>
  <si>
    <t>-3.5</t>
  </si>
  <si>
    <t>-0.39</t>
  </si>
  <si>
    <t>-8.34</t>
  </si>
  <si>
    <t>-0.05</t>
  </si>
  <si>
    <t>2.18</t>
  </si>
  <si>
    <t>-1.31</t>
  </si>
  <si>
    <t>6.81</t>
  </si>
  <si>
    <t>8.82</t>
  </si>
  <si>
    <t>Net Property, Plant and Equip., 3 Yr. CAGR %</t>
  </si>
  <si>
    <t>23.1</t>
  </si>
  <si>
    <t>-13.01</t>
  </si>
  <si>
    <t>-22.25</t>
  </si>
  <si>
    <t>-22.57</t>
  </si>
  <si>
    <t>-6.2</t>
  </si>
  <si>
    <t>-0.86</t>
  </si>
  <si>
    <t>-0.25</t>
  </si>
  <si>
    <t>0.26</t>
  </si>
  <si>
    <t>Total Assets, 3 Yr. CAGR %</t>
  </si>
  <si>
    <t>7.74</t>
  </si>
  <si>
    <t>-13.65</t>
  </si>
  <si>
    <t>-22.79</t>
  </si>
  <si>
    <t>-24.05</t>
  </si>
  <si>
    <t>-6.37</t>
  </si>
  <si>
    <t>2.26</t>
  </si>
  <si>
    <t>2.52</t>
  </si>
  <si>
    <t>13.45</t>
  </si>
  <si>
    <t>11.15</t>
  </si>
  <si>
    <t>11.78</t>
  </si>
  <si>
    <t>Tangible Book Value, 3 Yr. CAGR %</t>
  </si>
  <si>
    <t>-22.2</t>
  </si>
  <si>
    <t>-24.82</t>
  </si>
  <si>
    <t>4.57</t>
  </si>
  <si>
    <t>15.46</t>
  </si>
  <si>
    <t>19.06</t>
  </si>
  <si>
    <t>19.58</t>
  </si>
  <si>
    <t>Common Equity, 3 Yr. CAGR %</t>
  </si>
  <si>
    <t>6.15</t>
  </si>
  <si>
    <t>0.75</t>
  </si>
  <si>
    <t>16.71</t>
  </si>
  <si>
    <t>18.05</t>
  </si>
  <si>
    <t>18.51</t>
  </si>
  <si>
    <t>Cash From Operations, 3 Yr. CAGR %</t>
  </si>
  <si>
    <t>-9.83</t>
  </si>
  <si>
    <t>-50.57</t>
  </si>
  <si>
    <t>-34.46</t>
  </si>
  <si>
    <t>-48.7</t>
  </si>
  <si>
    <t>41.47</t>
  </si>
  <si>
    <t>49.63</t>
  </si>
  <si>
    <t>23.11</t>
  </si>
  <si>
    <t>7.17</t>
  </si>
  <si>
    <t>21.61</t>
  </si>
  <si>
    <t>11.55</t>
  </si>
  <si>
    <t>Capital Expenditures, 3 Yr. CAGR %</t>
  </si>
  <si>
    <t>-23.34</t>
  </si>
  <si>
    <t>-42.84</t>
  </si>
  <si>
    <t>-58.51</t>
  </si>
  <si>
    <t>-39.76</t>
  </si>
  <si>
    <t>-28.4</t>
  </si>
  <si>
    <t>52.8</t>
  </si>
  <si>
    <t>6.78</t>
  </si>
  <si>
    <t>5.42</t>
  </si>
  <si>
    <t>58.17</t>
  </si>
  <si>
    <t>Levered Free Cash Flow, 3 Yr. CAGR %</t>
  </si>
  <si>
    <t>71.52</t>
  </si>
  <si>
    <t>-85.66</t>
  </si>
  <si>
    <t>-67.63</t>
  </si>
  <si>
    <t>-25.82</t>
  </si>
  <si>
    <t>110.87</t>
  </si>
  <si>
    <t>8.78</t>
  </si>
  <si>
    <t>9.97</t>
  </si>
  <si>
    <t>-27.42</t>
  </si>
  <si>
    <t>Unlevered Free Cash Flow, 3 Yr. CAGR %</t>
  </si>
  <si>
    <t>79.75</t>
  </si>
  <si>
    <t>-65.47</t>
  </si>
  <si>
    <t>-78.32</t>
  </si>
  <si>
    <t>305.99</t>
  </si>
  <si>
    <t>33.63</t>
  </si>
  <si>
    <t>4.01</t>
  </si>
  <si>
    <t>8.88</t>
  </si>
  <si>
    <t>-25.78</t>
  </si>
  <si>
    <t>-25.99</t>
  </si>
  <si>
    <t>Compound Annual Growth Rate Over Five Years</t>
  </si>
  <si>
    <t>Total Revenues, 5 Yr. CAGR %</t>
  </si>
  <si>
    <t>-5.17</t>
  </si>
  <si>
    <t>-16.39</t>
  </si>
  <si>
    <t>-21.82</t>
  </si>
  <si>
    <t>-11.27</t>
  </si>
  <si>
    <t>-13.51</t>
  </si>
  <si>
    <t>-9.26</t>
  </si>
  <si>
    <t>6.22</t>
  </si>
  <si>
    <t>16.61</t>
  </si>
  <si>
    <t>7.33</t>
  </si>
  <si>
    <t>Gross Profit, 5 Yr. CAGR %</t>
  </si>
  <si>
    <t>-21.8</t>
  </si>
  <si>
    <t>-45.56</t>
  </si>
  <si>
    <t>-31.77</t>
  </si>
  <si>
    <t>-49.16</t>
  </si>
  <si>
    <t>-12.49</t>
  </si>
  <si>
    <t>1.52</t>
  </si>
  <si>
    <t>23.45</t>
  </si>
  <si>
    <t>63.89</t>
  </si>
  <si>
    <t>50.58</t>
  </si>
  <si>
    <t>1.63</t>
  </si>
  <si>
    <t>EBITDA, 5 Yr. CAGR %</t>
  </si>
  <si>
    <t>-5.65</t>
  </si>
  <si>
    <t>-11.93</t>
  </si>
  <si>
    <t>-46.31</t>
  </si>
  <si>
    <t>-33.3</t>
  </si>
  <si>
    <t>-12.94</t>
  </si>
  <si>
    <t>-11.69</t>
  </si>
  <si>
    <t>-15.05</t>
  </si>
  <si>
    <t>33.82</t>
  </si>
  <si>
    <t>36.04</t>
  </si>
  <si>
    <t>-1.8</t>
  </si>
  <si>
    <t>EBITA, 5 Yr. CAGR %</t>
  </si>
  <si>
    <t>-30.03</t>
  </si>
  <si>
    <t>-16.22</t>
  </si>
  <si>
    <t>-21.06</t>
  </si>
  <si>
    <t>-41.86</t>
  </si>
  <si>
    <t>-14.92</t>
  </si>
  <si>
    <t>1.46</t>
  </si>
  <si>
    <t>-18.09</t>
  </si>
  <si>
    <t>4.43</t>
  </si>
  <si>
    <t>96.86</t>
  </si>
  <si>
    <t>EBIT, 5 Yr. CAGR %</t>
  </si>
  <si>
    <t>-31.17</t>
  </si>
  <si>
    <t>-20.43</t>
  </si>
  <si>
    <t>-39.92</t>
  </si>
  <si>
    <t>-15.88</t>
  </si>
  <si>
    <t>1.18</t>
  </si>
  <si>
    <t>-16.21</t>
  </si>
  <si>
    <t>1.6</t>
  </si>
  <si>
    <t>82.27</t>
  </si>
  <si>
    <t>-17.31</t>
  </si>
  <si>
    <t>Earnings From Cont. Operations, 5 Yr. CAGR %</t>
  </si>
  <si>
    <t>-29.32</t>
  </si>
  <si>
    <t>63.23</t>
  </si>
  <si>
    <t>-9.44</t>
  </si>
  <si>
    <t>-23.5</t>
  </si>
  <si>
    <t>-11.96</t>
  </si>
  <si>
    <t>6.91</t>
  </si>
  <si>
    <t>-44.69</t>
  </si>
  <si>
    <t>31.23</t>
  </si>
  <si>
    <t>26.19</t>
  </si>
  <si>
    <t>24.8</t>
  </si>
  <si>
    <t>Net Income, 5 Yr. CAGR %</t>
  </si>
  <si>
    <t>Normalized Net Income, 5 Yr. CAGR %</t>
  </si>
  <si>
    <t>-35.55</t>
  </si>
  <si>
    <t>-12.68</t>
  </si>
  <si>
    <t>-17.63</t>
  </si>
  <si>
    <t>-30.7</t>
  </si>
  <si>
    <t>-19.39</t>
  </si>
  <si>
    <t>4.82</t>
  </si>
  <si>
    <t>-14.31</t>
  </si>
  <si>
    <t>-5.55</t>
  </si>
  <si>
    <t>44.68</t>
  </si>
  <si>
    <t>-13.55</t>
  </si>
  <si>
    <t>Diluted EPS Before Extra, 5 Yr. CAGR %</t>
  </si>
  <si>
    <t>-29.41</t>
  </si>
  <si>
    <t>63.17</t>
  </si>
  <si>
    <t>-9.51</t>
  </si>
  <si>
    <t>-29.78</t>
  </si>
  <si>
    <t>-21.16</t>
  </si>
  <si>
    <t>-5.01</t>
  </si>
  <si>
    <t>-50.36</t>
  </si>
  <si>
    <t>17.03</t>
  </si>
  <si>
    <t>21.84</t>
  </si>
  <si>
    <t>25.48</t>
  </si>
  <si>
    <t>Accounts Receivable, 5 Yr. CAGR %</t>
  </si>
  <si>
    <t>8.3</t>
  </si>
  <si>
    <t>-16.34</t>
  </si>
  <si>
    <t>-18.8</t>
  </si>
  <si>
    <t>-13.71</t>
  </si>
  <si>
    <t>3.84</t>
  </si>
  <si>
    <t>-3.62</t>
  </si>
  <si>
    <t>18.24</t>
  </si>
  <si>
    <t>27.91</t>
  </si>
  <si>
    <t>-2.58</t>
  </si>
  <si>
    <t>Inventory, 5 Yr. CAGR %</t>
  </si>
  <si>
    <t>6.3</t>
  </si>
  <si>
    <t>17.24</t>
  </si>
  <si>
    <t>9.31</t>
  </si>
  <si>
    <t>-4.82</t>
  </si>
  <si>
    <t>2.3</t>
  </si>
  <si>
    <t>-3.6</t>
  </si>
  <si>
    <t>6.67</t>
  </si>
  <si>
    <t>6.85</t>
  </si>
  <si>
    <t>Net Property, Plant and Equip., 5 Yr. CAGR %</t>
  </si>
  <si>
    <t>25.19</t>
  </si>
  <si>
    <t>5.54</t>
  </si>
  <si>
    <t>-1.59</t>
  </si>
  <si>
    <t>-10.57</t>
  </si>
  <si>
    <t>-15.97</t>
  </si>
  <si>
    <t>-13.58</t>
  </si>
  <si>
    <t>-3.26</t>
  </si>
  <si>
    <t>-2.57</t>
  </si>
  <si>
    <t>0.6</t>
  </si>
  <si>
    <t>Total Assets, 5 Yr. CAGR %</t>
  </si>
  <si>
    <t>8.69</t>
  </si>
  <si>
    <t>-10.33</t>
  </si>
  <si>
    <t>-12.47</t>
  </si>
  <si>
    <t>-14.88</t>
  </si>
  <si>
    <t>-13.09</t>
  </si>
  <si>
    <t>-2.98</t>
  </si>
  <si>
    <t>7.23</t>
  </si>
  <si>
    <t>9.24</t>
  </si>
  <si>
    <t>7.91</t>
  </si>
  <si>
    <t>Tangible Book Value, 5 Yr. CAGR %</t>
  </si>
  <si>
    <t>6.04</t>
  </si>
  <si>
    <t>-10.8</t>
  </si>
  <si>
    <t>-16.04</t>
  </si>
  <si>
    <t>-14.97</t>
  </si>
  <si>
    <t>-15.2</t>
  </si>
  <si>
    <t>-1.97</t>
  </si>
  <si>
    <t>11.94</t>
  </si>
  <si>
    <t>11.43</t>
  </si>
  <si>
    <t>9.74</t>
  </si>
  <si>
    <t>Common Equity, 5 Yr. CAGR %</t>
  </si>
  <si>
    <t>5.96</t>
  </si>
  <si>
    <t>-14.43</t>
  </si>
  <si>
    <t>12.79</t>
  </si>
  <si>
    <t>12.2</t>
  </si>
  <si>
    <t>10.4</t>
  </si>
  <si>
    <t>Cash From Operations, 5 Yr. CAGR %</t>
  </si>
  <si>
    <t>9.48</t>
  </si>
  <si>
    <t>-28.72</t>
  </si>
  <si>
    <t>-36.28</t>
  </si>
  <si>
    <t>-0.2</t>
  </si>
  <si>
    <t>-17.28</t>
  </si>
  <si>
    <t>6.54</t>
  </si>
  <si>
    <t>39.92</t>
  </si>
  <si>
    <t>39.7</t>
  </si>
  <si>
    <t>-7.62</t>
  </si>
  <si>
    <t>Capital Expenditures, 5 Yr. CAGR %</t>
  </si>
  <si>
    <t>-12.24</t>
  </si>
  <si>
    <t>-33.46</t>
  </si>
  <si>
    <t>-44.05</t>
  </si>
  <si>
    <t>-41.69</t>
  </si>
  <si>
    <t>-18.6</t>
  </si>
  <si>
    <t>2.04</t>
  </si>
  <si>
    <t>38.45</t>
  </si>
  <si>
    <t>30.96</t>
  </si>
  <si>
    <t>Levered Free Cash Flow, 5 Yr. CAGR %</t>
  </si>
  <si>
    <t>-55.53</t>
  </si>
  <si>
    <t>-4.51</t>
  </si>
  <si>
    <t>-25.62</t>
  </si>
  <si>
    <t>-28.77</t>
  </si>
  <si>
    <t>-8.61</t>
  </si>
  <si>
    <t>49.39</t>
  </si>
  <si>
    <t>47.08</t>
  </si>
  <si>
    <t>-12.81</t>
  </si>
  <si>
    <t>-19.52</t>
  </si>
  <si>
    <t>Unlevered Free Cash Flow, 5 Yr. CAGR %</t>
  </si>
  <si>
    <t>7.86</t>
  </si>
  <si>
    <t>-25.65</t>
  </si>
  <si>
    <t>-24.07</t>
  </si>
  <si>
    <t>-21.9</t>
  </si>
  <si>
    <t>-28.12</t>
  </si>
  <si>
    <t>-10.74</t>
  </si>
  <si>
    <t>122.56</t>
  </si>
  <si>
    <t>33.02</t>
  </si>
  <si>
    <t>-16.02</t>
  </si>
  <si>
    <t>-19.83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</si>
  <si>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</si>
  <si>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</si>
  <si>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</si>
  <si>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</si>
  <si>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</si>
  <si>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</si>
  <si>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</si>
  <si>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</si>
  <si>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</si>
  <si>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350.1</t>
  </si>
  <si>
    <t>316.6</t>
  </si>
  <si>
    <t>560.7</t>
  </si>
  <si>
    <t>371</t>
  </si>
  <si>
    <t>282.1</t>
  </si>
  <si>
    <t>280</t>
  </si>
  <si>
    <t>-</t>
  </si>
  <si>
    <t>Change</t>
  </si>
  <si>
    <t>-9.55%</t>
  </si>
  <si>
    <t>77.1%</t>
  </si>
  <si>
    <t>-33.84%</t>
  </si>
  <si>
    <t>-23.95%</t>
  </si>
  <si>
    <t>-0.76%</t>
  </si>
  <si>
    <t>0%</t>
  </si>
  <si>
    <t>Enterprise Value (EV)
                                    1</t>
  </si>
  <si>
    <t>399</t>
  </si>
  <si>
    <t>351.8</t>
  </si>
  <si>
    <t>524.3</t>
  </si>
  <si>
    <t>346.5</t>
  </si>
  <si>
    <t>279.1</t>
  </si>
  <si>
    <t>243.1</t>
  </si>
  <si>
    <t>240.5</t>
  </si>
  <si>
    <t>239.7</t>
  </si>
  <si>
    <t>-11.82%</t>
  </si>
  <si>
    <t>49%</t>
  </si>
  <si>
    <t>-33.9%</t>
  </si>
  <si>
    <t>-19.46%</t>
  </si>
  <si>
    <t>-12.91%</t>
  </si>
  <si>
    <t>-1.07%</t>
  </si>
  <si>
    <t>-0.31%</t>
  </si>
  <si>
    <t>P/E ratio</t>
  </si>
  <si>
    <t>27.1x</t>
  </si>
  <si>
    <t>-11.6x</t>
  </si>
  <si>
    <t>PBR</t>
  </si>
  <si>
    <t>0.81x</t>
  </si>
  <si>
    <t>0.77x</t>
  </si>
  <si>
    <t>0.85x</t>
  </si>
  <si>
    <t>0.54x</t>
  </si>
  <si>
    <t>0.43x</t>
  </si>
  <si>
    <t>0.44x</t>
  </si>
  <si>
    <t>PEG</t>
  </si>
  <si>
    <t>0x</t>
  </si>
  <si>
    <t>Capitalization / Revenue</t>
  </si>
  <si>
    <t>1.94x</t>
  </si>
  <si>
    <t>1.98x</t>
  </si>
  <si>
    <t>2.07x</t>
  </si>
  <si>
    <t>1.22x</t>
  </si>
  <si>
    <t>1.17x</t>
  </si>
  <si>
    <t>1.28x</t>
  </si>
  <si>
    <t>1.24x</t>
  </si>
  <si>
    <t>EV / Revenue</t>
  </si>
  <si>
    <t>2.22x</t>
  </si>
  <si>
    <t>2.2x</t>
  </si>
  <si>
    <t>1.14x</t>
  </si>
  <si>
    <t>1.16x</t>
  </si>
  <si>
    <t>1.11x</t>
  </si>
  <si>
    <t>1.06x</t>
  </si>
  <si>
    <t>1.05x</t>
  </si>
  <si>
    <t>EV / EBITDA</t>
  </si>
  <si>
    <t>7.55x</t>
  </si>
  <si>
    <t>17.3x</t>
  </si>
  <si>
    <t>7.76x</t>
  </si>
  <si>
    <t>2.44x</t>
  </si>
  <si>
    <t>6.71x</t>
  </si>
  <si>
    <t>6.57x</t>
  </si>
  <si>
    <t>6.43x</t>
  </si>
  <si>
    <t>6.92x</t>
  </si>
  <si>
    <t>EV / EBIT</t>
  </si>
  <si>
    <t>23.9x</t>
  </si>
  <si>
    <t>-22.3x</t>
  </si>
  <si>
    <t>16.6x</t>
  </si>
  <si>
    <t>3.37x</t>
  </si>
  <si>
    <t>2,215x</t>
  </si>
  <si>
    <t>-56.9x</t>
  </si>
  <si>
    <t>-81.2x</t>
  </si>
  <si>
    <t>-34.5x</t>
  </si>
  <si>
    <t>EV / FCF</t>
  </si>
  <si>
    <t>-27,604,184x</t>
  </si>
  <si>
    <t>23,931,233x</t>
  </si>
  <si>
    <t>8,843,997x</t>
  </si>
  <si>
    <t>17,217,829x</t>
  </si>
  <si>
    <t>-12,784,206x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</si>
  <si>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</si>
  <si>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</si>
  <si>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</si>
  <si>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</si>
  <si>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</si>
  <si>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1</t>
  </si>
  <si>
    <t>Distribution rate</t>
  </si>
  <si>
    <t>Net sales
                                    1</t>
  </si>
  <si>
    <t>180</t>
  </si>
  <si>
    <t>159.8</t>
  </si>
  <si>
    <t>270.3</t>
  </si>
  <si>
    <t>303.4</t>
  </si>
  <si>
    <t>241.4</t>
  </si>
  <si>
    <t>219.1</t>
  </si>
  <si>
    <t>226.6</t>
  </si>
  <si>
    <t>228.9</t>
  </si>
  <si>
    <t>EBITDA
                                    1</t>
  </si>
  <si>
    <t>52.84</t>
  </si>
  <si>
    <t>20.34</t>
  </si>
  <si>
    <t>67.59</t>
  </si>
  <si>
    <t>141.8</t>
  </si>
  <si>
    <t>41.57</t>
  </si>
  <si>
    <t>36.98</t>
  </si>
  <si>
    <t>37.41</t>
  </si>
  <si>
    <t>34.64</t>
  </si>
  <si>
    <t>EBIT
                                    1</t>
  </si>
  <si>
    <t>16.72</t>
  </si>
  <si>
    <t>-15.77</t>
  </si>
  <si>
    <t>31.64</t>
  </si>
  <si>
    <t>102.9</t>
  </si>
  <si>
    <t>0.126</t>
  </si>
  <si>
    <t>-4.273</t>
  </si>
  <si>
    <t>-2.963</t>
  </si>
  <si>
    <t>-6.955</t>
  </si>
  <si>
    <t>Net income</t>
  </si>
  <si>
    <t>13.63</t>
  </si>
  <si>
    <t>-27.15</t>
  </si>
  <si>
    <t>Net Debt
                                    1</t>
  </si>
  <si>
    <t>48.97</t>
  </si>
  <si>
    <t>35.23</t>
  </si>
  <si>
    <t>-36.45</t>
  </si>
  <si>
    <t>-24.47</t>
  </si>
  <si>
    <t>-3.041</t>
  </si>
  <si>
    <t>-36.92</t>
  </si>
  <si>
    <t>-39.51</t>
  </si>
  <si>
    <t>-40.26</t>
  </si>
  <si>
    <t>Reference price
                                    2</t>
  </si>
  <si>
    <t>27.10</t>
  </si>
  <si>
    <t>24.15</t>
  </si>
  <si>
    <t>42.73</t>
  </si>
  <si>
    <t>28.87</t>
  </si>
  <si>
    <t>23.89</t>
  </si>
  <si>
    <t>22.77</t>
  </si>
  <si>
    <t>Nbr of stocks (in thousands)</t>
  </si>
  <si>
    <t>12,917</t>
  </si>
  <si>
    <t>13,110</t>
  </si>
  <si>
    <t>13,122</t>
  </si>
  <si>
    <t>12,850</t>
  </si>
  <si>
    <t>11,810</t>
  </si>
  <si>
    <t>12,297</t>
  </si>
  <si>
    <t>Announcement Date</t>
  </si>
  <si>
    <t>3/2/20</t>
  </si>
  <si>
    <t>3/1/21</t>
  </si>
  <si>
    <t>3/7/22</t>
  </si>
  <si>
    <t>3/6/23</t>
  </si>
  <si>
    <t>3/6/24</t>
  </si>
  <si>
    <t>address1</t>
  </si>
  <si>
    <t>707 17th Street</t>
  </si>
  <si>
    <t>address2</t>
  </si>
  <si>
    <t>Suite 4200</t>
  </si>
  <si>
    <t>city</t>
  </si>
  <si>
    <t>Denver</t>
  </si>
  <si>
    <t>state</t>
  </si>
  <si>
    <t>CO</t>
  </si>
  <si>
    <t>zip</t>
  </si>
  <si>
    <t>80202</t>
  </si>
  <si>
    <t>country</t>
  </si>
  <si>
    <t>phone</t>
  </si>
  <si>
    <t>303 296 3006</t>
  </si>
  <si>
    <t>website</t>
  </si>
  <si>
    <t>https://www.intrepidpotash.com</t>
  </si>
  <si>
    <t>industry</t>
  </si>
  <si>
    <t>Agricultural Inputs</t>
  </si>
  <si>
    <t>industryKey</t>
  </si>
  <si>
    <t>agricultural-inputs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</si>
  <si>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</si>
  <si>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</si>
  <si>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</si>
  <si>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</si>
  <si>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</si>
  <si>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</si>
  <si>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</si>
  <si>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Intrepid Potash, Inc., together with its subsidiaries, engages in the extraction and production of the potash in the United States and internationally. It operates through three segments: Potash, Trio, and Oilfield Solutions. The company offers muriate of potash for various markets, such as agricultural market as a fertilizer input; the industrial market as a component in drilling and fracturing fluids for oil and gas wells, as well as an input to other industrial processes; and the animal feed market as a nutrient supplement. It also provides Trio, a specialty fertilizer that delivers potassium, sulfate, and magnesium in a single particle; water for oil and gas services industry; salt for various markets, including animal feed, industrial applications, pool salt, and the treatment of roads and walkways for ice melting or to manage road conditions; magnesium chloride for use as a road treatment agent for deicing and dedusting; brines for use in oil and gas industry to support well workover and completion activities; and metal recovery salts. Intrepid Potash, Inc. was founded in 1999 and is based in Denver, Colorado.</t>
  </si>
  <si>
    <t>fullTimeEmployees</t>
  </si>
  <si>
    <t>companyOfficers</t>
  </si>
  <si>
    <t>[{'maxAge': 1, 'name': 'Mr. Matthew D. Preston', 'age': 39, 'title': 'Chief Financial Officer', 'yearBorn': 1985, 'fiscalYear': 2023, 'totalPay': 523562, 'exercisedValue': 0, 'unexercisedValue': 0}, {'maxAge': 1, 'name': 'Ms. Christina C. Sheehan', 'age': 41, 'title': 'General Counsel &amp; Corporate Secretary', 'yearBorn': 1983, 'fiscalYear': 2023, 'totalPay': 474880, 'exercisedValue': 0, 'unexercisedValue': 0}, {'maxAge': 1, 'name': 'Mr. Kevin S. Crutchfield', 'age': 63, 'title': 'CEO &amp; Director', 'yearBorn': 1961, 'fiscalYear': 2023, 'exercisedValue': 0, 'unexercisedValue': 0}, {'maxAge': 1, 'name': 'Mr. Cris  Ingold', 'age': 59, 'title': 'Chief Accounting Officer', 'yearBorn': 1965, 'fiscalYear': 2023, 'exercisedValue': 0, 'unexercisedValue': 0}, {'maxAge': 1, 'name': 'John  Richardson', 'title': 'Director of Investor Relations', 'fiscalYear': 2023, 'exercisedValue': 0, 'unexercisedValue': 0}, {'maxAge': 1, 'name': 'Mr. Zachry  Adams', 'title': 'Vice President of Sales &amp; Marketing', 'fiscalYear': 2023, 'exercisedValue': 0, 'unexercisedValue': 0}, {'maxAge': 1, 'name': 'Mr. Evan  Mapes C.F.A.', 'title': 'Investor Relations Manager',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</si>
  <si>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</si>
  <si>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</si>
  <si>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</si>
  <si>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</si>
  <si>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</si>
  <si>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</si>
  <si>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</si>
  <si>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</si>
  <si>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</si>
  <si>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</si>
  <si>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</si>
  <si>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</si>
  <si>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</si>
  <si>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</si>
  <si>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</si>
  <si>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</si>
  <si>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</si>
  <si>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</si>
  <si>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</si>
  <si>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</si>
  <si>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</si>
  <si>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</si>
  <si>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</si>
  <si>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</si>
  <si>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</si>
  <si>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</si>
  <si>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</si>
  <si>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</si>
  <si>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</si>
  <si>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</si>
  <si>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</si>
  <si>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</si>
  <si>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</si>
  <si>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</si>
  <si>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</si>
  <si>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</si>
  <si>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</si>
  <si>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</si>
  <si>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</si>
  <si>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</si>
  <si>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</si>
  <si>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</si>
  <si>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</si>
  <si>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</si>
  <si>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</si>
  <si>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</si>
  <si>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</si>
  <si>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</si>
  <si>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</si>
  <si>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</si>
  <si>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</si>
  <si>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</si>
  <si>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</si>
  <si>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</si>
  <si>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</si>
  <si>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</si>
  <si>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</si>
  <si>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</si>
  <si>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</si>
  <si>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</si>
  <si>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</si>
  <si>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</si>
  <si>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</si>
  <si>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</si>
  <si>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</si>
  <si>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</si>
  <si>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</si>
  <si>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</si>
  <si>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</si>
  <si>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</si>
  <si>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</si>
  <si>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</si>
  <si>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</si>
  <si>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</si>
  <si>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</si>
  <si>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Intrepid Potash, Inc</t>
  </si>
  <si>
    <t>longName</t>
  </si>
  <si>
    <t>Intrepid Potash, Inc.</t>
  </si>
  <si>
    <t>firstTradeDateEpochUtc</t>
  </si>
  <si>
    <t>timeZoneFullName</t>
  </si>
  <si>
    <t>America/New_York</t>
  </si>
  <si>
    <t>timeZoneShortName</t>
  </si>
  <si>
    <t>EST</t>
  </si>
  <si>
    <t>uuid</t>
  </si>
  <si>
    <t>0f4f48e0-941a-3ff0-9e68-30643007beed</t>
  </si>
  <si>
    <t>messageBoardId</t>
  </si>
  <si>
    <t>finmb_39593739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</si>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</sst>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ntrepidpotas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22.71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-40.78103486204719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2.9972608E8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56.521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-130.39743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9.0</v>
      </c>
      <c r="C2" s="1">
        <v>-525.0</v>
      </c>
      <c r="D2" s="1">
        <v>-66.0</v>
      </c>
      <c r="E2" s="1">
        <v>-22.0</v>
      </c>
      <c r="F2" s="1">
        <v>11.0</v>
      </c>
      <c r="G2" s="1">
        <v>13.0</v>
      </c>
      <c r="H2" s="1">
        <v>-27.0</v>
      </c>
      <c r="I2" s="1">
        <v>250.0</v>
      </c>
      <c r="J2" s="1">
        <v>72.0</v>
      </c>
      <c r="K2" s="1">
        <v>-35.0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78.0</v>
      </c>
      <c r="C3" s="1">
        <v>85.0</v>
      </c>
      <c r="D3" s="1">
        <v>40.0</v>
      </c>
      <c r="E3" s="1">
        <v>33.0</v>
      </c>
      <c r="F3" s="1">
        <v>32.0</v>
      </c>
      <c r="G3" s="1">
        <v>34.0</v>
      </c>
      <c r="H3" s="1">
        <v>35.0</v>
      </c>
      <c r="I3" s="1">
        <v>35.0</v>
      </c>
      <c r="J3" s="1">
        <v>34.0</v>
      </c>
      <c r="K3" s="1">
        <v>39.0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1.0</v>
      </c>
      <c r="D4" s="1">
        <v>1.0</v>
      </c>
      <c r="E4" s="1">
        <v>1.0</v>
      </c>
      <c r="F4" s="1">
        <v>1.0</v>
      </c>
      <c r="G4" s="1">
        <v>2.0</v>
      </c>
      <c r="H4" s="1">
        <v>2.0</v>
      </c>
      <c r="I4" s="1">
        <v>2.0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80.0</v>
      </c>
      <c r="C5" s="1">
        <v>87.0</v>
      </c>
      <c r="D5" s="1">
        <v>42.0</v>
      </c>
      <c r="E5" s="1">
        <v>34.0</v>
      </c>
      <c r="F5" s="1">
        <v>33.0</v>
      </c>
      <c r="G5" s="1">
        <v>36.0</v>
      </c>
      <c r="H5" s="1">
        <v>37.0</v>
      </c>
      <c r="I5" s="1">
        <v>37.0</v>
      </c>
      <c r="J5" s="1">
        <v>36.0</v>
      </c>
      <c r="K5" s="1">
        <v>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2.0</v>
      </c>
      <c r="E6" s="1">
        <v>1.0</v>
      </c>
      <c r="F6" s="1">
        <v>73.0</v>
      </c>
      <c r="G6" s="1">
        <v>30.0</v>
      </c>
      <c r="H6" s="1">
        <v>42.0</v>
      </c>
      <c r="I6" s="1">
        <v>31.0</v>
      </c>
      <c r="J6" s="1">
        <v>26.0</v>
      </c>
      <c r="K6" s="1">
        <v>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67.0</v>
      </c>
      <c r="D7" s="1">
        <v>26.0</v>
      </c>
      <c r="E7" s="1">
        <v>1.0</v>
      </c>
      <c r="F7" s="1">
        <v>-8.0</v>
      </c>
      <c r="G7" s="1">
        <v>34.0</v>
      </c>
      <c r="H7" s="1">
        <v>-4.0</v>
      </c>
      <c r="I7" s="1">
        <v>-2.0</v>
      </c>
      <c r="J7" s="1">
        <v>7.0</v>
      </c>
      <c r="K7" s="1">
        <v>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324.0</v>
      </c>
      <c r="D8" s="1">
        <v>34.0</v>
      </c>
      <c r="E8" s="1">
        <v>1.0</v>
      </c>
      <c r="F8" s="1">
        <v>1.0</v>
      </c>
      <c r="G8" s="1">
        <v>0.0</v>
      </c>
      <c r="H8" s="1">
        <v>49.0</v>
      </c>
      <c r="I8" s="1">
        <v>2.0</v>
      </c>
      <c r="J8" s="1">
        <v>1.0</v>
      </c>
      <c r="K8" s="1">
        <v>43.0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-68.0</v>
      </c>
      <c r="K9" s="1">
        <v>93.0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4.0</v>
      </c>
      <c r="C10" s="1">
        <v>5.0</v>
      </c>
      <c r="D10" s="1">
        <v>3.0</v>
      </c>
      <c r="E10" s="1">
        <v>3.0</v>
      </c>
      <c r="F10" s="1">
        <v>4.0</v>
      </c>
      <c r="G10" s="1">
        <v>4.0</v>
      </c>
      <c r="H10" s="1">
        <v>3.0</v>
      </c>
      <c r="I10" s="1">
        <v>3.0</v>
      </c>
      <c r="J10" s="1">
        <v>6.0</v>
      </c>
      <c r="K10" s="1">
        <v>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86.0</v>
      </c>
      <c r="F11" s="1">
        <v>10.0</v>
      </c>
      <c r="G11" s="1">
        <v>7.0</v>
      </c>
      <c r="H11" s="1">
        <v>7.0</v>
      </c>
      <c r="I11" s="1">
        <v>0.0</v>
      </c>
      <c r="J11" s="1">
        <v>0.0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10.0</v>
      </c>
      <c r="C12" s="1">
        <v>184.0</v>
      </c>
      <c r="D12" s="1">
        <v>20.0</v>
      </c>
      <c r="E12" s="1">
        <v>10.0</v>
      </c>
      <c r="F12" s="1">
        <v>1.0</v>
      </c>
      <c r="G12" s="1">
        <v>1.0</v>
      </c>
      <c r="H12" s="1">
        <v>3.0</v>
      </c>
      <c r="I12" s="1">
        <v>-10.0</v>
      </c>
      <c r="J12" s="1">
        <v>0.0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-7.0</v>
      </c>
      <c r="C13" s="1">
        <v>18.0</v>
      </c>
      <c r="D13" s="1">
        <v>-60.0</v>
      </c>
      <c r="E13" s="1">
        <v>-5.0</v>
      </c>
      <c r="F13" s="1">
        <v>-7.0</v>
      </c>
      <c r="G13" s="1">
        <v>1.0</v>
      </c>
      <c r="H13" s="1">
        <v>1.0</v>
      </c>
      <c r="I13" s="1">
        <v>-12.0</v>
      </c>
      <c r="J13" s="1">
        <v>8.0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8.0</v>
      </c>
      <c r="C14" s="1">
        <v>-55.0</v>
      </c>
      <c r="D14" s="1">
        <v>-12.0</v>
      </c>
      <c r="E14" s="1">
        <v>-6.0</v>
      </c>
      <c r="F14" s="1">
        <v>-6.0</v>
      </c>
      <c r="G14" s="1">
        <v>-11.0</v>
      </c>
      <c r="H14" s="1">
        <v>-29.0</v>
      </c>
      <c r="I14" s="1">
        <v>7.0</v>
      </c>
      <c r="J14" s="1">
        <v>-33.0</v>
      </c>
      <c r="K14" s="1">
        <v>-11.0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1.0</v>
      </c>
      <c r="C15" s="1">
        <v>-5.0</v>
      </c>
      <c r="D15" s="1">
        <v>-12.0</v>
      </c>
      <c r="E15" s="1">
        <v>-3.0</v>
      </c>
      <c r="F15" s="1">
        <v>1.0</v>
      </c>
      <c r="G15" s="1">
        <v>2.0</v>
      </c>
      <c r="H15" s="1">
        <v>2.0</v>
      </c>
      <c r="I15" s="1">
        <v>13.0</v>
      </c>
      <c r="J15" s="1">
        <v>-3.0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15.0</v>
      </c>
      <c r="C16" s="1">
        <v>-20.0</v>
      </c>
      <c r="D16" s="1">
        <v>-1.0</v>
      </c>
      <c r="E16" s="1">
        <v>-1.0</v>
      </c>
      <c r="F16" s="1">
        <v>3.0</v>
      </c>
      <c r="G16" s="1">
        <v>-86.0</v>
      </c>
      <c r="H16" s="1">
        <v>-5.0</v>
      </c>
      <c r="I16" s="1">
        <v>4.0</v>
      </c>
      <c r="J16" s="1">
        <v>-3.0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-209.0</v>
      </c>
      <c r="J17" s="1">
        <v>23.0</v>
      </c>
      <c r="K17" s="1">
        <v>-8.0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3.0</v>
      </c>
      <c r="C18" s="1">
        <v>-11.0</v>
      </c>
      <c r="D18" s="1">
        <v>4.0</v>
      </c>
      <c r="E18" s="1">
        <v>3.0</v>
      </c>
      <c r="F18" s="1">
        <v>14.0</v>
      </c>
      <c r="G18" s="1">
        <v>1.0</v>
      </c>
      <c r="H18" s="1">
        <v>12.0</v>
      </c>
      <c r="I18" s="1">
        <v>-52.0</v>
      </c>
      <c r="J18" s="1">
        <v>-30.0</v>
      </c>
      <c r="K18" s="1">
        <v>-7.0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127.0</v>
      </c>
      <c r="C19" s="1">
        <v>22.0</v>
      </c>
      <c r="D19" s="1">
        <v>-18.0</v>
      </c>
      <c r="E19" s="1">
        <v>17.0</v>
      </c>
      <c r="F19" s="1">
        <v>64.0</v>
      </c>
      <c r="G19" s="1">
        <v>49.0</v>
      </c>
      <c r="H19" s="1">
        <v>31.0</v>
      </c>
      <c r="I19" s="1">
        <v>79.0</v>
      </c>
      <c r="J19" s="1">
        <v>88.0</v>
      </c>
      <c r="K19" s="1">
        <v>43.0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-61.0</v>
      </c>
      <c r="C20" s="1">
        <v>-46.0</v>
      </c>
      <c r="D20" s="1">
        <v>-17.0</v>
      </c>
      <c r="E20" s="1">
        <v>-13.0</v>
      </c>
      <c r="F20" s="1">
        <v>-16.0</v>
      </c>
      <c r="G20" s="1">
        <v>-63.0</v>
      </c>
      <c r="H20" s="1">
        <v>-16.0</v>
      </c>
      <c r="I20" s="1">
        <v>-19.0</v>
      </c>
      <c r="J20" s="1">
        <v>-68.0</v>
      </c>
      <c r="K20" s="1">
        <v>-65.0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1.0</v>
      </c>
      <c r="C21" s="1">
        <v>0.0</v>
      </c>
      <c r="D21" s="1">
        <v>0.0</v>
      </c>
      <c r="E21" s="1">
        <v>5.0</v>
      </c>
      <c r="F21" s="1">
        <v>11.0</v>
      </c>
      <c r="G21" s="1">
        <v>6.0</v>
      </c>
      <c r="H21" s="1">
        <v>4.0</v>
      </c>
      <c r="I21" s="1">
        <v>6.0</v>
      </c>
      <c r="J21" s="1">
        <v>5.0</v>
      </c>
      <c r="K21" s="1">
        <v>12.0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-16.0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2.0</v>
      </c>
      <c r="C23" s="1">
        <v>-33.0</v>
      </c>
      <c r="D23" s="1">
        <v>50.0</v>
      </c>
      <c r="E23" s="1">
        <v>0.0</v>
      </c>
      <c r="F23" s="1">
        <v>0.0</v>
      </c>
      <c r="G23" s="1">
        <v>0.0</v>
      </c>
      <c r="H23" s="1">
        <v>-3.0</v>
      </c>
      <c r="I23" s="1">
        <v>-1.0</v>
      </c>
      <c r="J23" s="1">
        <v>-10.0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79.0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-59.0</v>
      </c>
      <c r="C25" s="1">
        <v>-79.0</v>
      </c>
      <c r="D25" s="1">
        <v>32.0</v>
      </c>
      <c r="E25" s="1">
        <v>-7.0</v>
      </c>
      <c r="F25" s="1">
        <v>-16.0</v>
      </c>
      <c r="G25" s="1">
        <v>-80.0</v>
      </c>
      <c r="H25" s="1">
        <v>-15.0</v>
      </c>
      <c r="I25" s="1">
        <v>-14.0</v>
      </c>
      <c r="J25" s="1">
        <v>-79.0</v>
      </c>
      <c r="K25" s="1">
        <v>-59.0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22.0</v>
      </c>
      <c r="F26" s="1">
        <v>13.0</v>
      </c>
      <c r="G26" s="1">
        <v>30.0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20.0</v>
      </c>
      <c r="I27" s="1">
        <v>0.0</v>
      </c>
      <c r="J27" s="1">
        <v>0.0</v>
      </c>
      <c r="K27" s="1">
        <v>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22.0</v>
      </c>
      <c r="F28" s="1">
        <v>13.0</v>
      </c>
      <c r="G28" s="1">
        <v>30.0</v>
      </c>
      <c r="H28" s="1">
        <v>20.0</v>
      </c>
      <c r="I28" s="1">
        <v>0.0</v>
      </c>
      <c r="J28" s="1">
        <v>0.0</v>
      </c>
      <c r="K28" s="1">
        <v>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-18.0</v>
      </c>
      <c r="F29" s="1">
        <v>-17.0</v>
      </c>
      <c r="G29" s="1">
        <v>-10.0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-15.0</v>
      </c>
      <c r="E30" s="1">
        <v>-75.0</v>
      </c>
      <c r="F30" s="1">
        <v>-10.0</v>
      </c>
      <c r="G30" s="1">
        <v>0.0</v>
      </c>
      <c r="H30" s="1">
        <v>-35.0</v>
      </c>
      <c r="I30" s="1">
        <v>-46.0</v>
      </c>
      <c r="J30" s="1">
        <v>0.0</v>
      </c>
      <c r="K30" s="1">
        <v>-5.0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-15.0</v>
      </c>
      <c r="E31" s="1">
        <v>-93.0</v>
      </c>
      <c r="F31" s="1">
        <v>-27.0</v>
      </c>
      <c r="G31" s="1">
        <v>-10.0</v>
      </c>
      <c r="H31" s="1">
        <v>-35.0</v>
      </c>
      <c r="I31" s="1">
        <v>-46.0</v>
      </c>
      <c r="J31" s="1">
        <v>0.0</v>
      </c>
      <c r="K31" s="1">
        <v>-5.0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59.0</v>
      </c>
      <c r="F32" s="1">
        <v>11.0</v>
      </c>
      <c r="G32" s="1">
        <v>2.0</v>
      </c>
      <c r="H32" s="1">
        <v>10.0</v>
      </c>
      <c r="I32" s="1">
        <v>8.0</v>
      </c>
      <c r="J32" s="1">
        <v>11.0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-66.0</v>
      </c>
      <c r="C33" s="1">
        <v>-1.0</v>
      </c>
      <c r="D33" s="1">
        <v>-17.0</v>
      </c>
      <c r="E33" s="1">
        <v>-78.0</v>
      </c>
      <c r="F33" s="1">
        <v>-90.0</v>
      </c>
      <c r="G33" s="1">
        <v>-54.0</v>
      </c>
      <c r="H33" s="1">
        <v>-17.0</v>
      </c>
      <c r="I33" s="1">
        <v>-79.0</v>
      </c>
      <c r="J33" s="1">
        <v>-26.0</v>
      </c>
      <c r="K33" s="1">
        <v>-1.0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-35.0</v>
      </c>
      <c r="D34" s="1">
        <v>-3.0</v>
      </c>
      <c r="E34" s="1">
        <v>-12.0</v>
      </c>
      <c r="F34" s="1">
        <v>-61.0</v>
      </c>
      <c r="G34" s="1">
        <v>-50.0</v>
      </c>
      <c r="H34" s="1">
        <v>-1.0</v>
      </c>
      <c r="I34" s="1">
        <v>-50.0</v>
      </c>
      <c r="J34" s="1">
        <v>-1.0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-66.0</v>
      </c>
      <c r="C35" s="1">
        <v>-1.0</v>
      </c>
      <c r="D35" s="1">
        <v>-19.0</v>
      </c>
      <c r="E35" s="1">
        <v>-12.0</v>
      </c>
      <c r="F35" s="1">
        <v>-15.0</v>
      </c>
      <c r="G35" s="1">
        <v>18.0</v>
      </c>
      <c r="H35" s="1">
        <v>-17.0</v>
      </c>
      <c r="I35" s="1">
        <v>-47.0</v>
      </c>
      <c r="J35" s="1">
        <v>-27.0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67.0</v>
      </c>
      <c r="C36" s="1">
        <v>-58.0</v>
      </c>
      <c r="D36" s="1">
        <v>-4.0</v>
      </c>
      <c r="E36" s="1">
        <v>-3.0</v>
      </c>
      <c r="F36" s="1">
        <v>32.0</v>
      </c>
      <c r="G36" s="1">
        <v>-12.0</v>
      </c>
      <c r="H36" s="1">
        <v>-1.0</v>
      </c>
      <c r="I36" s="1">
        <v>16.0</v>
      </c>
      <c r="J36" s="1">
        <v>-18.0</v>
      </c>
      <c r="K36" s="1">
        <v>-14.0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5.0</v>
      </c>
      <c r="C38" s="1">
        <v>6.0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-16.0</v>
      </c>
      <c r="C39" s="1">
        <v>1.0</v>
      </c>
      <c r="D39" s="1">
        <v>-10.0</v>
      </c>
      <c r="E39" s="1">
        <v>-1.0</v>
      </c>
      <c r="F39" s="1">
        <v>-3.0</v>
      </c>
      <c r="G39" s="1">
        <v>94.0</v>
      </c>
      <c r="H39" s="1">
        <v>9.0</v>
      </c>
      <c r="I39" s="1">
        <v>19.0</v>
      </c>
      <c r="J39" s="1">
        <v>1.0</v>
      </c>
      <c r="K39" s="1">
        <v>17.0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46.0</v>
      </c>
      <c r="C40" s="1">
        <v>-26.0</v>
      </c>
      <c r="D40" s="1">
        <v>-7.0</v>
      </c>
      <c r="E40" s="1">
        <v>20.0</v>
      </c>
      <c r="F40" s="1">
        <v>39.0</v>
      </c>
      <c r="G40" s="1">
        <v>-32.0</v>
      </c>
      <c r="H40" s="1">
        <v>31.0</v>
      </c>
      <c r="I40" s="1">
        <v>52.0</v>
      </c>
      <c r="J40" s="1">
        <v>-12.0</v>
      </c>
      <c r="K40" s="1">
        <v>-13.0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50.0</v>
      </c>
      <c r="C41" s="1">
        <v>3.0</v>
      </c>
      <c r="D41" s="1">
        <v>-2.0</v>
      </c>
      <c r="E41" s="1">
        <v>26.0</v>
      </c>
      <c r="F41" s="1">
        <v>41.0</v>
      </c>
      <c r="G41" s="1">
        <v>-30.0</v>
      </c>
      <c r="H41" s="1">
        <v>33.0</v>
      </c>
      <c r="I41" s="1">
        <v>53.0</v>
      </c>
      <c r="J41" s="1">
        <v>-12.0</v>
      </c>
      <c r="K41" s="1">
        <v>-13.0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-16.0</v>
      </c>
      <c r="C42" s="1">
        <v>22.0</v>
      </c>
      <c r="D42" s="1">
        <v>-1.0</v>
      </c>
      <c r="E42" s="1">
        <v>-7.0</v>
      </c>
      <c r="F42" s="1">
        <v>-9.0</v>
      </c>
      <c r="G42" s="1">
        <v>1.0</v>
      </c>
      <c r="H42" s="1">
        <v>-16.0</v>
      </c>
      <c r="I42" s="1">
        <v>-13.0</v>
      </c>
      <c r="J42" s="1">
        <v>51.0</v>
      </c>
      <c r="K42" s="1">
        <v>84.0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0.0</v>
      </c>
      <c r="D43" s="1">
        <v>-15.0</v>
      </c>
      <c r="E43" s="1">
        <v>-71.0</v>
      </c>
      <c r="F43" s="1">
        <v>-13.0</v>
      </c>
      <c r="G43" s="1">
        <v>19.0</v>
      </c>
      <c r="H43" s="1">
        <v>-15.0</v>
      </c>
      <c r="I43" s="1">
        <v>-46.0</v>
      </c>
      <c r="J43" s="1">
        <v>0.0</v>
      </c>
      <c r="K43" s="1">
        <v>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67.0</v>
      </c>
      <c r="C3" s="1">
        <v>9.0</v>
      </c>
      <c r="D3" s="1">
        <v>4.0</v>
      </c>
      <c r="E3" s="1">
        <v>1.0</v>
      </c>
      <c r="F3" s="1">
        <v>33.0</v>
      </c>
      <c r="G3" s="1">
        <v>20.0</v>
      </c>
      <c r="H3" s="1">
        <v>19.0</v>
      </c>
      <c r="I3" s="1">
        <v>36.0</v>
      </c>
      <c r="J3" s="1">
        <v>18.0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10.0</v>
      </c>
      <c r="C4" s="1">
        <v>50.0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5.0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78.0</v>
      </c>
      <c r="C5" s="1">
        <v>59.0</v>
      </c>
      <c r="D5" s="1">
        <v>4.0</v>
      </c>
      <c r="E5" s="1">
        <v>1.0</v>
      </c>
      <c r="F5" s="1">
        <v>33.0</v>
      </c>
      <c r="G5" s="1">
        <v>20.0</v>
      </c>
      <c r="H5" s="1">
        <v>19.0</v>
      </c>
      <c r="I5" s="1">
        <v>36.0</v>
      </c>
      <c r="J5" s="1">
        <v>24.0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28.0</v>
      </c>
      <c r="C6" s="1">
        <v>9.0</v>
      </c>
      <c r="D6" s="1">
        <v>10.0</v>
      </c>
      <c r="E6" s="1">
        <v>15.0</v>
      </c>
      <c r="F6" s="1">
        <v>25.0</v>
      </c>
      <c r="G6" s="1">
        <v>23.0</v>
      </c>
      <c r="H6" s="1">
        <v>22.0</v>
      </c>
      <c r="I6" s="1">
        <v>35.0</v>
      </c>
      <c r="J6" s="1">
        <v>26.0</v>
      </c>
      <c r="K6" s="1">
        <v>22.0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3.0</v>
      </c>
      <c r="C7" s="1">
        <v>1.0</v>
      </c>
      <c r="D7" s="1">
        <v>1.0</v>
      </c>
      <c r="E7" s="1">
        <v>3.0</v>
      </c>
      <c r="F7" s="1">
        <v>59.0</v>
      </c>
      <c r="G7" s="1">
        <v>1.0</v>
      </c>
      <c r="H7" s="1">
        <v>1.0</v>
      </c>
      <c r="I7" s="1">
        <v>98.0</v>
      </c>
      <c r="J7" s="1">
        <v>79.0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32.0</v>
      </c>
      <c r="C8" s="1">
        <v>11.0</v>
      </c>
      <c r="D8" s="1">
        <v>12.0</v>
      </c>
      <c r="E8" s="1">
        <v>18.0</v>
      </c>
      <c r="F8" s="1">
        <v>25.0</v>
      </c>
      <c r="G8" s="1">
        <v>25.0</v>
      </c>
      <c r="H8" s="1">
        <v>24.0</v>
      </c>
      <c r="I8" s="1">
        <v>36.0</v>
      </c>
      <c r="J8" s="1">
        <v>27.0</v>
      </c>
      <c r="K8" s="1">
        <v>23.0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84.0</v>
      </c>
      <c r="C9" s="1">
        <v>107.0</v>
      </c>
      <c r="D9" s="1">
        <v>94.0</v>
      </c>
      <c r="E9" s="1">
        <v>83.0</v>
      </c>
      <c r="F9" s="1">
        <v>82.0</v>
      </c>
      <c r="G9" s="1">
        <v>94.0</v>
      </c>
      <c r="H9" s="1">
        <v>88.0</v>
      </c>
      <c r="I9" s="1">
        <v>78.0</v>
      </c>
      <c r="J9" s="1">
        <v>115.0</v>
      </c>
      <c r="K9" s="1">
        <v>114.0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4.0</v>
      </c>
      <c r="C10" s="1">
        <v>4.0</v>
      </c>
      <c r="D10" s="1">
        <v>4.0</v>
      </c>
      <c r="E10" s="1">
        <v>3.0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3.0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15.0</v>
      </c>
      <c r="H12" s="1">
        <v>15.0</v>
      </c>
      <c r="I12" s="1">
        <v>17.0</v>
      </c>
      <c r="J12" s="1">
        <v>2.0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0.0</v>
      </c>
      <c r="C13" s="1">
        <v>13.0</v>
      </c>
      <c r="D13" s="1">
        <v>8.0</v>
      </c>
      <c r="E13" s="1">
        <v>6.0</v>
      </c>
      <c r="F13" s="1">
        <v>4.0</v>
      </c>
      <c r="G13" s="1">
        <v>5.0</v>
      </c>
      <c r="H13" s="1">
        <v>3.0</v>
      </c>
      <c r="I13" s="1">
        <v>4.0</v>
      </c>
      <c r="J13" s="1">
        <v>4.0</v>
      </c>
      <c r="K13" s="1">
        <v>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202.0</v>
      </c>
      <c r="C14" s="1">
        <v>196.0</v>
      </c>
      <c r="D14" s="1">
        <v>124.0</v>
      </c>
      <c r="E14" s="1">
        <v>112.0</v>
      </c>
      <c r="F14" s="1">
        <v>145.0</v>
      </c>
      <c r="G14" s="1">
        <v>145.0</v>
      </c>
      <c r="H14" s="1">
        <v>136.0</v>
      </c>
      <c r="I14" s="1">
        <v>157.0</v>
      </c>
      <c r="J14" s="1">
        <v>172.0</v>
      </c>
      <c r="K14" s="1">
        <v>152.0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1070.0</v>
      </c>
      <c r="C15" s="1">
        <v>517.0</v>
      </c>
      <c r="D15" s="1">
        <v>527.0</v>
      </c>
      <c r="E15" s="1">
        <v>533.0</v>
      </c>
      <c r="F15" s="1">
        <v>545.0</v>
      </c>
      <c r="G15" s="1">
        <v>603.0</v>
      </c>
      <c r="H15" s="1">
        <v>612.0</v>
      </c>
      <c r="I15" s="1">
        <v>630.0</v>
      </c>
      <c r="J15" s="1">
        <v>693.0</v>
      </c>
      <c r="K15" s="1">
        <v>710.0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-289.0</v>
      </c>
      <c r="C16" s="1">
        <v>-97.0</v>
      </c>
      <c r="D16" s="1">
        <v>-138.0</v>
      </c>
      <c r="E16" s="1">
        <v>-169.0</v>
      </c>
      <c r="F16" s="1">
        <v>-198.0</v>
      </c>
      <c r="G16" s="1">
        <v>-224.0</v>
      </c>
      <c r="H16" s="1">
        <v>-257.0</v>
      </c>
      <c r="I16" s="1">
        <v>-288.0</v>
      </c>
      <c r="J16" s="1">
        <v>-317.0</v>
      </c>
      <c r="K16" s="1">
        <v>-352.0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785.0</v>
      </c>
      <c r="C17" s="1">
        <v>419.0</v>
      </c>
      <c r="D17" s="1">
        <v>388.0</v>
      </c>
      <c r="E17" s="1">
        <v>365.0</v>
      </c>
      <c r="F17" s="1">
        <v>346.0</v>
      </c>
      <c r="G17" s="1">
        <v>379.0</v>
      </c>
      <c r="H17" s="1">
        <v>355.0</v>
      </c>
      <c r="I17" s="1">
        <v>341.0</v>
      </c>
      <c r="J17" s="1">
        <v>376.0</v>
      </c>
      <c r="K17" s="1">
        <v>358.0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11.0</v>
      </c>
      <c r="C18" s="1">
        <v>3.0</v>
      </c>
      <c r="D18" s="1">
        <v>0.0</v>
      </c>
      <c r="E18" s="1">
        <v>0.0</v>
      </c>
      <c r="F18" s="1">
        <v>0.0</v>
      </c>
      <c r="G18" s="1">
        <v>0.0</v>
      </c>
      <c r="H18" s="1">
        <v>3.0</v>
      </c>
      <c r="I18" s="1">
        <v>3.0</v>
      </c>
      <c r="J18" s="1">
        <v>9.0</v>
      </c>
      <c r="K18" s="1">
        <v>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19.0</v>
      </c>
      <c r="H19" s="1">
        <v>25.0</v>
      </c>
      <c r="I19" s="1">
        <v>24.0</v>
      </c>
      <c r="J19" s="1">
        <v>24.0</v>
      </c>
      <c r="K19" s="1">
        <v>24.0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147.0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209.0</v>
      </c>
      <c r="J20" s="1">
        <v>186.0</v>
      </c>
      <c r="K20" s="1">
        <v>194.0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20.0</v>
      </c>
      <c r="C21" s="1">
        <v>21.0</v>
      </c>
      <c r="D21" s="1">
        <v>28.0</v>
      </c>
      <c r="E21" s="1">
        <v>34.0</v>
      </c>
      <c r="F21" s="1">
        <v>33.0</v>
      </c>
      <c r="G21" s="1">
        <v>35.0</v>
      </c>
      <c r="H21" s="1">
        <v>30.0</v>
      </c>
      <c r="I21" s="1">
        <v>31.0</v>
      </c>
      <c r="J21" s="1">
        <v>26.0</v>
      </c>
      <c r="K21" s="1">
        <v>33.0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1170.0</v>
      </c>
      <c r="C22" s="1">
        <v>640.0</v>
      </c>
      <c r="D22" s="1">
        <v>541.0</v>
      </c>
      <c r="E22" s="1">
        <v>511.0</v>
      </c>
      <c r="F22" s="1">
        <v>525.0</v>
      </c>
      <c r="G22" s="1">
        <v>578.0</v>
      </c>
      <c r="H22" s="1">
        <v>550.0</v>
      </c>
      <c r="I22" s="1">
        <v>767.0</v>
      </c>
      <c r="J22" s="1">
        <v>794.0</v>
      </c>
      <c r="K22" s="1">
        <v>768.0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20.0</v>
      </c>
      <c r="C24" s="1">
        <v>15.0</v>
      </c>
      <c r="D24" s="1">
        <v>10.0</v>
      </c>
      <c r="E24" s="1">
        <v>11.0</v>
      </c>
      <c r="F24" s="1">
        <v>9.0</v>
      </c>
      <c r="G24" s="1">
        <v>9.0</v>
      </c>
      <c r="H24" s="1">
        <v>7.0</v>
      </c>
      <c r="I24" s="1">
        <v>9.0</v>
      </c>
      <c r="J24" s="1">
        <v>18.0</v>
      </c>
      <c r="K24" s="1">
        <v>12.0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22.0</v>
      </c>
      <c r="C25" s="1">
        <v>15.0</v>
      </c>
      <c r="D25" s="1">
        <v>12.0</v>
      </c>
      <c r="E25" s="1">
        <v>11.0</v>
      </c>
      <c r="F25" s="1">
        <v>12.0</v>
      </c>
      <c r="G25" s="1">
        <v>18.0</v>
      </c>
      <c r="H25" s="1">
        <v>17.0</v>
      </c>
      <c r="I25" s="1">
        <v>29.0</v>
      </c>
      <c r="J25" s="1">
        <v>23.0</v>
      </c>
      <c r="K25" s="1">
        <v>26.0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0.0</v>
      </c>
      <c r="C26" s="1">
        <v>0.0</v>
      </c>
      <c r="D26" s="1">
        <v>0.0</v>
      </c>
      <c r="E26" s="1">
        <v>3.0</v>
      </c>
      <c r="F26" s="1">
        <v>0.0</v>
      </c>
      <c r="G26" s="1">
        <v>19.0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0.0</v>
      </c>
      <c r="C27" s="1">
        <v>0.0</v>
      </c>
      <c r="D27" s="1">
        <v>0.0</v>
      </c>
      <c r="E27" s="1">
        <v>10.0</v>
      </c>
      <c r="F27" s="1">
        <v>0.0</v>
      </c>
      <c r="G27" s="1">
        <v>20.0</v>
      </c>
      <c r="H27" s="1">
        <v>10.0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2.0</v>
      </c>
      <c r="H28" s="1">
        <v>3.0</v>
      </c>
      <c r="I28" s="1">
        <v>1.0</v>
      </c>
      <c r="J28" s="1">
        <v>1.0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0.0</v>
      </c>
      <c r="C29" s="1">
        <v>0.0</v>
      </c>
      <c r="D29" s="1">
        <v>0.0</v>
      </c>
      <c r="E29" s="1">
        <v>0.0</v>
      </c>
      <c r="F29" s="1">
        <v>91.0</v>
      </c>
      <c r="G29" s="1">
        <v>5.0</v>
      </c>
      <c r="H29" s="1">
        <v>0.0</v>
      </c>
      <c r="I29" s="1">
        <v>4.0</v>
      </c>
      <c r="J29" s="1">
        <v>0.0</v>
      </c>
      <c r="K29" s="1">
        <v>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0.0</v>
      </c>
      <c r="C30" s="1">
        <v>0.0</v>
      </c>
      <c r="D30" s="1">
        <v>0.0</v>
      </c>
      <c r="E30" s="1">
        <v>0.0</v>
      </c>
      <c r="F30" s="1">
        <v>11.0</v>
      </c>
      <c r="G30" s="1">
        <v>16.0</v>
      </c>
      <c r="H30" s="1">
        <v>0.0</v>
      </c>
      <c r="I30" s="1">
        <v>0.0</v>
      </c>
      <c r="J30" s="1">
        <v>90.0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4.0</v>
      </c>
      <c r="C31" s="1">
        <v>7.0</v>
      </c>
      <c r="D31" s="1">
        <v>1.0</v>
      </c>
      <c r="E31" s="1">
        <v>1.0</v>
      </c>
      <c r="F31" s="1">
        <v>21.0</v>
      </c>
      <c r="G31" s="1">
        <v>59.0</v>
      </c>
      <c r="H31" s="1">
        <v>29.0</v>
      </c>
      <c r="I31" s="1">
        <v>32.0</v>
      </c>
      <c r="J31" s="1">
        <v>4.0</v>
      </c>
      <c r="K31" s="1">
        <v>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46.0</v>
      </c>
      <c r="C32" s="1">
        <v>39.0</v>
      </c>
      <c r="D32" s="1">
        <v>24.0</v>
      </c>
      <c r="E32" s="1">
        <v>37.0</v>
      </c>
      <c r="F32" s="1">
        <v>34.0</v>
      </c>
      <c r="G32" s="1">
        <v>87.0</v>
      </c>
      <c r="H32" s="1">
        <v>67.0</v>
      </c>
      <c r="I32" s="1">
        <v>73.0</v>
      </c>
      <c r="J32" s="1">
        <v>48.0</v>
      </c>
      <c r="K32" s="1">
        <v>46.0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150.0</v>
      </c>
      <c r="C33" s="1">
        <v>150.0</v>
      </c>
      <c r="D33" s="1">
        <v>133.0</v>
      </c>
      <c r="E33" s="1">
        <v>49.0</v>
      </c>
      <c r="F33" s="1">
        <v>49.0</v>
      </c>
      <c r="G33" s="1">
        <v>29.0</v>
      </c>
      <c r="H33" s="1">
        <v>44.0</v>
      </c>
      <c r="I33" s="1">
        <v>0.0</v>
      </c>
      <c r="J33" s="1">
        <v>0.0</v>
      </c>
      <c r="K33" s="1">
        <v>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4.0</v>
      </c>
      <c r="H34" s="1">
        <v>2.0</v>
      </c>
      <c r="I34" s="1">
        <v>1.0</v>
      </c>
      <c r="J34" s="1">
        <v>2.0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22.0</v>
      </c>
      <c r="C35" s="1">
        <v>24.0</v>
      </c>
      <c r="D35" s="1">
        <v>19.0</v>
      </c>
      <c r="E35" s="1">
        <v>21.0</v>
      </c>
      <c r="F35" s="1">
        <v>23.0</v>
      </c>
      <c r="G35" s="1">
        <v>22.0</v>
      </c>
      <c r="H35" s="1">
        <v>24.0</v>
      </c>
      <c r="I35" s="1">
        <v>28.0</v>
      </c>
      <c r="J35" s="1">
        <v>28.0</v>
      </c>
      <c r="K35" s="1">
        <v>31.0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219.0</v>
      </c>
      <c r="C36" s="1">
        <v>214.0</v>
      </c>
      <c r="D36" s="1">
        <v>178.0</v>
      </c>
      <c r="E36" s="1">
        <v>109.0</v>
      </c>
      <c r="F36" s="1">
        <v>108.0</v>
      </c>
      <c r="G36" s="1">
        <v>144.0</v>
      </c>
      <c r="H36" s="1">
        <v>139.0</v>
      </c>
      <c r="I36" s="1">
        <v>103.0</v>
      </c>
      <c r="J36" s="1">
        <v>79.0</v>
      </c>
      <c r="K36" s="1">
        <v>84.0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7.0</v>
      </c>
      <c r="C37" s="1">
        <v>7.0</v>
      </c>
      <c r="D37" s="1">
        <v>7.0</v>
      </c>
      <c r="E37" s="1">
        <v>12.0</v>
      </c>
      <c r="F37" s="1">
        <v>12.0</v>
      </c>
      <c r="G37" s="1">
        <v>13.0</v>
      </c>
      <c r="H37" s="1">
        <v>1.0</v>
      </c>
      <c r="I37" s="1">
        <v>1.0</v>
      </c>
      <c r="J37" s="1">
        <v>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576.0</v>
      </c>
      <c r="C38" s="1">
        <v>580.0</v>
      </c>
      <c r="D38" s="1">
        <v>584.0</v>
      </c>
      <c r="E38" s="1">
        <v>646.0</v>
      </c>
      <c r="F38" s="1">
        <v>649.0</v>
      </c>
      <c r="G38" s="1">
        <v>653.0</v>
      </c>
      <c r="H38" s="1">
        <v>657.0</v>
      </c>
      <c r="I38" s="1">
        <v>659.0</v>
      </c>
      <c r="J38" s="1">
        <v>661.0</v>
      </c>
      <c r="K38" s="1">
        <v>666.0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371.0</v>
      </c>
      <c r="C39" s="1">
        <v>-154.0</v>
      </c>
      <c r="D39" s="1">
        <v>-220.0</v>
      </c>
      <c r="E39" s="1">
        <v>-243.0</v>
      </c>
      <c r="F39" s="1">
        <v>-232.0</v>
      </c>
      <c r="G39" s="1">
        <v>-218.0</v>
      </c>
      <c r="H39" s="1">
        <v>-246.0</v>
      </c>
      <c r="I39" s="1">
        <v>4.0</v>
      </c>
      <c r="J39" s="1">
        <v>76.0</v>
      </c>
      <c r="K39" s="1">
        <v>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-22.0</v>
      </c>
      <c r="K40" s="1">
        <v>-22.0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-2.0</v>
      </c>
      <c r="C41" s="1">
        <v>-5.0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947.0</v>
      </c>
      <c r="C42" s="1">
        <v>427.0</v>
      </c>
      <c r="D42" s="1">
        <v>363.0</v>
      </c>
      <c r="E42" s="1">
        <v>403.0</v>
      </c>
      <c r="F42" s="1">
        <v>417.0</v>
      </c>
      <c r="G42" s="1">
        <v>435.0</v>
      </c>
      <c r="H42" s="1">
        <v>411.0</v>
      </c>
      <c r="I42" s="1">
        <v>663.0</v>
      </c>
      <c r="J42" s="1">
        <v>715.0</v>
      </c>
      <c r="K42" s="1">
        <v>684.0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947.0</v>
      </c>
      <c r="C43" s="1">
        <v>427.0</v>
      </c>
      <c r="D43" s="1">
        <v>363.0</v>
      </c>
      <c r="E43" s="1">
        <v>403.0</v>
      </c>
      <c r="F43" s="1">
        <v>417.0</v>
      </c>
      <c r="G43" s="1">
        <v>435.0</v>
      </c>
      <c r="H43" s="1">
        <v>411.0</v>
      </c>
      <c r="I43" s="1">
        <v>663.0</v>
      </c>
      <c r="J43" s="1">
        <v>715.0</v>
      </c>
      <c r="K43" s="1">
        <v>684.0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1170.0</v>
      </c>
      <c r="C44" s="1">
        <v>640.0</v>
      </c>
      <c r="D44" s="1">
        <v>541.0</v>
      </c>
      <c r="E44" s="1">
        <v>511.0</v>
      </c>
      <c r="F44" s="1">
        <v>525.0</v>
      </c>
      <c r="G44" s="1">
        <v>578.0</v>
      </c>
      <c r="H44" s="1">
        <v>550.0</v>
      </c>
      <c r="I44" s="1">
        <v>767.0</v>
      </c>
      <c r="J44" s="1">
        <v>794.0</v>
      </c>
      <c r="K44" s="1">
        <v>768.0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7.0</v>
      </c>
      <c r="C46" s="1">
        <v>7.0</v>
      </c>
      <c r="D46" s="1">
        <v>7.0</v>
      </c>
      <c r="E46" s="1">
        <v>12.0</v>
      </c>
      <c r="F46" s="1">
        <v>12.0</v>
      </c>
      <c r="G46" s="1">
        <v>12.0</v>
      </c>
      <c r="H46" s="1">
        <v>13.0</v>
      </c>
      <c r="I46" s="1">
        <v>13.0</v>
      </c>
      <c r="J46" s="1">
        <v>12.0</v>
      </c>
      <c r="K46" s="1">
        <v>12.0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7.0</v>
      </c>
      <c r="C47" s="1">
        <v>7.0</v>
      </c>
      <c r="D47" s="1">
        <v>7.0</v>
      </c>
      <c r="E47" s="1">
        <v>12.0</v>
      </c>
      <c r="F47" s="1">
        <v>12.0</v>
      </c>
      <c r="G47" s="1">
        <v>12.0</v>
      </c>
      <c r="H47" s="1">
        <v>12.0</v>
      </c>
      <c r="I47" s="1">
        <v>12.0</v>
      </c>
      <c r="J47" s="1">
        <v>11.0</v>
      </c>
      <c r="K47" s="1">
        <v>11.0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 t="s">
        <v>114</v>
      </c>
      <c r="C48" s="1" t="s">
        <v>115</v>
      </c>
      <c r="D48" s="1" t="s">
        <v>116</v>
      </c>
      <c r="E48" s="1" t="s">
        <v>117</v>
      </c>
      <c r="F48" s="1" t="s">
        <v>118</v>
      </c>
      <c r="G48" s="1" t="s">
        <v>119</v>
      </c>
      <c r="H48" s="1" t="s">
        <v>120</v>
      </c>
      <c r="I48" s="1" t="s">
        <v>121</v>
      </c>
      <c r="J48" s="1" t="s">
        <v>122</v>
      </c>
      <c r="K48" s="1" t="s">
        <v>123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947.0</v>
      </c>
      <c r="C49" s="1">
        <v>427.0</v>
      </c>
      <c r="D49" s="1">
        <v>363.0</v>
      </c>
      <c r="E49" s="1">
        <v>403.0</v>
      </c>
      <c r="F49" s="1">
        <v>417.0</v>
      </c>
      <c r="G49" s="1">
        <v>415.0</v>
      </c>
      <c r="H49" s="1">
        <v>386.0</v>
      </c>
      <c r="I49" s="1">
        <v>639.0</v>
      </c>
      <c r="J49" s="1">
        <v>691.0</v>
      </c>
      <c r="K49" s="1">
        <v>660.0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 t="s">
        <v>114</v>
      </c>
      <c r="C50" s="1" t="s">
        <v>115</v>
      </c>
      <c r="D50" s="1" t="s">
        <v>116</v>
      </c>
      <c r="E50" s="1" t="s">
        <v>117</v>
      </c>
      <c r="F50" s="1" t="s">
        <v>118</v>
      </c>
      <c r="G50" s="1" t="s">
        <v>126</v>
      </c>
      <c r="H50" s="1" t="s">
        <v>127</v>
      </c>
      <c r="I50" s="1" t="s">
        <v>128</v>
      </c>
      <c r="J50" s="1" t="s">
        <v>129</v>
      </c>
      <c r="K50" s="1" t="s">
        <v>130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131</v>
      </c>
      <c r="B51" s="1">
        <v>150.0</v>
      </c>
      <c r="C51" s="1">
        <v>150.0</v>
      </c>
      <c r="D51" s="1">
        <v>133.0</v>
      </c>
      <c r="E51" s="1">
        <v>63.0</v>
      </c>
      <c r="F51" s="1">
        <v>49.0</v>
      </c>
      <c r="G51" s="1">
        <v>75.0</v>
      </c>
      <c r="H51" s="1">
        <v>60.0</v>
      </c>
      <c r="I51" s="1">
        <v>3.0</v>
      </c>
      <c r="J51" s="1">
        <v>3.0</v>
      </c>
      <c r="K51" s="1">
        <v>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71.0</v>
      </c>
      <c r="C52" s="1">
        <v>90.0</v>
      </c>
      <c r="D52" s="1">
        <v>129.0</v>
      </c>
      <c r="E52" s="1">
        <v>62.0</v>
      </c>
      <c r="F52" s="1">
        <v>16.0</v>
      </c>
      <c r="G52" s="1">
        <v>55.0</v>
      </c>
      <c r="H52" s="1">
        <v>40.0</v>
      </c>
      <c r="I52" s="1">
        <v>-32.0</v>
      </c>
      <c r="J52" s="1">
        <v>-20.0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55.0</v>
      </c>
      <c r="C53" s="1">
        <v>57.0</v>
      </c>
      <c r="D53" s="1">
        <v>52.0</v>
      </c>
      <c r="E53" s="1">
        <v>45.0</v>
      </c>
      <c r="F53" s="1">
        <v>30.0</v>
      </c>
      <c r="G53" s="1">
        <v>20.0</v>
      </c>
      <c r="H53" s="1">
        <v>20.0</v>
      </c>
      <c r="I53" s="1">
        <v>19.0</v>
      </c>
      <c r="J53" s="1">
        <v>16.0</v>
      </c>
      <c r="K53" s="1">
        <v>14.0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3.0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6.0</v>
      </c>
      <c r="C55" s="1">
        <v>6.0</v>
      </c>
      <c r="D55" s="1">
        <v>6.0</v>
      </c>
      <c r="E55" s="1">
        <v>6.0</v>
      </c>
      <c r="F55" s="1">
        <v>6.0</v>
      </c>
      <c r="G55" s="1">
        <v>6.0</v>
      </c>
      <c r="H55" s="1">
        <v>6.0</v>
      </c>
      <c r="I55" s="1">
        <v>6.0</v>
      </c>
      <c r="J55" s="1">
        <v>6.0</v>
      </c>
      <c r="K55" s="1">
        <v>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20.0</v>
      </c>
      <c r="C56" s="1">
        <v>21.0</v>
      </c>
      <c r="D56" s="1">
        <v>19.0</v>
      </c>
      <c r="E56" s="1">
        <v>8.0</v>
      </c>
      <c r="F56" s="1">
        <v>9.0</v>
      </c>
      <c r="G56" s="1">
        <v>13.0</v>
      </c>
      <c r="H56" s="1">
        <v>10.0</v>
      </c>
      <c r="I56" s="1">
        <v>9.0</v>
      </c>
      <c r="J56" s="1">
        <v>15.0</v>
      </c>
      <c r="K56" s="1">
        <v>20.0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19.0</v>
      </c>
      <c r="C57" s="1">
        <v>19.0</v>
      </c>
      <c r="D57" s="1">
        <v>22.0</v>
      </c>
      <c r="E57" s="1">
        <v>19.0</v>
      </c>
      <c r="F57" s="1">
        <v>24.0</v>
      </c>
      <c r="G57" s="1">
        <v>25.0</v>
      </c>
      <c r="H57" s="1">
        <v>28.0</v>
      </c>
      <c r="I57" s="1">
        <v>27.0</v>
      </c>
      <c r="J57" s="1">
        <v>24.0</v>
      </c>
      <c r="K57" s="1">
        <v>28.0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44.0</v>
      </c>
      <c r="C58" s="1">
        <v>65.0</v>
      </c>
      <c r="D58" s="1">
        <v>52.0</v>
      </c>
      <c r="E58" s="1">
        <v>54.0</v>
      </c>
      <c r="F58" s="1">
        <v>48.0</v>
      </c>
      <c r="G58" s="1">
        <v>55.0</v>
      </c>
      <c r="H58" s="1">
        <v>48.0</v>
      </c>
      <c r="I58" s="1">
        <v>42.0</v>
      </c>
      <c r="J58" s="1">
        <v>74.0</v>
      </c>
      <c r="K58" s="1">
        <v>66.0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139</v>
      </c>
      <c r="B59" s="1">
        <v>90.0</v>
      </c>
      <c r="C59" s="1">
        <v>71.0</v>
      </c>
      <c r="D59" s="1">
        <v>71.0</v>
      </c>
      <c r="E59" s="1">
        <v>51.0</v>
      </c>
      <c r="F59" s="1">
        <v>51.0</v>
      </c>
      <c r="G59" s="1">
        <v>27.0</v>
      </c>
      <c r="H59" s="1">
        <v>27.0</v>
      </c>
      <c r="I59" s="1">
        <v>24.0</v>
      </c>
      <c r="J59" s="1">
        <v>24.0</v>
      </c>
      <c r="K59" s="1">
        <v>24.0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140</v>
      </c>
      <c r="B60" s="1">
        <v>268.0</v>
      </c>
      <c r="C60" s="1">
        <v>81.0</v>
      </c>
      <c r="D60" s="1">
        <v>82.0</v>
      </c>
      <c r="E60" s="1">
        <v>79.0</v>
      </c>
      <c r="F60" s="1">
        <v>81.0</v>
      </c>
      <c r="G60" s="1">
        <v>81.0</v>
      </c>
      <c r="H60" s="1">
        <v>81.0</v>
      </c>
      <c r="I60" s="1">
        <v>84.0</v>
      </c>
      <c r="J60" s="1">
        <v>89.0</v>
      </c>
      <c r="K60" s="1">
        <v>90.0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141</v>
      </c>
      <c r="B61" s="1">
        <v>562.0</v>
      </c>
      <c r="C61" s="1">
        <v>227.0</v>
      </c>
      <c r="D61" s="1">
        <v>245.0</v>
      </c>
      <c r="E61" s="1">
        <v>252.0</v>
      </c>
      <c r="F61" s="1">
        <v>261.0</v>
      </c>
      <c r="G61" s="1">
        <v>269.0</v>
      </c>
      <c r="H61" s="1">
        <v>280.0</v>
      </c>
      <c r="I61" s="1">
        <v>288.0</v>
      </c>
      <c r="J61" s="1">
        <v>306.0</v>
      </c>
      <c r="K61" s="1">
        <v>315.0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142</v>
      </c>
      <c r="B62" s="1">
        <v>928.0</v>
      </c>
      <c r="C62" s="1">
        <v>893.0</v>
      </c>
      <c r="D62" s="1">
        <v>494.0</v>
      </c>
      <c r="E62" s="1">
        <v>454.0</v>
      </c>
      <c r="F62" s="1">
        <v>429.0</v>
      </c>
      <c r="G62" s="1">
        <v>445.0</v>
      </c>
      <c r="H62" s="1">
        <v>440.0</v>
      </c>
      <c r="I62" s="1">
        <v>440.0</v>
      </c>
      <c r="J62" s="1">
        <v>473.0</v>
      </c>
      <c r="K62" s="1">
        <v>485.0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143</v>
      </c>
      <c r="B63" s="1">
        <v>0.0</v>
      </c>
      <c r="C63" s="1">
        <v>0.0</v>
      </c>
      <c r="D63" s="1">
        <v>0.0</v>
      </c>
      <c r="E63" s="1">
        <v>0.0</v>
      </c>
      <c r="F63" s="1">
        <v>46.0</v>
      </c>
      <c r="G63" s="1">
        <v>48.0</v>
      </c>
      <c r="H63" s="1">
        <v>55.0</v>
      </c>
      <c r="I63" s="1">
        <v>55.0</v>
      </c>
      <c r="J63" s="1">
        <v>55.0</v>
      </c>
      <c r="K63" s="1">
        <v>66.0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1">
        <v>354.0</v>
      </c>
      <c r="C2" s="1">
        <v>245.0</v>
      </c>
      <c r="D2" s="1">
        <v>164.0</v>
      </c>
      <c r="E2" s="1">
        <v>119.0</v>
      </c>
      <c r="F2" s="1">
        <v>162.0</v>
      </c>
      <c r="G2" s="1">
        <v>171.0</v>
      </c>
      <c r="H2" s="1">
        <v>150.0</v>
      </c>
      <c r="I2" s="1">
        <v>223.0</v>
      </c>
      <c r="J2" s="1">
        <v>294.0</v>
      </c>
      <c r="K2" s="1">
        <v>231.0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354.0</v>
      </c>
      <c r="C3" s="1">
        <v>245.0</v>
      </c>
      <c r="D3" s="1">
        <v>164.0</v>
      </c>
      <c r="E3" s="1">
        <v>119.0</v>
      </c>
      <c r="F3" s="1">
        <v>162.0</v>
      </c>
      <c r="G3" s="1">
        <v>171.0</v>
      </c>
      <c r="H3" s="1">
        <v>150.0</v>
      </c>
      <c r="I3" s="1">
        <v>223.0</v>
      </c>
      <c r="J3" s="1">
        <v>294.0</v>
      </c>
      <c r="K3" s="1">
        <v>231.0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312.0</v>
      </c>
      <c r="C4" s="1">
        <v>250.0</v>
      </c>
      <c r="D4" s="1">
        <v>191.0</v>
      </c>
      <c r="E4" s="1">
        <v>113.0</v>
      </c>
      <c r="F4" s="1">
        <v>122.0</v>
      </c>
      <c r="G4" s="1">
        <v>126.0</v>
      </c>
      <c r="H4" s="1">
        <v>136.0</v>
      </c>
      <c r="I4" s="1">
        <v>167.0</v>
      </c>
      <c r="J4" s="1">
        <v>152.0</v>
      </c>
      <c r="K4" s="1">
        <v>187.0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147</v>
      </c>
      <c r="B5" s="1">
        <v>42.0</v>
      </c>
      <c r="C5" s="1">
        <v>-5.0</v>
      </c>
      <c r="D5" s="1">
        <v>-27.0</v>
      </c>
      <c r="E5" s="1">
        <v>5.0</v>
      </c>
      <c r="F5" s="1">
        <v>39.0</v>
      </c>
      <c r="G5" s="1">
        <v>45.0</v>
      </c>
      <c r="H5" s="1">
        <v>14.0</v>
      </c>
      <c r="I5" s="1">
        <v>55.0</v>
      </c>
      <c r="J5" s="1">
        <v>141.0</v>
      </c>
      <c r="K5" s="1">
        <v>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148</v>
      </c>
      <c r="B6" s="1">
        <v>27.0</v>
      </c>
      <c r="C6" s="1">
        <v>27.0</v>
      </c>
      <c r="D6" s="1">
        <v>22.0</v>
      </c>
      <c r="E6" s="1">
        <v>21.0</v>
      </c>
      <c r="F6" s="1">
        <v>20.0</v>
      </c>
      <c r="G6" s="1">
        <v>24.0</v>
      </c>
      <c r="H6" s="1">
        <v>25.0</v>
      </c>
      <c r="I6" s="1">
        <v>24.0</v>
      </c>
      <c r="J6" s="1">
        <v>31.0</v>
      </c>
      <c r="K6" s="1">
        <v>32.0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1">
        <v>-2.0</v>
      </c>
      <c r="C7" s="1">
        <v>53.0</v>
      </c>
      <c r="D7" s="1">
        <v>1.0</v>
      </c>
      <c r="E7" s="1">
        <v>-4.0</v>
      </c>
      <c r="F7" s="1">
        <v>1.0</v>
      </c>
      <c r="G7" s="1">
        <v>2.0</v>
      </c>
      <c r="H7" s="1">
        <v>2.0</v>
      </c>
      <c r="I7" s="1">
        <v>2.0</v>
      </c>
      <c r="J7" s="1">
        <v>6.0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150</v>
      </c>
      <c r="B8" s="1">
        <v>24.0</v>
      </c>
      <c r="C8" s="1">
        <v>28.0</v>
      </c>
      <c r="D8" s="1">
        <v>23.0</v>
      </c>
      <c r="E8" s="1">
        <v>16.0</v>
      </c>
      <c r="F8" s="1">
        <v>22.0</v>
      </c>
      <c r="G8" s="1">
        <v>26.0</v>
      </c>
      <c r="H8" s="1">
        <v>27.0</v>
      </c>
      <c r="I8" s="1">
        <v>26.0</v>
      </c>
      <c r="J8" s="1">
        <v>38.0</v>
      </c>
      <c r="K8" s="1">
        <v>36.0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151</v>
      </c>
      <c r="B9" s="1">
        <v>17.0</v>
      </c>
      <c r="C9" s="1">
        <v>-33.0</v>
      </c>
      <c r="D9" s="1">
        <v>-51.0</v>
      </c>
      <c r="E9" s="1">
        <v>-10.0</v>
      </c>
      <c r="F9" s="1">
        <v>17.0</v>
      </c>
      <c r="G9" s="1">
        <v>18.0</v>
      </c>
      <c r="H9" s="1">
        <v>-13.0</v>
      </c>
      <c r="I9" s="1">
        <v>29.0</v>
      </c>
      <c r="J9" s="1">
        <v>103.0</v>
      </c>
      <c r="K9" s="1">
        <v>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152</v>
      </c>
      <c r="B10" s="1">
        <v>-6.0</v>
      </c>
      <c r="C10" s="1">
        <v>-6.0</v>
      </c>
      <c r="D10" s="1">
        <v>-11.0</v>
      </c>
      <c r="E10" s="1">
        <v>-11.0</v>
      </c>
      <c r="F10" s="1">
        <v>-3.0</v>
      </c>
      <c r="G10" s="1">
        <v>-3.0</v>
      </c>
      <c r="H10" s="1">
        <v>-4.0</v>
      </c>
      <c r="I10" s="1">
        <v>-1.0</v>
      </c>
      <c r="J10" s="1">
        <v>-10.0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153</v>
      </c>
      <c r="B11" s="1">
        <v>18.0</v>
      </c>
      <c r="C11" s="1">
        <v>76.0</v>
      </c>
      <c r="D11" s="1">
        <v>28.0</v>
      </c>
      <c r="E11" s="1">
        <v>0.0</v>
      </c>
      <c r="F11" s="1">
        <v>11.0</v>
      </c>
      <c r="G11" s="1">
        <v>0.0</v>
      </c>
      <c r="H11" s="1">
        <v>0.0</v>
      </c>
      <c r="I11" s="1">
        <v>0.0</v>
      </c>
      <c r="J11" s="1">
        <v>17.0</v>
      </c>
      <c r="K11" s="1">
        <v>29.0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154</v>
      </c>
      <c r="B12" s="1">
        <v>-6.0</v>
      </c>
      <c r="C12" s="1">
        <v>-5.0</v>
      </c>
      <c r="D12" s="1">
        <v>-11.0</v>
      </c>
      <c r="E12" s="1">
        <v>-11.0</v>
      </c>
      <c r="F12" s="1">
        <v>-3.0</v>
      </c>
      <c r="G12" s="1">
        <v>-3.0</v>
      </c>
      <c r="H12" s="1">
        <v>-4.0</v>
      </c>
      <c r="I12" s="1">
        <v>-1.0</v>
      </c>
      <c r="J12" s="1">
        <v>7.0</v>
      </c>
      <c r="K12" s="1">
        <v>29.0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155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68.0</v>
      </c>
      <c r="K13" s="1">
        <v>-48.0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156</v>
      </c>
      <c r="B14" s="1">
        <v>1.0</v>
      </c>
      <c r="C14" s="1">
        <v>58.0</v>
      </c>
      <c r="D14" s="1">
        <v>1.0</v>
      </c>
      <c r="E14" s="1">
        <v>39.0</v>
      </c>
      <c r="F14" s="1">
        <v>14.0</v>
      </c>
      <c r="G14" s="1">
        <v>35.0</v>
      </c>
      <c r="H14" s="1">
        <v>38.0</v>
      </c>
      <c r="I14" s="1">
        <v>4.0</v>
      </c>
      <c r="J14" s="1">
        <v>30.0</v>
      </c>
      <c r="K14" s="1">
        <v>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157</v>
      </c>
      <c r="B15" s="1">
        <v>12.0</v>
      </c>
      <c r="C15" s="1">
        <v>-38.0</v>
      </c>
      <c r="D15" s="1">
        <v>-61.0</v>
      </c>
      <c r="E15" s="1">
        <v>-21.0</v>
      </c>
      <c r="F15" s="1">
        <v>13.0</v>
      </c>
      <c r="G15" s="1">
        <v>15.0</v>
      </c>
      <c r="H15" s="1">
        <v>-17.0</v>
      </c>
      <c r="I15" s="1">
        <v>28.0</v>
      </c>
      <c r="J15" s="1">
        <v>104.0</v>
      </c>
      <c r="K15" s="1">
        <v>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158</v>
      </c>
      <c r="B16" s="1">
        <v>-1.0</v>
      </c>
      <c r="C16" s="1">
        <v>0.0</v>
      </c>
      <c r="D16" s="1">
        <v>-2.0</v>
      </c>
      <c r="E16" s="1">
        <v>-26.0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159</v>
      </c>
      <c r="B17" s="1">
        <v>-1.0</v>
      </c>
      <c r="C17" s="1">
        <v>0.0</v>
      </c>
      <c r="D17" s="1">
        <v>1.0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160</v>
      </c>
      <c r="B18" s="1">
        <v>0.0</v>
      </c>
      <c r="C18" s="1">
        <v>0.0</v>
      </c>
      <c r="D18" s="1">
        <v>0.0</v>
      </c>
      <c r="E18" s="1">
        <v>-1.0</v>
      </c>
      <c r="F18" s="1">
        <v>0.0</v>
      </c>
      <c r="G18" s="1">
        <v>-30.0</v>
      </c>
      <c r="H18" s="1">
        <v>4.0</v>
      </c>
      <c r="I18" s="1">
        <v>2.0</v>
      </c>
      <c r="J18" s="1">
        <v>-7.0</v>
      </c>
      <c r="K18" s="1">
        <v>-80.0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161</v>
      </c>
      <c r="B19" s="1">
        <v>0.0</v>
      </c>
      <c r="C19" s="1">
        <v>-324.0</v>
      </c>
      <c r="D19" s="1">
        <v>0.0</v>
      </c>
      <c r="E19" s="1">
        <v>-1.0</v>
      </c>
      <c r="F19" s="1">
        <v>-1.0</v>
      </c>
      <c r="G19" s="1">
        <v>-1.0</v>
      </c>
      <c r="H19" s="1">
        <v>-4.0</v>
      </c>
      <c r="I19" s="1">
        <v>0.0</v>
      </c>
      <c r="J19" s="1">
        <v>0.0</v>
      </c>
      <c r="K19" s="1">
        <v>-49.0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>
        <v>0.0</v>
      </c>
      <c r="C20" s="1">
        <v>0.0</v>
      </c>
      <c r="D20" s="1">
        <v>1.0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-10.0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164</v>
      </c>
      <c r="B22" s="1">
        <v>0.0</v>
      </c>
      <c r="C22" s="1">
        <v>-12.0</v>
      </c>
      <c r="D22" s="1">
        <v>-4.0</v>
      </c>
      <c r="E22" s="1">
        <v>-60.0</v>
      </c>
      <c r="F22" s="1">
        <v>0.0</v>
      </c>
      <c r="G22" s="1">
        <v>-20.0</v>
      </c>
      <c r="H22" s="1">
        <v>0.0</v>
      </c>
      <c r="I22" s="1">
        <v>10.0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165</v>
      </c>
      <c r="B23" s="1">
        <v>10.0</v>
      </c>
      <c r="C23" s="1">
        <v>-375.0</v>
      </c>
      <c r="D23" s="1">
        <v>-68.0</v>
      </c>
      <c r="E23" s="1">
        <v>-25.0</v>
      </c>
      <c r="F23" s="1">
        <v>11.0</v>
      </c>
      <c r="G23" s="1">
        <v>13.0</v>
      </c>
      <c r="H23" s="1">
        <v>-27.0</v>
      </c>
      <c r="I23" s="1">
        <v>40.0</v>
      </c>
      <c r="J23" s="1">
        <v>96.0</v>
      </c>
      <c r="K23" s="1">
        <v>-44.0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166</v>
      </c>
      <c r="B24" s="1">
        <v>1.0</v>
      </c>
      <c r="C24" s="1">
        <v>150.0</v>
      </c>
      <c r="D24" s="1">
        <v>-1.0</v>
      </c>
      <c r="E24" s="1">
        <v>-2.0</v>
      </c>
      <c r="F24" s="1">
        <v>10.0</v>
      </c>
      <c r="G24" s="1">
        <v>5.0</v>
      </c>
      <c r="H24" s="1">
        <v>0.0</v>
      </c>
      <c r="I24" s="1">
        <v>-209.0</v>
      </c>
      <c r="J24" s="1">
        <v>24.0</v>
      </c>
      <c r="K24" s="1">
        <v>-8.0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9.0</v>
      </c>
      <c r="C25" s="1">
        <v>-525.0</v>
      </c>
      <c r="D25" s="1">
        <v>-66.0</v>
      </c>
      <c r="E25" s="1">
        <v>-22.0</v>
      </c>
      <c r="F25" s="1">
        <v>11.0</v>
      </c>
      <c r="G25" s="1">
        <v>13.0</v>
      </c>
      <c r="H25" s="1">
        <v>-27.0</v>
      </c>
      <c r="I25" s="1">
        <v>250.0</v>
      </c>
      <c r="J25" s="1">
        <v>72.0</v>
      </c>
      <c r="K25" s="1">
        <v>-35.0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168</v>
      </c>
      <c r="B26" s="1">
        <v>9.0</v>
      </c>
      <c r="C26" s="1">
        <v>-525.0</v>
      </c>
      <c r="D26" s="1">
        <v>-66.0</v>
      </c>
      <c r="E26" s="1">
        <v>-22.0</v>
      </c>
      <c r="F26" s="1">
        <v>11.0</v>
      </c>
      <c r="G26" s="1">
        <v>13.0</v>
      </c>
      <c r="H26" s="1">
        <v>-27.0</v>
      </c>
      <c r="I26" s="1">
        <v>250.0</v>
      </c>
      <c r="J26" s="1">
        <v>72.0</v>
      </c>
      <c r="K26" s="1">
        <v>-35.0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169</v>
      </c>
      <c r="B27" s="1">
        <v>9.0</v>
      </c>
      <c r="C27" s="1">
        <v>-525.0</v>
      </c>
      <c r="D27" s="1">
        <v>-66.0</v>
      </c>
      <c r="E27" s="1">
        <v>-22.0</v>
      </c>
      <c r="F27" s="1">
        <v>11.0</v>
      </c>
      <c r="G27" s="1">
        <v>13.0</v>
      </c>
      <c r="H27" s="1">
        <v>-27.0</v>
      </c>
      <c r="I27" s="1">
        <v>250.0</v>
      </c>
      <c r="J27" s="1">
        <v>72.0</v>
      </c>
      <c r="K27" s="1">
        <v>-35.0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1">
        <v>9.0</v>
      </c>
      <c r="C28" s="1">
        <v>-525.0</v>
      </c>
      <c r="D28" s="1">
        <v>-66.0</v>
      </c>
      <c r="E28" s="1">
        <v>-22.0</v>
      </c>
      <c r="F28" s="1">
        <v>11.0</v>
      </c>
      <c r="G28" s="1">
        <v>13.0</v>
      </c>
      <c r="H28" s="1">
        <v>-27.0</v>
      </c>
      <c r="I28" s="1">
        <v>250.0</v>
      </c>
      <c r="J28" s="1">
        <v>72.0</v>
      </c>
      <c r="K28" s="1">
        <v>-35.0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9.0</v>
      </c>
      <c r="C29" s="1">
        <v>-525.0</v>
      </c>
      <c r="D29" s="1">
        <v>-66.0</v>
      </c>
      <c r="E29" s="1">
        <v>-22.0</v>
      </c>
      <c r="F29" s="1">
        <v>11.0</v>
      </c>
      <c r="G29" s="1">
        <v>13.0</v>
      </c>
      <c r="H29" s="1">
        <v>-27.0</v>
      </c>
      <c r="I29" s="1">
        <v>250.0</v>
      </c>
      <c r="J29" s="1">
        <v>72.0</v>
      </c>
      <c r="K29" s="1">
        <v>-35.0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1" t="s">
        <v>174</v>
      </c>
      <c r="C31" s="1" t="s">
        <v>175</v>
      </c>
      <c r="D31" s="1" t="s">
        <v>176</v>
      </c>
      <c r="E31" s="1" t="s">
        <v>177</v>
      </c>
      <c r="F31" s="1" t="s">
        <v>178</v>
      </c>
      <c r="G31" s="1" t="s">
        <v>179</v>
      </c>
      <c r="H31" s="1" t="s">
        <v>180</v>
      </c>
      <c r="I31" s="1" t="s">
        <v>181</v>
      </c>
      <c r="J31" s="1" t="s">
        <v>182</v>
      </c>
      <c r="K31" s="1" t="s">
        <v>183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184</v>
      </c>
      <c r="B32" s="1" t="s">
        <v>174</v>
      </c>
      <c r="C32" s="1" t="s">
        <v>175</v>
      </c>
      <c r="D32" s="1" t="s">
        <v>176</v>
      </c>
      <c r="E32" s="1" t="s">
        <v>177</v>
      </c>
      <c r="F32" s="1" t="s">
        <v>178</v>
      </c>
      <c r="G32" s="1" t="s">
        <v>179</v>
      </c>
      <c r="H32" s="1" t="s">
        <v>180</v>
      </c>
      <c r="I32" s="1" t="s">
        <v>181</v>
      </c>
      <c r="J32" s="1" t="s">
        <v>182</v>
      </c>
      <c r="K32" s="1" t="s">
        <v>183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185</v>
      </c>
      <c r="B33" s="1">
        <v>7.0</v>
      </c>
      <c r="C33" s="1">
        <v>7.0</v>
      </c>
      <c r="D33" s="1">
        <v>7.0</v>
      </c>
      <c r="E33" s="1">
        <v>11.0</v>
      </c>
      <c r="F33" s="1">
        <v>12.0</v>
      </c>
      <c r="G33" s="1">
        <v>12.0</v>
      </c>
      <c r="H33" s="1">
        <v>12.0</v>
      </c>
      <c r="I33" s="1">
        <v>13.0</v>
      </c>
      <c r="J33" s="1">
        <v>13.0</v>
      </c>
      <c r="K33" s="1">
        <v>12.0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 t="s">
        <v>174</v>
      </c>
      <c r="C34" s="1" t="s">
        <v>187</v>
      </c>
      <c r="D34" s="1" t="s">
        <v>188</v>
      </c>
      <c r="E34" s="1" t="s">
        <v>177</v>
      </c>
      <c r="F34" s="1" t="s">
        <v>189</v>
      </c>
      <c r="G34" s="1">
        <v>1.0</v>
      </c>
      <c r="H34" s="1" t="s">
        <v>180</v>
      </c>
      <c r="I34" s="1" t="s">
        <v>190</v>
      </c>
      <c r="J34" s="1" t="s">
        <v>191</v>
      </c>
      <c r="K34" s="1" t="s">
        <v>183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192</v>
      </c>
      <c r="B35" s="1" t="s">
        <v>174</v>
      </c>
      <c r="C35" s="1" t="s">
        <v>187</v>
      </c>
      <c r="D35" s="1" t="s">
        <v>188</v>
      </c>
      <c r="E35" s="1" t="s">
        <v>177</v>
      </c>
      <c r="F35" s="1" t="s">
        <v>189</v>
      </c>
      <c r="G35" s="1">
        <v>1.0</v>
      </c>
      <c r="H35" s="1" t="s">
        <v>180</v>
      </c>
      <c r="I35" s="1" t="s">
        <v>190</v>
      </c>
      <c r="J35" s="1" t="s">
        <v>191</v>
      </c>
      <c r="K35" s="1" t="s">
        <v>183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193</v>
      </c>
      <c r="B36" s="1">
        <v>7.0</v>
      </c>
      <c r="C36" s="1">
        <v>7.0</v>
      </c>
      <c r="D36" s="1">
        <v>7.0</v>
      </c>
      <c r="E36" s="1">
        <v>11.0</v>
      </c>
      <c r="F36" s="1">
        <v>13.0</v>
      </c>
      <c r="G36" s="1">
        <v>13.0</v>
      </c>
      <c r="H36" s="1">
        <v>12.0</v>
      </c>
      <c r="I36" s="1">
        <v>13.0</v>
      </c>
      <c r="J36" s="1">
        <v>13.0</v>
      </c>
      <c r="K36" s="1">
        <v>12.0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194</v>
      </c>
      <c r="B37" s="1" t="s">
        <v>195</v>
      </c>
      <c r="C37" s="1" t="s">
        <v>196</v>
      </c>
      <c r="D37" s="1" t="s">
        <v>197</v>
      </c>
      <c r="E37" s="1" t="s">
        <v>198</v>
      </c>
      <c r="F37" s="1" t="s">
        <v>199</v>
      </c>
      <c r="G37" s="1" t="s">
        <v>200</v>
      </c>
      <c r="H37" s="1" t="s">
        <v>201</v>
      </c>
      <c r="I37" s="1" t="s">
        <v>202</v>
      </c>
      <c r="J37" s="1" t="s">
        <v>203</v>
      </c>
      <c r="K37" s="1" t="s">
        <v>204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205</v>
      </c>
      <c r="B38" s="1" t="s">
        <v>195</v>
      </c>
      <c r="C38" s="1" t="s">
        <v>196</v>
      </c>
      <c r="D38" s="1" t="s">
        <v>197</v>
      </c>
      <c r="E38" s="1" t="s">
        <v>198</v>
      </c>
      <c r="F38" s="1" t="s">
        <v>206</v>
      </c>
      <c r="G38" s="1" t="s">
        <v>207</v>
      </c>
      <c r="H38" s="1" t="s">
        <v>201</v>
      </c>
      <c r="I38" s="1" t="s">
        <v>208</v>
      </c>
      <c r="J38" s="1" t="s">
        <v>209</v>
      </c>
      <c r="K38" s="1" t="s">
        <v>204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210</v>
      </c>
      <c r="B40" s="1">
        <v>98.0</v>
      </c>
      <c r="C40" s="1">
        <v>54.0</v>
      </c>
      <c r="D40" s="1">
        <v>-8.0</v>
      </c>
      <c r="E40" s="1">
        <v>24.0</v>
      </c>
      <c r="F40" s="1">
        <v>51.0</v>
      </c>
      <c r="G40" s="1">
        <v>52.0</v>
      </c>
      <c r="H40" s="1">
        <v>22.0</v>
      </c>
      <c r="I40" s="1">
        <v>65.0</v>
      </c>
      <c r="J40" s="1">
        <v>138.0</v>
      </c>
      <c r="K40" s="1">
        <v>46.0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211</v>
      </c>
      <c r="B41" s="1">
        <v>19.0</v>
      </c>
      <c r="C41" s="1">
        <v>-31.0</v>
      </c>
      <c r="D41" s="1">
        <v>-49.0</v>
      </c>
      <c r="E41" s="1">
        <v>-9.0</v>
      </c>
      <c r="F41" s="1">
        <v>18.0</v>
      </c>
      <c r="G41" s="1">
        <v>20.0</v>
      </c>
      <c r="H41" s="1">
        <v>-11.0</v>
      </c>
      <c r="I41" s="1">
        <v>31.0</v>
      </c>
      <c r="J41" s="1">
        <v>105.0</v>
      </c>
      <c r="K41" s="1">
        <v>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212</v>
      </c>
      <c r="B42" s="1">
        <v>17.0</v>
      </c>
      <c r="C42" s="1">
        <v>-33.0</v>
      </c>
      <c r="D42" s="1">
        <v>-51.0</v>
      </c>
      <c r="E42" s="1">
        <v>-10.0</v>
      </c>
      <c r="F42" s="1">
        <v>17.0</v>
      </c>
      <c r="G42" s="1">
        <v>18.0</v>
      </c>
      <c r="H42" s="1">
        <v>-13.0</v>
      </c>
      <c r="I42" s="1">
        <v>29.0</v>
      </c>
      <c r="J42" s="1">
        <v>103.0</v>
      </c>
      <c r="K42" s="1">
        <v>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213</v>
      </c>
      <c r="B43" s="1">
        <v>105.0</v>
      </c>
      <c r="C43" s="1">
        <v>61.0</v>
      </c>
      <c r="D43" s="1">
        <v>-2.0</v>
      </c>
      <c r="E43" s="1">
        <v>29.0</v>
      </c>
      <c r="F43" s="1">
        <v>54.0</v>
      </c>
      <c r="G43" s="1">
        <v>55.0</v>
      </c>
      <c r="H43" s="1">
        <v>24.0</v>
      </c>
      <c r="I43" s="1">
        <v>67.0</v>
      </c>
      <c r="J43" s="1">
        <v>140.0</v>
      </c>
      <c r="K43" s="1">
        <v>48.0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214</v>
      </c>
      <c r="B44" s="1" t="s">
        <v>215</v>
      </c>
      <c r="C44" s="1" t="s">
        <v>216</v>
      </c>
      <c r="D44" s="1">
        <v>2.0</v>
      </c>
      <c r="E44" s="1" t="s">
        <v>217</v>
      </c>
      <c r="F44" s="1" t="s">
        <v>218</v>
      </c>
      <c r="G44" s="1" t="s">
        <v>219</v>
      </c>
      <c r="H44" s="1" t="s">
        <v>220</v>
      </c>
      <c r="I44" s="1" t="s">
        <v>221</v>
      </c>
      <c r="J44" s="1" t="s">
        <v>222</v>
      </c>
      <c r="K44" s="1" t="s">
        <v>223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224</v>
      </c>
      <c r="B45" s="1">
        <v>-1.0</v>
      </c>
      <c r="C45" s="1">
        <v>-12.0</v>
      </c>
      <c r="D45" s="1">
        <v>-1.0</v>
      </c>
      <c r="E45" s="1">
        <v>-2.0</v>
      </c>
      <c r="F45" s="1">
        <v>10.0</v>
      </c>
      <c r="G45" s="1">
        <v>5.0</v>
      </c>
      <c r="H45" s="1">
        <v>0.0</v>
      </c>
      <c r="I45" s="1">
        <v>20.0</v>
      </c>
      <c r="J45" s="1">
        <v>96.0</v>
      </c>
      <c r="K45" s="1">
        <v>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225</v>
      </c>
      <c r="B46" s="1">
        <v>-1.0</v>
      </c>
      <c r="C46" s="1">
        <v>-12.0</v>
      </c>
      <c r="D46" s="1">
        <v>-1.0</v>
      </c>
      <c r="E46" s="1">
        <v>-2.0</v>
      </c>
      <c r="F46" s="1">
        <v>10.0</v>
      </c>
      <c r="G46" s="1">
        <v>5.0</v>
      </c>
      <c r="H46" s="1">
        <v>0.0</v>
      </c>
      <c r="I46" s="1">
        <v>20.0</v>
      </c>
      <c r="J46" s="1">
        <v>96.0</v>
      </c>
      <c r="K46" s="1">
        <v>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>
        <v>2.0</v>
      </c>
      <c r="C47" s="1">
        <v>150.0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-209.0</v>
      </c>
      <c r="J47" s="1">
        <v>23.0</v>
      </c>
      <c r="K47" s="1">
        <v>-8.0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227</v>
      </c>
      <c r="B48" s="1">
        <v>2.0</v>
      </c>
      <c r="C48" s="1">
        <v>150.0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-209.0</v>
      </c>
      <c r="J48" s="1">
        <v>23.0</v>
      </c>
      <c r="K48" s="1">
        <v>-8.0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228</v>
      </c>
      <c r="B49" s="1">
        <v>7.0</v>
      </c>
      <c r="C49" s="1">
        <v>-23.0</v>
      </c>
      <c r="D49" s="1">
        <v>-38.0</v>
      </c>
      <c r="E49" s="1">
        <v>-13.0</v>
      </c>
      <c r="F49" s="1">
        <v>8.0</v>
      </c>
      <c r="G49" s="1">
        <v>10.0</v>
      </c>
      <c r="H49" s="1">
        <v>-10.0</v>
      </c>
      <c r="I49" s="1">
        <v>17.0</v>
      </c>
      <c r="J49" s="1">
        <v>64.0</v>
      </c>
      <c r="K49" s="1">
        <v>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229</v>
      </c>
      <c r="B50" s="1">
        <v>50.0</v>
      </c>
      <c r="C50" s="1">
        <v>30.0</v>
      </c>
      <c r="D50" s="1">
        <v>44.0</v>
      </c>
      <c r="E50" s="1">
        <v>13.0</v>
      </c>
      <c r="F50" s="1">
        <v>12.0</v>
      </c>
      <c r="G50" s="1">
        <v>18.0</v>
      </c>
      <c r="H50" s="1">
        <v>11.0</v>
      </c>
      <c r="I50" s="1">
        <v>7.0</v>
      </c>
      <c r="J50" s="1">
        <v>31.0</v>
      </c>
      <c r="K50" s="1">
        <v>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230</v>
      </c>
      <c r="B51" s="1">
        <v>6.0</v>
      </c>
      <c r="C51" s="1">
        <v>6.0</v>
      </c>
      <c r="D51" s="1">
        <v>0.0</v>
      </c>
      <c r="E51" s="1">
        <v>11.0</v>
      </c>
      <c r="F51" s="1">
        <v>3.0</v>
      </c>
      <c r="G51" s="1">
        <v>3.0</v>
      </c>
      <c r="H51" s="1">
        <v>2.0</v>
      </c>
      <c r="I51" s="1">
        <v>1.0</v>
      </c>
      <c r="J51" s="1">
        <v>26.0</v>
      </c>
      <c r="K51" s="1">
        <v>57.0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231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232</v>
      </c>
      <c r="B53" s="1">
        <v>6.0</v>
      </c>
      <c r="C53" s="1">
        <v>7.0</v>
      </c>
      <c r="D53" s="1">
        <v>6.0</v>
      </c>
      <c r="E53" s="1">
        <v>5.0</v>
      </c>
      <c r="F53" s="1">
        <v>3.0</v>
      </c>
      <c r="G53" s="1">
        <v>2.0</v>
      </c>
      <c r="H53" s="1">
        <v>2.0</v>
      </c>
      <c r="I53" s="1">
        <v>2.0</v>
      </c>
      <c r="J53" s="1">
        <v>2.0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233</v>
      </c>
      <c r="B54" s="1">
        <v>2.0</v>
      </c>
      <c r="C54" s="1">
        <v>2.0</v>
      </c>
      <c r="D54" s="1">
        <v>4.0</v>
      </c>
      <c r="E54" s="1">
        <v>5.0</v>
      </c>
      <c r="F54" s="1">
        <v>2.0</v>
      </c>
      <c r="G54" s="1">
        <v>1.0</v>
      </c>
      <c r="H54" s="1">
        <v>1.0</v>
      </c>
      <c r="I54" s="1">
        <v>96.0</v>
      </c>
      <c r="J54" s="1">
        <v>1.0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234</v>
      </c>
      <c r="B55" s="1">
        <v>4.0</v>
      </c>
      <c r="C55" s="1">
        <v>4.0</v>
      </c>
      <c r="D55" s="1">
        <v>2.0</v>
      </c>
      <c r="E55" s="1">
        <v>22.0</v>
      </c>
      <c r="F55" s="1">
        <v>1.0</v>
      </c>
      <c r="G55" s="1">
        <v>1.0</v>
      </c>
      <c r="H55" s="1">
        <v>1.0</v>
      </c>
      <c r="I55" s="1">
        <v>1.0</v>
      </c>
      <c r="J55" s="1">
        <v>17.0</v>
      </c>
      <c r="K55" s="1">
        <v>-6.0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235</v>
      </c>
      <c r="B56" s="1">
        <v>0.0</v>
      </c>
      <c r="C56" s="1">
        <v>0.0</v>
      </c>
      <c r="D56" s="1">
        <v>0.0</v>
      </c>
      <c r="E56" s="1">
        <v>0.0</v>
      </c>
      <c r="F56" s="1">
        <v>4.0</v>
      </c>
      <c r="G56" s="1">
        <v>4.0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236</v>
      </c>
      <c r="B57" s="1">
        <v>4.0</v>
      </c>
      <c r="C57" s="1">
        <v>5.0</v>
      </c>
      <c r="D57" s="1">
        <v>3.0</v>
      </c>
      <c r="E57" s="1">
        <v>3.0</v>
      </c>
      <c r="F57" s="1">
        <v>0.0</v>
      </c>
      <c r="G57" s="1">
        <v>0.0</v>
      </c>
      <c r="H57" s="1">
        <v>3.0</v>
      </c>
      <c r="I57" s="1">
        <v>3.0</v>
      </c>
      <c r="J57" s="1">
        <v>6.0</v>
      </c>
      <c r="K57" s="1">
        <v>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237</v>
      </c>
      <c r="B58" s="1">
        <v>4.0</v>
      </c>
      <c r="C58" s="1">
        <v>5.0</v>
      </c>
      <c r="D58" s="1">
        <v>3.0</v>
      </c>
      <c r="E58" s="1">
        <v>3.0</v>
      </c>
      <c r="F58" s="1">
        <v>4.0</v>
      </c>
      <c r="G58" s="1">
        <v>4.0</v>
      </c>
      <c r="H58" s="1">
        <v>3.0</v>
      </c>
      <c r="I58" s="1">
        <v>3.0</v>
      </c>
      <c r="J58" s="1">
        <v>6.0</v>
      </c>
      <c r="K58" s="1">
        <v>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239</v>
      </c>
      <c r="B3" s="1" t="s">
        <v>240</v>
      </c>
      <c r="C3" s="1" t="s">
        <v>241</v>
      </c>
      <c r="D3" s="1" t="s">
        <v>242</v>
      </c>
      <c r="E3" s="1" t="s">
        <v>243</v>
      </c>
      <c r="F3" s="1" t="s">
        <v>244</v>
      </c>
      <c r="G3" s="1" t="s">
        <v>245</v>
      </c>
      <c r="H3" s="1" t="s">
        <v>246</v>
      </c>
      <c r="I3" s="1" t="s">
        <v>247</v>
      </c>
      <c r="J3" s="1" t="s">
        <v>248</v>
      </c>
      <c r="K3" s="1" t="s">
        <v>249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250</v>
      </c>
      <c r="B4" s="1" t="s">
        <v>251</v>
      </c>
      <c r="C4" s="1" t="s">
        <v>252</v>
      </c>
      <c r="D4" s="1">
        <v>-6.0</v>
      </c>
      <c r="E4" s="1" t="s">
        <v>253</v>
      </c>
      <c r="F4" s="1" t="s">
        <v>254</v>
      </c>
      <c r="G4" s="1" t="s">
        <v>255</v>
      </c>
      <c r="H4" s="1" t="s">
        <v>256</v>
      </c>
      <c r="I4" s="1" t="s">
        <v>257</v>
      </c>
      <c r="J4" s="1" t="s">
        <v>258</v>
      </c>
      <c r="K4" s="1" t="s">
        <v>259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260</v>
      </c>
      <c r="B5" s="1" t="s">
        <v>261</v>
      </c>
      <c r="C5" s="1" t="s">
        <v>262</v>
      </c>
      <c r="D5" s="1" t="s">
        <v>263</v>
      </c>
      <c r="E5" s="1" t="s">
        <v>264</v>
      </c>
      <c r="F5" s="1" t="s">
        <v>265</v>
      </c>
      <c r="G5" s="1" t="s">
        <v>266</v>
      </c>
      <c r="H5" s="1" t="s">
        <v>267</v>
      </c>
      <c r="I5" s="1" t="s">
        <v>268</v>
      </c>
      <c r="J5" s="1" t="s">
        <v>269</v>
      </c>
      <c r="K5" s="1" t="s">
        <v>270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271</v>
      </c>
      <c r="B6" s="1" t="s">
        <v>261</v>
      </c>
      <c r="C6" s="1" t="s">
        <v>262</v>
      </c>
      <c r="D6" s="1" t="s">
        <v>263</v>
      </c>
      <c r="E6" s="1" t="s">
        <v>264</v>
      </c>
      <c r="F6" s="1" t="s">
        <v>265</v>
      </c>
      <c r="G6" s="1" t="s">
        <v>266</v>
      </c>
      <c r="H6" s="1" t="s">
        <v>267</v>
      </c>
      <c r="I6" s="1" t="s">
        <v>268</v>
      </c>
      <c r="J6" s="1" t="s">
        <v>269</v>
      </c>
      <c r="K6" s="1" t="s">
        <v>270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273</v>
      </c>
      <c r="B8" s="1" t="s">
        <v>274</v>
      </c>
      <c r="C8" s="1" t="s">
        <v>275</v>
      </c>
      <c r="D8" s="1" t="s">
        <v>276</v>
      </c>
      <c r="E8" s="1" t="s">
        <v>277</v>
      </c>
      <c r="F8" s="1" t="s">
        <v>278</v>
      </c>
      <c r="G8" s="1" t="s">
        <v>279</v>
      </c>
      <c r="H8" s="1" t="s">
        <v>280</v>
      </c>
      <c r="I8" s="1" t="s">
        <v>281</v>
      </c>
      <c r="J8" s="1" t="s">
        <v>282</v>
      </c>
      <c r="K8" s="1" t="s">
        <v>283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284</v>
      </c>
      <c r="B9" s="1" t="s">
        <v>285</v>
      </c>
      <c r="C9" s="1" t="s">
        <v>286</v>
      </c>
      <c r="D9" s="1" t="s">
        <v>287</v>
      </c>
      <c r="E9" s="1" t="s">
        <v>288</v>
      </c>
      <c r="F9" s="1" t="s">
        <v>289</v>
      </c>
      <c r="G9" s="1" t="s">
        <v>290</v>
      </c>
      <c r="H9" s="1" t="s">
        <v>291</v>
      </c>
      <c r="I9" s="1" t="s">
        <v>292</v>
      </c>
      <c r="J9" s="1" t="s">
        <v>217</v>
      </c>
      <c r="K9" s="1" t="s">
        <v>290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293</v>
      </c>
      <c r="B10" s="1" t="s">
        <v>294</v>
      </c>
      <c r="C10" s="1" t="s">
        <v>295</v>
      </c>
      <c r="D10" s="1" t="s">
        <v>296</v>
      </c>
      <c r="E10" s="1" t="s">
        <v>297</v>
      </c>
      <c r="F10" s="1" t="s">
        <v>298</v>
      </c>
      <c r="G10" s="1" t="s">
        <v>299</v>
      </c>
      <c r="H10" s="1" t="s">
        <v>300</v>
      </c>
      <c r="I10" s="1" t="s">
        <v>301</v>
      </c>
      <c r="J10" s="1" t="s">
        <v>302</v>
      </c>
      <c r="K10" s="1" t="s">
        <v>303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304</v>
      </c>
      <c r="B11" s="1" t="s">
        <v>305</v>
      </c>
      <c r="C11" s="1" t="s">
        <v>306</v>
      </c>
      <c r="D11" s="1" t="s">
        <v>307</v>
      </c>
      <c r="E11" s="1" t="s">
        <v>308</v>
      </c>
      <c r="F11" s="1" t="s">
        <v>309</v>
      </c>
      <c r="G11" s="1" t="s">
        <v>310</v>
      </c>
      <c r="H11" s="1" t="s">
        <v>311</v>
      </c>
      <c r="I11" s="1" t="s">
        <v>312</v>
      </c>
      <c r="J11" s="1" t="s">
        <v>313</v>
      </c>
      <c r="K11" s="1" t="s">
        <v>314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315</v>
      </c>
      <c r="B12" s="1" t="s">
        <v>316</v>
      </c>
      <c r="C12" s="1" t="s">
        <v>317</v>
      </c>
      <c r="D12" s="1" t="s">
        <v>318</v>
      </c>
      <c r="E12" s="1" t="s">
        <v>319</v>
      </c>
      <c r="F12" s="1" t="s">
        <v>320</v>
      </c>
      <c r="G12" s="1" t="s">
        <v>321</v>
      </c>
      <c r="H12" s="1" t="s">
        <v>322</v>
      </c>
      <c r="I12" s="1" t="s">
        <v>323</v>
      </c>
      <c r="J12" s="1" t="s">
        <v>324</v>
      </c>
      <c r="K12" s="1" t="s">
        <v>325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326</v>
      </c>
      <c r="B13" s="1" t="s">
        <v>327</v>
      </c>
      <c r="C13" s="1" t="s">
        <v>328</v>
      </c>
      <c r="D13" s="1" t="s">
        <v>329</v>
      </c>
      <c r="E13" s="1" t="s">
        <v>330</v>
      </c>
      <c r="F13" s="1" t="s">
        <v>331</v>
      </c>
      <c r="G13" s="1" t="s">
        <v>332</v>
      </c>
      <c r="H13" s="1" t="s">
        <v>333</v>
      </c>
      <c r="I13" s="1" t="s">
        <v>334</v>
      </c>
      <c r="J13" s="1" t="s">
        <v>335</v>
      </c>
      <c r="K13" s="1" t="s">
        <v>336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337</v>
      </c>
      <c r="B14" s="1" t="s">
        <v>327</v>
      </c>
      <c r="C14" s="1" t="s">
        <v>328</v>
      </c>
      <c r="D14" s="1" t="s">
        <v>329</v>
      </c>
      <c r="E14" s="1" t="s">
        <v>330</v>
      </c>
      <c r="F14" s="1" t="s">
        <v>331</v>
      </c>
      <c r="G14" s="1" t="s">
        <v>332</v>
      </c>
      <c r="H14" s="1" t="s">
        <v>333</v>
      </c>
      <c r="I14" s="1" t="s">
        <v>334</v>
      </c>
      <c r="J14" s="1" t="s">
        <v>335</v>
      </c>
      <c r="K14" s="1" t="s">
        <v>336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338</v>
      </c>
      <c r="B15" s="1" t="s">
        <v>327</v>
      </c>
      <c r="C15" s="1" t="s">
        <v>328</v>
      </c>
      <c r="D15" s="1" t="s">
        <v>329</v>
      </c>
      <c r="E15" s="1" t="s">
        <v>330</v>
      </c>
      <c r="F15" s="1" t="s">
        <v>331</v>
      </c>
      <c r="G15" s="1" t="s">
        <v>332</v>
      </c>
      <c r="H15" s="1" t="s">
        <v>333</v>
      </c>
      <c r="I15" s="1" t="s">
        <v>334</v>
      </c>
      <c r="J15" s="1" t="s">
        <v>335</v>
      </c>
      <c r="K15" s="1" t="s">
        <v>336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339</v>
      </c>
      <c r="B16" s="1" t="s">
        <v>340</v>
      </c>
      <c r="C16" s="1" t="s">
        <v>341</v>
      </c>
      <c r="D16" s="1" t="s">
        <v>342</v>
      </c>
      <c r="E16" s="1" t="s">
        <v>343</v>
      </c>
      <c r="F16" s="1" t="s">
        <v>344</v>
      </c>
      <c r="G16" s="1" t="s">
        <v>345</v>
      </c>
      <c r="H16" s="1" t="s">
        <v>346</v>
      </c>
      <c r="I16" s="1" t="s">
        <v>347</v>
      </c>
      <c r="J16" s="1" t="s">
        <v>348</v>
      </c>
      <c r="K16" s="1" t="s">
        <v>349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350</v>
      </c>
      <c r="B17" s="1" t="s">
        <v>351</v>
      </c>
      <c r="C17" s="1" t="s">
        <v>352</v>
      </c>
      <c r="D17" s="1" t="s">
        <v>353</v>
      </c>
      <c r="E17" s="1" t="s">
        <v>354</v>
      </c>
      <c r="F17" s="1" t="s">
        <v>355</v>
      </c>
      <c r="G17" s="1" t="s">
        <v>356</v>
      </c>
      <c r="H17" s="1" t="s">
        <v>357</v>
      </c>
      <c r="I17" s="1" t="s">
        <v>358</v>
      </c>
      <c r="J17" s="1" t="s">
        <v>359</v>
      </c>
      <c r="K17" s="1" t="s">
        <v>360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361</v>
      </c>
      <c r="B18" s="1" t="s">
        <v>362</v>
      </c>
      <c r="C18" s="1" t="s">
        <v>363</v>
      </c>
      <c r="D18" s="1" t="s">
        <v>364</v>
      </c>
      <c r="E18" s="1" t="s">
        <v>365</v>
      </c>
      <c r="F18" s="1" t="s">
        <v>366</v>
      </c>
      <c r="G18" s="1" t="s">
        <v>367</v>
      </c>
      <c r="H18" s="1" t="s">
        <v>368</v>
      </c>
      <c r="I18" s="1" t="s">
        <v>369</v>
      </c>
      <c r="J18" s="1" t="s">
        <v>370</v>
      </c>
      <c r="K18" s="1" t="s">
        <v>371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372</v>
      </c>
      <c r="B20" s="1" t="s">
        <v>373</v>
      </c>
      <c r="C20" s="1" t="s">
        <v>374</v>
      </c>
      <c r="D20" s="1" t="s">
        <v>375</v>
      </c>
      <c r="E20" s="1" t="s">
        <v>376</v>
      </c>
      <c r="F20" s="1" t="s">
        <v>377</v>
      </c>
      <c r="G20" s="1" t="s">
        <v>377</v>
      </c>
      <c r="H20" s="1" t="s">
        <v>374</v>
      </c>
      <c r="I20" s="1" t="s">
        <v>378</v>
      </c>
      <c r="J20" s="1" t="s">
        <v>379</v>
      </c>
      <c r="K20" s="1" t="s">
        <v>373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380</v>
      </c>
      <c r="B21" s="1" t="s">
        <v>381</v>
      </c>
      <c r="C21" s="1" t="s">
        <v>382</v>
      </c>
      <c r="D21" s="1" t="s">
        <v>382</v>
      </c>
      <c r="E21" s="1" t="s">
        <v>204</v>
      </c>
      <c r="F21" s="1" t="s">
        <v>383</v>
      </c>
      <c r="G21" s="1" t="s">
        <v>384</v>
      </c>
      <c r="H21" s="1" t="s">
        <v>382</v>
      </c>
      <c r="I21" s="1" t="s">
        <v>385</v>
      </c>
      <c r="J21" s="1" t="s">
        <v>386</v>
      </c>
      <c r="K21" s="1" t="s">
        <v>387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388</v>
      </c>
      <c r="B22" s="1" t="s">
        <v>389</v>
      </c>
      <c r="C22" s="1" t="s">
        <v>390</v>
      </c>
      <c r="D22" s="1" t="s">
        <v>391</v>
      </c>
      <c r="E22" s="1" t="s">
        <v>392</v>
      </c>
      <c r="F22" s="1" t="s">
        <v>393</v>
      </c>
      <c r="G22" s="1" t="s">
        <v>394</v>
      </c>
      <c r="H22" s="1" t="s">
        <v>395</v>
      </c>
      <c r="I22" s="1" t="s">
        <v>396</v>
      </c>
      <c r="J22" s="1" t="s">
        <v>397</v>
      </c>
      <c r="K22" s="1" t="s">
        <v>397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398</v>
      </c>
      <c r="B23" s="1" t="s">
        <v>399</v>
      </c>
      <c r="C23" s="1" t="s">
        <v>400</v>
      </c>
      <c r="D23" s="1" t="s">
        <v>401</v>
      </c>
      <c r="E23" s="1" t="s">
        <v>402</v>
      </c>
      <c r="F23" s="1" t="s">
        <v>403</v>
      </c>
      <c r="G23" s="1" t="s">
        <v>404</v>
      </c>
      <c r="H23" s="1" t="s">
        <v>405</v>
      </c>
      <c r="I23" s="1">
        <v>2.0</v>
      </c>
      <c r="J23" s="1" t="s">
        <v>406</v>
      </c>
      <c r="K23" s="1" t="s">
        <v>407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409</v>
      </c>
      <c r="B25" s="1" t="s">
        <v>410</v>
      </c>
      <c r="C25" s="1">
        <v>5.0</v>
      </c>
      <c r="D25" s="1" t="s">
        <v>411</v>
      </c>
      <c r="E25" s="1" t="s">
        <v>412</v>
      </c>
      <c r="F25" s="1" t="s">
        <v>413</v>
      </c>
      <c r="G25" s="1" t="s">
        <v>414</v>
      </c>
      <c r="H25" s="1" t="s">
        <v>415</v>
      </c>
      <c r="I25" s="1" t="s">
        <v>416</v>
      </c>
      <c r="J25" s="1" t="s">
        <v>417</v>
      </c>
      <c r="K25" s="1" t="s">
        <v>418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419</v>
      </c>
      <c r="B26" s="1" t="s">
        <v>420</v>
      </c>
      <c r="C26" s="1" t="s">
        <v>421</v>
      </c>
      <c r="D26" s="1" t="s">
        <v>422</v>
      </c>
      <c r="E26" s="1" t="s">
        <v>423</v>
      </c>
      <c r="F26" s="1" t="s">
        <v>424</v>
      </c>
      <c r="G26" s="1" t="s">
        <v>423</v>
      </c>
      <c r="H26" s="1" t="s">
        <v>206</v>
      </c>
      <c r="I26" s="1" t="s">
        <v>425</v>
      </c>
      <c r="J26" s="1" t="s">
        <v>179</v>
      </c>
      <c r="K26" s="1" t="s">
        <v>199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426</v>
      </c>
      <c r="B27" s="1" t="s">
        <v>427</v>
      </c>
      <c r="C27" s="1" t="s">
        <v>428</v>
      </c>
      <c r="D27" s="1" t="s">
        <v>429</v>
      </c>
      <c r="E27" s="1" t="s">
        <v>383</v>
      </c>
      <c r="F27" s="1" t="s">
        <v>430</v>
      </c>
      <c r="G27" s="1" t="s">
        <v>431</v>
      </c>
      <c r="H27" s="1" t="s">
        <v>383</v>
      </c>
      <c r="I27" s="1" t="s">
        <v>432</v>
      </c>
      <c r="J27" s="1" t="s">
        <v>421</v>
      </c>
      <c r="K27" s="1" t="s">
        <v>433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434</v>
      </c>
      <c r="B28" s="1" t="s">
        <v>435</v>
      </c>
      <c r="C28" s="1" t="s">
        <v>436</v>
      </c>
      <c r="D28" s="1" t="s">
        <v>368</v>
      </c>
      <c r="E28" s="1" t="s">
        <v>437</v>
      </c>
      <c r="F28" s="1" t="s">
        <v>438</v>
      </c>
      <c r="G28" s="1" t="s">
        <v>439</v>
      </c>
      <c r="H28" s="1" t="s">
        <v>440</v>
      </c>
      <c r="I28" s="1" t="s">
        <v>441</v>
      </c>
      <c r="J28" s="1" t="s">
        <v>442</v>
      </c>
      <c r="K28" s="1" t="s">
        <v>443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444</v>
      </c>
      <c r="B29" s="1" t="s">
        <v>445</v>
      </c>
      <c r="C29" s="1" t="s">
        <v>446</v>
      </c>
      <c r="D29" s="1" t="s">
        <v>447</v>
      </c>
      <c r="E29" s="1" t="s">
        <v>448</v>
      </c>
      <c r="F29" s="1" t="s">
        <v>449</v>
      </c>
      <c r="G29" s="1" t="s">
        <v>450</v>
      </c>
      <c r="H29" s="1" t="s">
        <v>451</v>
      </c>
      <c r="I29" s="1" t="s">
        <v>452</v>
      </c>
      <c r="J29" s="1" t="s">
        <v>453</v>
      </c>
      <c r="K29" s="1" t="s">
        <v>454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455</v>
      </c>
      <c r="B30" s="1" t="s">
        <v>456</v>
      </c>
      <c r="C30" s="1" t="s">
        <v>457</v>
      </c>
      <c r="D30" s="1" t="s">
        <v>458</v>
      </c>
      <c r="E30" s="1" t="s">
        <v>459</v>
      </c>
      <c r="F30" s="1" t="s">
        <v>460</v>
      </c>
      <c r="G30" s="1" t="s">
        <v>461</v>
      </c>
      <c r="H30" s="1" t="s">
        <v>462</v>
      </c>
      <c r="I30" s="1" t="s">
        <v>463</v>
      </c>
      <c r="J30" s="1" t="s">
        <v>464</v>
      </c>
      <c r="K30" s="1" t="s">
        <v>465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466</v>
      </c>
      <c r="B31" s="1" t="s">
        <v>467</v>
      </c>
      <c r="C31" s="1" t="s">
        <v>468</v>
      </c>
      <c r="D31" s="1" t="s">
        <v>469</v>
      </c>
      <c r="E31" s="1" t="s">
        <v>470</v>
      </c>
      <c r="F31" s="1" t="s">
        <v>471</v>
      </c>
      <c r="G31" s="1" t="s">
        <v>472</v>
      </c>
      <c r="H31" s="1" t="s">
        <v>473</v>
      </c>
      <c r="I31" s="1" t="s">
        <v>474</v>
      </c>
      <c r="J31" s="1" t="s">
        <v>475</v>
      </c>
      <c r="K31" s="1" t="s">
        <v>476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478</v>
      </c>
      <c r="B33" s="1" t="s">
        <v>479</v>
      </c>
      <c r="C33" s="1" t="s">
        <v>480</v>
      </c>
      <c r="D33" s="1" t="s">
        <v>481</v>
      </c>
      <c r="E33" s="1" t="s">
        <v>482</v>
      </c>
      <c r="F33" s="1" t="s">
        <v>483</v>
      </c>
      <c r="G33" s="1" t="s">
        <v>484</v>
      </c>
      <c r="H33" s="1" t="s">
        <v>485</v>
      </c>
      <c r="I33" s="1" t="s">
        <v>249</v>
      </c>
      <c r="J33" s="1" t="s">
        <v>249</v>
      </c>
      <c r="K33" s="1" t="s">
        <v>486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487</v>
      </c>
      <c r="B34" s="1" t="s">
        <v>488</v>
      </c>
      <c r="C34" s="1" t="s">
        <v>489</v>
      </c>
      <c r="D34" s="1" t="s">
        <v>490</v>
      </c>
      <c r="E34" s="1" t="s">
        <v>491</v>
      </c>
      <c r="F34" s="1" t="s">
        <v>492</v>
      </c>
      <c r="G34" s="1" t="s">
        <v>493</v>
      </c>
      <c r="H34" s="1" t="s">
        <v>390</v>
      </c>
      <c r="I34" s="1" t="s">
        <v>249</v>
      </c>
      <c r="J34" s="1" t="s">
        <v>249</v>
      </c>
      <c r="K34" s="1" t="s">
        <v>494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495</v>
      </c>
      <c r="B35" s="1" t="s">
        <v>479</v>
      </c>
      <c r="C35" s="1" t="s">
        <v>480</v>
      </c>
      <c r="D35" s="1" t="s">
        <v>481</v>
      </c>
      <c r="E35" s="1" t="s">
        <v>496</v>
      </c>
      <c r="F35" s="1" t="s">
        <v>483</v>
      </c>
      <c r="G35" s="1" t="s">
        <v>497</v>
      </c>
      <c r="H35" s="1" t="s">
        <v>498</v>
      </c>
      <c r="I35" s="1" t="s">
        <v>375</v>
      </c>
      <c r="J35" s="1" t="s">
        <v>377</v>
      </c>
      <c r="K35" s="1" t="s">
        <v>189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499</v>
      </c>
      <c r="B36" s="1" t="s">
        <v>488</v>
      </c>
      <c r="C36" s="1" t="s">
        <v>489</v>
      </c>
      <c r="D36" s="1" t="s">
        <v>490</v>
      </c>
      <c r="E36" s="1" t="s">
        <v>500</v>
      </c>
      <c r="F36" s="1" t="s">
        <v>492</v>
      </c>
      <c r="G36" s="1" t="s">
        <v>501</v>
      </c>
      <c r="H36" s="1" t="s">
        <v>502</v>
      </c>
      <c r="I36" s="1" t="s">
        <v>375</v>
      </c>
      <c r="J36" s="1" t="s">
        <v>377</v>
      </c>
      <c r="K36" s="1" t="s">
        <v>503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504</v>
      </c>
      <c r="B37" s="1" t="s">
        <v>505</v>
      </c>
      <c r="C37" s="1" t="s">
        <v>506</v>
      </c>
      <c r="D37" s="1" t="s">
        <v>507</v>
      </c>
      <c r="E37" s="1" t="s">
        <v>508</v>
      </c>
      <c r="F37" s="1" t="s">
        <v>509</v>
      </c>
      <c r="G37" s="1" t="s">
        <v>510</v>
      </c>
      <c r="H37" s="1" t="s">
        <v>511</v>
      </c>
      <c r="I37" s="1" t="s">
        <v>512</v>
      </c>
      <c r="J37" s="1" t="s">
        <v>513</v>
      </c>
      <c r="K37" s="1" t="s">
        <v>514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515</v>
      </c>
      <c r="B38" s="1" t="s">
        <v>516</v>
      </c>
      <c r="C38" s="1" t="s">
        <v>517</v>
      </c>
      <c r="D38" s="1" t="s">
        <v>518</v>
      </c>
      <c r="E38" s="1" t="s">
        <v>519</v>
      </c>
      <c r="F38" s="1" t="s">
        <v>520</v>
      </c>
      <c r="G38" s="1" t="s">
        <v>521</v>
      </c>
      <c r="H38" s="1" t="s">
        <v>522</v>
      </c>
      <c r="I38" s="1" t="s">
        <v>523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524</v>
      </c>
      <c r="B39" s="1" t="s">
        <v>525</v>
      </c>
      <c r="C39" s="1" t="s">
        <v>526</v>
      </c>
      <c r="D39" s="1" t="s">
        <v>429</v>
      </c>
      <c r="E39" s="1" t="s">
        <v>527</v>
      </c>
      <c r="F39" s="1" t="s">
        <v>528</v>
      </c>
      <c r="G39" s="1" t="s">
        <v>529</v>
      </c>
      <c r="H39" s="1" t="s">
        <v>530</v>
      </c>
      <c r="I39" s="1" t="s">
        <v>531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532</v>
      </c>
      <c r="B40" s="1" t="s">
        <v>533</v>
      </c>
      <c r="C40" s="1" t="s">
        <v>202</v>
      </c>
      <c r="D40" s="1" t="s">
        <v>534</v>
      </c>
      <c r="E40" s="1" t="s">
        <v>218</v>
      </c>
      <c r="F40" s="1" t="s">
        <v>535</v>
      </c>
      <c r="G40" s="1" t="s">
        <v>536</v>
      </c>
      <c r="H40" s="1" t="s">
        <v>537</v>
      </c>
      <c r="I40" s="1" t="s">
        <v>538</v>
      </c>
      <c r="J40" s="1" t="s">
        <v>539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540</v>
      </c>
      <c r="B41" s="1" t="s">
        <v>541</v>
      </c>
      <c r="C41" s="1" t="s">
        <v>542</v>
      </c>
      <c r="D41" s="1" t="s">
        <v>543</v>
      </c>
      <c r="E41" s="1" t="s">
        <v>400</v>
      </c>
      <c r="F41" s="1" t="s">
        <v>544</v>
      </c>
      <c r="G41" s="1" t="s">
        <v>545</v>
      </c>
      <c r="H41" s="1" t="s">
        <v>546</v>
      </c>
      <c r="I41" s="1" t="s">
        <v>547</v>
      </c>
      <c r="J41" s="1" t="s">
        <v>548</v>
      </c>
      <c r="K41" s="1" t="s">
        <v>549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550</v>
      </c>
      <c r="B42" s="1" t="s">
        <v>551</v>
      </c>
      <c r="C42" s="1" t="s">
        <v>552</v>
      </c>
      <c r="D42" s="1" t="s">
        <v>553</v>
      </c>
      <c r="E42" s="1" t="s">
        <v>554</v>
      </c>
      <c r="F42" s="1" t="s">
        <v>204</v>
      </c>
      <c r="G42" s="1">
        <v>1.0</v>
      </c>
      <c r="H42" s="1" t="s">
        <v>407</v>
      </c>
      <c r="I42" s="1" t="s">
        <v>555</v>
      </c>
      <c r="J42" s="1" t="s">
        <v>556</v>
      </c>
      <c r="K42" s="1" t="s">
        <v>548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557</v>
      </c>
      <c r="B43" s="1" t="s">
        <v>558</v>
      </c>
      <c r="C43" s="1" t="s">
        <v>559</v>
      </c>
      <c r="D43" s="1">
        <v>-5.0</v>
      </c>
      <c r="E43" s="1" t="s">
        <v>560</v>
      </c>
      <c r="F43" s="1" t="s">
        <v>561</v>
      </c>
      <c r="G43" s="1" t="s">
        <v>562</v>
      </c>
      <c r="H43" s="1" t="s">
        <v>563</v>
      </c>
      <c r="I43" s="1" t="s">
        <v>564</v>
      </c>
      <c r="J43" s="1" t="s">
        <v>547</v>
      </c>
      <c r="K43" s="1" t="s">
        <v>565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566</v>
      </c>
      <c r="B44" s="1" t="s">
        <v>567</v>
      </c>
      <c r="C44" s="1" t="s">
        <v>568</v>
      </c>
      <c r="D44" s="1" t="s">
        <v>569</v>
      </c>
      <c r="E44" s="1" t="s">
        <v>533</v>
      </c>
      <c r="F44" s="1" t="s">
        <v>570</v>
      </c>
      <c r="G44" s="1" t="s">
        <v>571</v>
      </c>
      <c r="H44" s="1" t="s">
        <v>572</v>
      </c>
      <c r="I44" s="1" t="s">
        <v>573</v>
      </c>
      <c r="J44" s="1" t="s">
        <v>574</v>
      </c>
      <c r="K44" s="1" t="s">
        <v>575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577</v>
      </c>
      <c r="B46" s="1" t="s">
        <v>578</v>
      </c>
      <c r="C46" s="1" t="s">
        <v>579</v>
      </c>
      <c r="D46" s="1" t="s">
        <v>580</v>
      </c>
      <c r="E46" s="1" t="s">
        <v>581</v>
      </c>
      <c r="F46" s="1" t="s">
        <v>582</v>
      </c>
      <c r="G46" s="1" t="s">
        <v>533</v>
      </c>
      <c r="H46" s="1" t="s">
        <v>583</v>
      </c>
      <c r="I46" s="1" t="s">
        <v>438</v>
      </c>
      <c r="J46" s="1" t="s">
        <v>584</v>
      </c>
      <c r="K46" s="1" t="s">
        <v>585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586</v>
      </c>
      <c r="B47" s="1" t="s">
        <v>587</v>
      </c>
      <c r="C47" s="1" t="s">
        <v>588</v>
      </c>
      <c r="D47" s="1" t="s">
        <v>589</v>
      </c>
      <c r="E47" s="1" t="s">
        <v>590</v>
      </c>
      <c r="F47" s="1" t="s">
        <v>591</v>
      </c>
      <c r="G47" s="1" t="s">
        <v>592</v>
      </c>
      <c r="H47" s="1" t="s">
        <v>593</v>
      </c>
      <c r="I47" s="1" t="s">
        <v>594</v>
      </c>
      <c r="J47" s="1" t="s">
        <v>595</v>
      </c>
      <c r="K47" s="1" t="s">
        <v>175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596</v>
      </c>
      <c r="B48" s="1" t="s">
        <v>597</v>
      </c>
      <c r="C48" s="1" t="s">
        <v>598</v>
      </c>
      <c r="D48" s="1" t="s">
        <v>599</v>
      </c>
      <c r="E48" s="1" t="s">
        <v>600</v>
      </c>
      <c r="F48" s="1" t="s">
        <v>601</v>
      </c>
      <c r="G48" s="1" t="s">
        <v>602</v>
      </c>
      <c r="H48" s="1" t="s">
        <v>603</v>
      </c>
      <c r="I48" s="1" t="s">
        <v>604</v>
      </c>
      <c r="J48" s="1" t="s">
        <v>605</v>
      </c>
      <c r="K48" s="1" t="s">
        <v>606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607</v>
      </c>
      <c r="B49" s="1" t="s">
        <v>608</v>
      </c>
      <c r="C49" s="1" t="s">
        <v>609</v>
      </c>
      <c r="D49" s="1" t="s">
        <v>610</v>
      </c>
      <c r="E49" s="1" t="s">
        <v>611</v>
      </c>
      <c r="F49" s="1" t="s">
        <v>612</v>
      </c>
      <c r="G49" s="1" t="s">
        <v>613</v>
      </c>
      <c r="H49" s="1" t="s">
        <v>614</v>
      </c>
      <c r="I49" s="1" t="s">
        <v>615</v>
      </c>
      <c r="J49" s="1" t="s">
        <v>616</v>
      </c>
      <c r="K49" s="1" t="s">
        <v>617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618</v>
      </c>
      <c r="B50" s="1" t="s">
        <v>619</v>
      </c>
      <c r="C50" s="1" t="s">
        <v>620</v>
      </c>
      <c r="D50" s="1" t="s">
        <v>621</v>
      </c>
      <c r="E50" s="1" t="s">
        <v>622</v>
      </c>
      <c r="F50" s="1" t="s">
        <v>623</v>
      </c>
      <c r="G50" s="1" t="s">
        <v>624</v>
      </c>
      <c r="H50" s="1" t="s">
        <v>625</v>
      </c>
      <c r="I50" s="1" t="s">
        <v>626</v>
      </c>
      <c r="J50" s="1" t="s">
        <v>627</v>
      </c>
      <c r="K50" s="1" t="s">
        <v>628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629</v>
      </c>
      <c r="B51" s="1" t="s">
        <v>630</v>
      </c>
      <c r="C51" s="1">
        <v>0.0</v>
      </c>
      <c r="D51" s="1" t="s">
        <v>631</v>
      </c>
      <c r="E51" s="1" t="s">
        <v>632</v>
      </c>
      <c r="F51" s="1" t="s">
        <v>633</v>
      </c>
      <c r="G51" s="1" t="s">
        <v>634</v>
      </c>
      <c r="H51" s="1" t="s">
        <v>635</v>
      </c>
      <c r="I51" s="1">
        <v>0.0</v>
      </c>
      <c r="J51" s="1" t="s">
        <v>636</v>
      </c>
      <c r="K51" s="1" t="s">
        <v>637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638</v>
      </c>
      <c r="B52" s="1" t="s">
        <v>630</v>
      </c>
      <c r="C52" s="1">
        <v>0.0</v>
      </c>
      <c r="D52" s="1" t="s">
        <v>631</v>
      </c>
      <c r="E52" s="1" t="s">
        <v>632</v>
      </c>
      <c r="F52" s="1" t="s">
        <v>633</v>
      </c>
      <c r="G52" s="1" t="s">
        <v>634</v>
      </c>
      <c r="H52" s="1" t="s">
        <v>635</v>
      </c>
      <c r="I52" s="1">
        <v>0.0</v>
      </c>
      <c r="J52" s="1" t="s">
        <v>636</v>
      </c>
      <c r="K52" s="1" t="s">
        <v>637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639</v>
      </c>
      <c r="B53" s="1" t="s">
        <v>640</v>
      </c>
      <c r="C53" s="1" t="s">
        <v>641</v>
      </c>
      <c r="D53" s="1" t="s">
        <v>642</v>
      </c>
      <c r="E53" s="1" t="s">
        <v>643</v>
      </c>
      <c r="F53" s="1" t="s">
        <v>644</v>
      </c>
      <c r="G53" s="1" t="s">
        <v>645</v>
      </c>
      <c r="H53" s="1" t="s">
        <v>646</v>
      </c>
      <c r="I53" s="1" t="s">
        <v>647</v>
      </c>
      <c r="J53" s="1" t="s">
        <v>648</v>
      </c>
      <c r="K53" s="1" t="s">
        <v>649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650</v>
      </c>
      <c r="B54" s="1" t="s">
        <v>651</v>
      </c>
      <c r="C54" s="1">
        <v>0.0</v>
      </c>
      <c r="D54" s="1" t="s">
        <v>652</v>
      </c>
      <c r="E54" s="1" t="s">
        <v>653</v>
      </c>
      <c r="F54" s="1">
        <v>-145.0</v>
      </c>
      <c r="G54" s="1" t="s">
        <v>654</v>
      </c>
      <c r="H54" s="1" t="s">
        <v>655</v>
      </c>
      <c r="I54" s="1" t="s">
        <v>656</v>
      </c>
      <c r="J54" s="1" t="s">
        <v>657</v>
      </c>
      <c r="K54" s="1" t="s">
        <v>658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659</v>
      </c>
      <c r="B55" s="1" t="s">
        <v>660</v>
      </c>
      <c r="C55" s="1" t="s">
        <v>661</v>
      </c>
      <c r="D55" s="1" t="s">
        <v>521</v>
      </c>
      <c r="E55" s="1" t="s">
        <v>662</v>
      </c>
      <c r="F55" s="1" t="s">
        <v>663</v>
      </c>
      <c r="G55" s="1" t="s">
        <v>664</v>
      </c>
      <c r="H55" s="1" t="s">
        <v>665</v>
      </c>
      <c r="I55" s="1" t="s">
        <v>666</v>
      </c>
      <c r="J55" s="1" t="s">
        <v>667</v>
      </c>
      <c r="K55" s="1" t="s">
        <v>668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669</v>
      </c>
      <c r="B56" s="1" t="s">
        <v>670</v>
      </c>
      <c r="C56" s="1" t="s">
        <v>671</v>
      </c>
      <c r="D56" s="1" t="s">
        <v>672</v>
      </c>
      <c r="E56" s="1" t="s">
        <v>673</v>
      </c>
      <c r="F56" s="1" t="s">
        <v>674</v>
      </c>
      <c r="G56" s="1" t="s">
        <v>675</v>
      </c>
      <c r="H56" s="1" t="s">
        <v>676</v>
      </c>
      <c r="I56" s="1" t="s">
        <v>677</v>
      </c>
      <c r="J56" s="1" t="s">
        <v>678</v>
      </c>
      <c r="K56" s="1" t="s">
        <v>555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679</v>
      </c>
      <c r="B57" s="1">
        <v>-5.0</v>
      </c>
      <c r="C57" s="1" t="s">
        <v>680</v>
      </c>
      <c r="D57" s="1" t="s">
        <v>681</v>
      </c>
      <c r="E57" s="1" t="s">
        <v>682</v>
      </c>
      <c r="F57" s="1" t="s">
        <v>683</v>
      </c>
      <c r="G57" s="1" t="s">
        <v>684</v>
      </c>
      <c r="H57" s="1" t="s">
        <v>685</v>
      </c>
      <c r="I57" s="1" t="s">
        <v>686</v>
      </c>
      <c r="J57" s="1" t="s">
        <v>687</v>
      </c>
      <c r="K57" s="1" t="s">
        <v>688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689</v>
      </c>
      <c r="B58" s="1" t="s">
        <v>690</v>
      </c>
      <c r="C58" s="1" t="s">
        <v>691</v>
      </c>
      <c r="D58" s="1" t="s">
        <v>692</v>
      </c>
      <c r="E58" s="1" t="s">
        <v>693</v>
      </c>
      <c r="F58" s="1" t="s">
        <v>325</v>
      </c>
      <c r="G58" s="1" t="s">
        <v>694</v>
      </c>
      <c r="H58" s="1" t="s">
        <v>695</v>
      </c>
      <c r="I58" s="1" t="s">
        <v>696</v>
      </c>
      <c r="J58" s="1" t="s">
        <v>697</v>
      </c>
      <c r="K58" s="1" t="s">
        <v>698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699</v>
      </c>
      <c r="B59" s="1" t="s">
        <v>404</v>
      </c>
      <c r="C59" s="1" t="s">
        <v>700</v>
      </c>
      <c r="D59" s="1" t="s">
        <v>701</v>
      </c>
      <c r="E59" s="1" t="s">
        <v>702</v>
      </c>
      <c r="F59" s="1" t="s">
        <v>703</v>
      </c>
      <c r="G59" s="1" t="s">
        <v>704</v>
      </c>
      <c r="H59" s="1" t="s">
        <v>705</v>
      </c>
      <c r="I59" s="1" t="s">
        <v>706</v>
      </c>
      <c r="J59" s="1" t="s">
        <v>707</v>
      </c>
      <c r="K59" s="1" t="s">
        <v>708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709</v>
      </c>
      <c r="B60" s="1" t="s">
        <v>404</v>
      </c>
      <c r="C60" s="1" t="s">
        <v>700</v>
      </c>
      <c r="D60" s="1" t="s">
        <v>701</v>
      </c>
      <c r="E60" s="1" t="s">
        <v>702</v>
      </c>
      <c r="F60" s="1" t="s">
        <v>703</v>
      </c>
      <c r="G60" s="1" t="s">
        <v>710</v>
      </c>
      <c r="H60" s="1" t="s">
        <v>711</v>
      </c>
      <c r="I60" s="1" t="s">
        <v>712</v>
      </c>
      <c r="J60" s="1" t="s">
        <v>713</v>
      </c>
      <c r="K60" s="1" t="s">
        <v>714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715</v>
      </c>
      <c r="B61" s="1" t="s">
        <v>716</v>
      </c>
      <c r="C61" s="1" t="s">
        <v>717</v>
      </c>
      <c r="D61" s="1" t="s">
        <v>718</v>
      </c>
      <c r="E61" s="1" t="s">
        <v>719</v>
      </c>
      <c r="F61" s="1" t="s">
        <v>720</v>
      </c>
      <c r="G61" s="1" t="s">
        <v>721</v>
      </c>
      <c r="H61" s="1" t="s">
        <v>722</v>
      </c>
      <c r="I61" s="1" t="s">
        <v>723</v>
      </c>
      <c r="J61" s="1" t="s">
        <v>724</v>
      </c>
      <c r="K61" s="1" t="s">
        <v>725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726</v>
      </c>
      <c r="B62" s="1" t="s">
        <v>727</v>
      </c>
      <c r="C62" s="1" t="s">
        <v>728</v>
      </c>
      <c r="D62" s="1" t="s">
        <v>729</v>
      </c>
      <c r="E62" s="1" t="s">
        <v>730</v>
      </c>
      <c r="F62" s="1" t="s">
        <v>731</v>
      </c>
      <c r="G62" s="1" t="s">
        <v>732</v>
      </c>
      <c r="H62" s="1" t="s">
        <v>733</v>
      </c>
      <c r="I62" s="1" t="s">
        <v>734</v>
      </c>
      <c r="J62" s="1" t="s">
        <v>735</v>
      </c>
      <c r="K62" s="1" t="s">
        <v>736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737</v>
      </c>
      <c r="B63" s="1" t="s">
        <v>738</v>
      </c>
      <c r="C63" s="1" t="s">
        <v>739</v>
      </c>
      <c r="D63" s="1" t="s">
        <v>740</v>
      </c>
      <c r="E63" s="1" t="s">
        <v>741</v>
      </c>
      <c r="F63" s="1" t="s">
        <v>742</v>
      </c>
      <c r="G63" s="1" t="s">
        <v>743</v>
      </c>
      <c r="H63" s="1" t="s">
        <v>744</v>
      </c>
      <c r="I63" s="1" t="s">
        <v>745</v>
      </c>
      <c r="J63" s="1" t="s">
        <v>746</v>
      </c>
      <c r="K63" s="1" t="s">
        <v>747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748</v>
      </c>
      <c r="B64" s="1" t="s">
        <v>749</v>
      </c>
      <c r="C64" s="1" t="s">
        <v>750</v>
      </c>
      <c r="D64" s="1" t="s">
        <v>751</v>
      </c>
      <c r="E64" s="1">
        <v>0.0</v>
      </c>
      <c r="F64" s="1" t="s">
        <v>752</v>
      </c>
      <c r="G64" s="1" t="s">
        <v>753</v>
      </c>
      <c r="H64" s="1" t="s">
        <v>754</v>
      </c>
      <c r="I64" s="1" t="s">
        <v>755</v>
      </c>
      <c r="J64" s="1" t="s">
        <v>756</v>
      </c>
      <c r="K64" s="1" t="s">
        <v>757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759</v>
      </c>
      <c r="B66" s="1" t="s">
        <v>760</v>
      </c>
      <c r="C66" s="1" t="s">
        <v>761</v>
      </c>
      <c r="D66" s="1" t="s">
        <v>762</v>
      </c>
      <c r="E66" s="1" t="s">
        <v>763</v>
      </c>
      <c r="F66" s="1" t="s">
        <v>764</v>
      </c>
      <c r="G66" s="1" t="s">
        <v>765</v>
      </c>
      <c r="H66" s="1" t="s">
        <v>766</v>
      </c>
      <c r="I66" s="1" t="s">
        <v>767</v>
      </c>
      <c r="J66" s="1" t="s">
        <v>768</v>
      </c>
      <c r="K66" s="1" t="s">
        <v>414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769</v>
      </c>
      <c r="B67" s="1" t="s">
        <v>770</v>
      </c>
      <c r="C67" s="1" t="s">
        <v>771</v>
      </c>
      <c r="D67" s="1" t="s">
        <v>772</v>
      </c>
      <c r="E67" s="1" t="s">
        <v>773</v>
      </c>
      <c r="F67" s="1" t="s">
        <v>774</v>
      </c>
      <c r="G67" s="1" t="s">
        <v>775</v>
      </c>
      <c r="H67" s="1" t="s">
        <v>776</v>
      </c>
      <c r="I67" s="1" t="s">
        <v>777</v>
      </c>
      <c r="J67" s="1" t="s">
        <v>778</v>
      </c>
      <c r="K67" s="1" t="s">
        <v>779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780</v>
      </c>
      <c r="B68" s="1" t="s">
        <v>781</v>
      </c>
      <c r="C68" s="1" t="s">
        <v>782</v>
      </c>
      <c r="D68" s="1" t="s">
        <v>783</v>
      </c>
      <c r="E68" s="1" t="s">
        <v>784</v>
      </c>
      <c r="F68" s="1" t="s">
        <v>785</v>
      </c>
      <c r="G68" s="1" t="s">
        <v>786</v>
      </c>
      <c r="H68" s="1" t="s">
        <v>787</v>
      </c>
      <c r="I68" s="1" t="s">
        <v>788</v>
      </c>
      <c r="J68" s="1" t="s">
        <v>789</v>
      </c>
      <c r="K68" s="1" t="s">
        <v>790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791</v>
      </c>
      <c r="B69" s="1" t="s">
        <v>792</v>
      </c>
      <c r="C69" s="1" t="s">
        <v>793</v>
      </c>
      <c r="D69" s="1" t="s">
        <v>794</v>
      </c>
      <c r="E69" s="1" t="s">
        <v>795</v>
      </c>
      <c r="F69" s="1" t="s">
        <v>796</v>
      </c>
      <c r="G69" s="1" t="s">
        <v>797</v>
      </c>
      <c r="H69" s="1" t="s">
        <v>798</v>
      </c>
      <c r="I69" s="1" t="s">
        <v>799</v>
      </c>
      <c r="J69" s="1" t="s">
        <v>800</v>
      </c>
      <c r="K69" s="1" t="s">
        <v>801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802</v>
      </c>
      <c r="B70" s="1" t="s">
        <v>803</v>
      </c>
      <c r="C70" s="1" t="s">
        <v>804</v>
      </c>
      <c r="D70" s="1" t="s">
        <v>805</v>
      </c>
      <c r="E70" s="1" t="s">
        <v>806</v>
      </c>
      <c r="F70" s="1" t="s">
        <v>807</v>
      </c>
      <c r="G70" s="1" t="s">
        <v>808</v>
      </c>
      <c r="H70" s="1" t="s">
        <v>343</v>
      </c>
      <c r="I70" s="1" t="s">
        <v>809</v>
      </c>
      <c r="J70" s="1" t="s">
        <v>810</v>
      </c>
      <c r="K70" s="1" t="s">
        <v>811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812</v>
      </c>
      <c r="B71" s="1" t="s">
        <v>813</v>
      </c>
      <c r="C71" s="1" t="s">
        <v>814</v>
      </c>
      <c r="D71" s="1" t="s">
        <v>815</v>
      </c>
      <c r="E71" s="1" t="s">
        <v>816</v>
      </c>
      <c r="F71" s="1" t="s">
        <v>817</v>
      </c>
      <c r="G71" s="1" t="s">
        <v>818</v>
      </c>
      <c r="H71" s="1" t="s">
        <v>819</v>
      </c>
      <c r="I71" s="1" t="s">
        <v>820</v>
      </c>
      <c r="J71" s="1" t="s">
        <v>821</v>
      </c>
      <c r="K71" s="1" t="s">
        <v>822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823</v>
      </c>
      <c r="B72" s="1" t="s">
        <v>813</v>
      </c>
      <c r="C72" s="1" t="s">
        <v>814</v>
      </c>
      <c r="D72" s="1" t="s">
        <v>815</v>
      </c>
      <c r="E72" s="1" t="s">
        <v>816</v>
      </c>
      <c r="F72" s="1" t="s">
        <v>817</v>
      </c>
      <c r="G72" s="1" t="s">
        <v>818</v>
      </c>
      <c r="H72" s="1" t="s">
        <v>819</v>
      </c>
      <c r="I72" s="1" t="s">
        <v>820</v>
      </c>
      <c r="J72" s="1" t="s">
        <v>821</v>
      </c>
      <c r="K72" s="1" t="s">
        <v>822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824</v>
      </c>
      <c r="B73" s="1" t="s">
        <v>825</v>
      </c>
      <c r="C73" s="1" t="s">
        <v>826</v>
      </c>
      <c r="D73" s="1" t="s">
        <v>827</v>
      </c>
      <c r="E73" s="1" t="s">
        <v>828</v>
      </c>
      <c r="F73" s="1" t="s">
        <v>829</v>
      </c>
      <c r="G73" s="1" t="s">
        <v>243</v>
      </c>
      <c r="H73" s="1" t="s">
        <v>830</v>
      </c>
      <c r="I73" s="1" t="s">
        <v>831</v>
      </c>
      <c r="J73" s="1" t="s">
        <v>832</v>
      </c>
      <c r="K73" s="1" t="s">
        <v>833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834</v>
      </c>
      <c r="B74" s="1" t="s">
        <v>835</v>
      </c>
      <c r="C74" s="1" t="s">
        <v>836</v>
      </c>
      <c r="D74" s="1" t="s">
        <v>837</v>
      </c>
      <c r="E74" s="1" t="s">
        <v>838</v>
      </c>
      <c r="F74" s="1" t="s">
        <v>839</v>
      </c>
      <c r="G74" s="1" t="s">
        <v>840</v>
      </c>
      <c r="H74" s="1" t="s">
        <v>841</v>
      </c>
      <c r="I74" s="1" t="s">
        <v>842</v>
      </c>
      <c r="J74" s="1" t="s">
        <v>843</v>
      </c>
      <c r="K74" s="1" t="s">
        <v>844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845</v>
      </c>
      <c r="B75" s="1" t="s">
        <v>846</v>
      </c>
      <c r="C75" s="1" t="s">
        <v>847</v>
      </c>
      <c r="D75" s="1" t="s">
        <v>848</v>
      </c>
      <c r="E75" s="1" t="s">
        <v>849</v>
      </c>
      <c r="F75" s="1" t="s">
        <v>850</v>
      </c>
      <c r="G75" s="1" t="s">
        <v>851</v>
      </c>
      <c r="H75" s="1" t="s">
        <v>852</v>
      </c>
      <c r="I75" s="1" t="s">
        <v>853</v>
      </c>
      <c r="J75" s="1" t="s">
        <v>854</v>
      </c>
      <c r="K75" s="1" t="s">
        <v>855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856</v>
      </c>
      <c r="B76" s="1" t="s">
        <v>857</v>
      </c>
      <c r="C76" s="1" t="s">
        <v>858</v>
      </c>
      <c r="D76" s="1" t="s">
        <v>859</v>
      </c>
      <c r="E76" s="1" t="s">
        <v>860</v>
      </c>
      <c r="F76" s="1" t="s">
        <v>760</v>
      </c>
      <c r="G76" s="1" t="s">
        <v>861</v>
      </c>
      <c r="H76" s="1" t="s">
        <v>862</v>
      </c>
      <c r="I76" s="1" t="s">
        <v>863</v>
      </c>
      <c r="J76" s="1" t="s">
        <v>864</v>
      </c>
      <c r="K76" s="1" t="s">
        <v>865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866</v>
      </c>
      <c r="B77" s="1" t="s">
        <v>867</v>
      </c>
      <c r="C77" s="1" t="s">
        <v>868</v>
      </c>
      <c r="D77" s="1" t="s">
        <v>869</v>
      </c>
      <c r="E77" s="1" t="s">
        <v>870</v>
      </c>
      <c r="F77" s="1" t="s">
        <v>871</v>
      </c>
      <c r="G77" s="1" t="s">
        <v>401</v>
      </c>
      <c r="H77" s="1" t="s">
        <v>872</v>
      </c>
      <c r="I77" s="1" t="s">
        <v>873</v>
      </c>
      <c r="J77" s="1" t="s">
        <v>874</v>
      </c>
      <c r="K77" s="1" t="s">
        <v>875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876</v>
      </c>
      <c r="B78" s="1" t="s">
        <v>877</v>
      </c>
      <c r="C78" s="1" t="s">
        <v>878</v>
      </c>
      <c r="D78" s="1" t="s">
        <v>879</v>
      </c>
      <c r="E78" s="1" t="s">
        <v>880</v>
      </c>
      <c r="F78" s="1" t="s">
        <v>881</v>
      </c>
      <c r="G78" s="1" t="s">
        <v>882</v>
      </c>
      <c r="H78" s="1" t="s">
        <v>883</v>
      </c>
      <c r="I78" s="1" t="s">
        <v>884</v>
      </c>
      <c r="J78" s="1" t="s">
        <v>885</v>
      </c>
      <c r="K78" s="1" t="s">
        <v>886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887</v>
      </c>
      <c r="B79" s="1" t="s">
        <v>888</v>
      </c>
      <c r="C79" s="1" t="s">
        <v>889</v>
      </c>
      <c r="D79" s="1" t="s">
        <v>890</v>
      </c>
      <c r="E79" s="1" t="s">
        <v>891</v>
      </c>
      <c r="F79" s="1" t="s">
        <v>892</v>
      </c>
      <c r="G79" s="1" t="s">
        <v>552</v>
      </c>
      <c r="H79" s="1" t="s">
        <v>893</v>
      </c>
      <c r="I79" s="1" t="s">
        <v>894</v>
      </c>
      <c r="J79" s="1" t="s">
        <v>895</v>
      </c>
      <c r="K79" s="1" t="s">
        <v>896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897</v>
      </c>
      <c r="B80" s="1" t="s">
        <v>888</v>
      </c>
      <c r="C80" s="1" t="s">
        <v>889</v>
      </c>
      <c r="D80" s="1" t="s">
        <v>890</v>
      </c>
      <c r="E80" s="1" t="s">
        <v>891</v>
      </c>
      <c r="F80" s="1" t="s">
        <v>892</v>
      </c>
      <c r="G80" s="1" t="s">
        <v>898</v>
      </c>
      <c r="H80" s="1" t="s">
        <v>899</v>
      </c>
      <c r="I80" s="1" t="s">
        <v>900</v>
      </c>
      <c r="J80" s="1" t="s">
        <v>901</v>
      </c>
      <c r="K80" s="1" t="s">
        <v>406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902</v>
      </c>
      <c r="B81" s="1" t="s">
        <v>903</v>
      </c>
      <c r="C81" s="1" t="s">
        <v>904</v>
      </c>
      <c r="D81" s="1" t="s">
        <v>905</v>
      </c>
      <c r="E81" s="1" t="s">
        <v>906</v>
      </c>
      <c r="F81" s="1" t="s">
        <v>907</v>
      </c>
      <c r="G81" s="1" t="s">
        <v>908</v>
      </c>
      <c r="H81" s="1" t="s">
        <v>307</v>
      </c>
      <c r="I81" s="1" t="s">
        <v>909</v>
      </c>
      <c r="J81" s="1" t="s">
        <v>910</v>
      </c>
      <c r="K81" s="1" t="s">
        <v>911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912</v>
      </c>
      <c r="B82" s="1" t="s">
        <v>913</v>
      </c>
      <c r="C82" s="1" t="s">
        <v>914</v>
      </c>
      <c r="D82" s="1" t="s">
        <v>915</v>
      </c>
      <c r="E82" s="1" t="s">
        <v>916</v>
      </c>
      <c r="F82" s="1" t="s">
        <v>917</v>
      </c>
      <c r="G82" s="1" t="s">
        <v>918</v>
      </c>
      <c r="H82" s="1" t="s">
        <v>364</v>
      </c>
      <c r="I82" s="1" t="s">
        <v>919</v>
      </c>
      <c r="J82" s="1" t="s">
        <v>920</v>
      </c>
      <c r="K82" s="1" t="s">
        <v>921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922</v>
      </c>
      <c r="B83" s="1" t="s">
        <v>923</v>
      </c>
      <c r="C83" s="1" t="s">
        <v>924</v>
      </c>
      <c r="D83" s="1" t="s">
        <v>925</v>
      </c>
      <c r="E83" s="1" t="s">
        <v>926</v>
      </c>
      <c r="F83" s="1" t="s">
        <v>927</v>
      </c>
      <c r="G83" s="1" t="s">
        <v>928</v>
      </c>
      <c r="H83" s="1" t="s">
        <v>929</v>
      </c>
      <c r="I83" s="1" t="s">
        <v>930</v>
      </c>
      <c r="J83" s="1" t="s">
        <v>931</v>
      </c>
      <c r="K83" s="1" t="s">
        <v>932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933</v>
      </c>
      <c r="B84" s="1" t="s">
        <v>934</v>
      </c>
      <c r="C84" s="1" t="s">
        <v>935</v>
      </c>
      <c r="D84" s="1" t="s">
        <v>936</v>
      </c>
      <c r="E84" s="1" t="s">
        <v>937</v>
      </c>
      <c r="F84" s="1" t="s">
        <v>938</v>
      </c>
      <c r="G84" s="1" t="s">
        <v>433</v>
      </c>
      <c r="H84" s="1" t="s">
        <v>939</v>
      </c>
      <c r="I84" s="1" t="s">
        <v>940</v>
      </c>
      <c r="J84" s="1" t="s">
        <v>941</v>
      </c>
      <c r="K84" s="1" t="s">
        <v>942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944</v>
      </c>
      <c r="B86" s="1" t="s">
        <v>945</v>
      </c>
      <c r="C86" s="1" t="s">
        <v>946</v>
      </c>
      <c r="D86" s="1" t="s">
        <v>947</v>
      </c>
      <c r="E86" s="1" t="s">
        <v>948</v>
      </c>
      <c r="F86" s="1" t="s">
        <v>949</v>
      </c>
      <c r="G86" s="1" t="s">
        <v>402</v>
      </c>
      <c r="H86" s="1" t="s">
        <v>950</v>
      </c>
      <c r="I86" s="1" t="s">
        <v>951</v>
      </c>
      <c r="J86" s="1" t="s">
        <v>952</v>
      </c>
      <c r="K86" s="1" t="s">
        <v>953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954</v>
      </c>
      <c r="B87" s="1" t="s">
        <v>955</v>
      </c>
      <c r="C87" s="1" t="s">
        <v>956</v>
      </c>
      <c r="D87" s="1" t="s">
        <v>957</v>
      </c>
      <c r="E87" s="1" t="s">
        <v>958</v>
      </c>
      <c r="F87" s="1" t="s">
        <v>959</v>
      </c>
      <c r="G87" s="1" t="s">
        <v>960</v>
      </c>
      <c r="H87" s="1" t="s">
        <v>961</v>
      </c>
      <c r="I87" s="1" t="s">
        <v>962</v>
      </c>
      <c r="J87" s="1" t="s">
        <v>963</v>
      </c>
      <c r="K87" s="1" t="s">
        <v>964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965</v>
      </c>
      <c r="B88" s="1" t="s">
        <v>966</v>
      </c>
      <c r="C88" s="1" t="s">
        <v>967</v>
      </c>
      <c r="D88" s="1" t="s">
        <v>968</v>
      </c>
      <c r="E88" s="1" t="s">
        <v>969</v>
      </c>
      <c r="F88" s="1" t="s">
        <v>381</v>
      </c>
      <c r="G88" s="1" t="s">
        <v>970</v>
      </c>
      <c r="H88" s="1" t="s">
        <v>971</v>
      </c>
      <c r="I88" s="1" t="s">
        <v>972</v>
      </c>
      <c r="J88" s="1" t="s">
        <v>973</v>
      </c>
      <c r="K88" s="1" t="s">
        <v>974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975</v>
      </c>
      <c r="B89" s="1" t="s">
        <v>976</v>
      </c>
      <c r="C89" s="1" t="s">
        <v>977</v>
      </c>
      <c r="D89" s="1" t="s">
        <v>182</v>
      </c>
      <c r="E89" s="1" t="s">
        <v>978</v>
      </c>
      <c r="F89" s="1" t="s">
        <v>979</v>
      </c>
      <c r="G89" s="1" t="s">
        <v>980</v>
      </c>
      <c r="H89" s="1" t="s">
        <v>981</v>
      </c>
      <c r="I89" s="1" t="s">
        <v>982</v>
      </c>
      <c r="J89" s="1" t="s">
        <v>983</v>
      </c>
      <c r="K89" s="1" t="s">
        <v>984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985</v>
      </c>
      <c r="B90" s="1" t="s">
        <v>986</v>
      </c>
      <c r="C90" s="1" t="s">
        <v>987</v>
      </c>
      <c r="D90" s="1" t="s">
        <v>988</v>
      </c>
      <c r="E90" s="1" t="s">
        <v>989</v>
      </c>
      <c r="F90" s="1" t="s">
        <v>990</v>
      </c>
      <c r="G90" s="1" t="s">
        <v>991</v>
      </c>
      <c r="H90" s="1" t="s">
        <v>992</v>
      </c>
      <c r="I90" s="1" t="s">
        <v>303</v>
      </c>
      <c r="J90" s="1" t="s">
        <v>993</v>
      </c>
      <c r="K90" s="1" t="s">
        <v>994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995</v>
      </c>
      <c r="B91" s="1" t="s">
        <v>996</v>
      </c>
      <c r="C91" s="1" t="s">
        <v>997</v>
      </c>
      <c r="D91" s="1" t="s">
        <v>998</v>
      </c>
      <c r="E91" s="1" t="s">
        <v>999</v>
      </c>
      <c r="F91" s="1" t="s">
        <v>1000</v>
      </c>
      <c r="G91" s="1" t="s">
        <v>1001</v>
      </c>
      <c r="H91" s="1" t="s">
        <v>1002</v>
      </c>
      <c r="I91" s="1" t="s">
        <v>1003</v>
      </c>
      <c r="J91" s="1" t="s">
        <v>1004</v>
      </c>
      <c r="K91" s="1" t="s">
        <v>1005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1006</v>
      </c>
      <c r="B92" s="1" t="s">
        <v>996</v>
      </c>
      <c r="C92" s="1" t="s">
        <v>997</v>
      </c>
      <c r="D92" s="1" t="s">
        <v>998</v>
      </c>
      <c r="E92" s="1" t="s">
        <v>999</v>
      </c>
      <c r="F92" s="1" t="s">
        <v>1000</v>
      </c>
      <c r="G92" s="1" t="s">
        <v>1001</v>
      </c>
      <c r="H92" s="1" t="s">
        <v>1002</v>
      </c>
      <c r="I92" s="1" t="s">
        <v>1003</v>
      </c>
      <c r="J92" s="1" t="s">
        <v>1004</v>
      </c>
      <c r="K92" s="1" t="s">
        <v>1005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1007</v>
      </c>
      <c r="B93" s="1" t="s">
        <v>1008</v>
      </c>
      <c r="C93" s="1" t="s">
        <v>1009</v>
      </c>
      <c r="D93" s="1" t="s">
        <v>851</v>
      </c>
      <c r="E93" s="1" t="s">
        <v>1010</v>
      </c>
      <c r="F93" s="1" t="s">
        <v>1011</v>
      </c>
      <c r="G93" s="1" t="s">
        <v>1012</v>
      </c>
      <c r="H93" s="1" t="s">
        <v>1013</v>
      </c>
      <c r="I93" s="1" t="s">
        <v>1014</v>
      </c>
      <c r="J93" s="1" t="s">
        <v>1015</v>
      </c>
      <c r="K93" s="1" t="s">
        <v>1016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1017</v>
      </c>
      <c r="B94" s="1" t="s">
        <v>1018</v>
      </c>
      <c r="C94" s="1" t="s">
        <v>1019</v>
      </c>
      <c r="D94" s="1" t="s">
        <v>1020</v>
      </c>
      <c r="E94" s="1" t="s">
        <v>1021</v>
      </c>
      <c r="F94" s="1" t="s">
        <v>1022</v>
      </c>
      <c r="G94" s="1">
        <v>-51.0</v>
      </c>
      <c r="H94" s="1" t="s">
        <v>403</v>
      </c>
      <c r="I94" s="1" t="s">
        <v>1023</v>
      </c>
      <c r="J94" s="1" t="s">
        <v>1024</v>
      </c>
      <c r="K94" s="1" t="s">
        <v>1025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1026</v>
      </c>
      <c r="B95" s="1" t="s">
        <v>1027</v>
      </c>
      <c r="C95" s="1" t="s">
        <v>1028</v>
      </c>
      <c r="D95" s="1" t="s">
        <v>1029</v>
      </c>
      <c r="E95" s="1" t="s">
        <v>1030</v>
      </c>
      <c r="F95" s="1" t="s">
        <v>1031</v>
      </c>
      <c r="G95" s="1" t="s">
        <v>1032</v>
      </c>
      <c r="H95" s="1" t="s">
        <v>1033</v>
      </c>
      <c r="I95" s="1" t="s">
        <v>310</v>
      </c>
      <c r="J95" s="1" t="s">
        <v>1034</v>
      </c>
      <c r="K95" s="1" t="s">
        <v>1035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1036</v>
      </c>
      <c r="B96" s="1" t="s">
        <v>1037</v>
      </c>
      <c r="C96" s="1" t="s">
        <v>1038</v>
      </c>
      <c r="D96" s="1" t="s">
        <v>1039</v>
      </c>
      <c r="E96" s="1" t="s">
        <v>1040</v>
      </c>
      <c r="F96" s="1" t="s">
        <v>1041</v>
      </c>
      <c r="G96" s="1" t="s">
        <v>1042</v>
      </c>
      <c r="H96" s="1" t="s">
        <v>1043</v>
      </c>
      <c r="I96" s="1" t="s">
        <v>1044</v>
      </c>
      <c r="J96" s="1" t="s">
        <v>1045</v>
      </c>
      <c r="K96" s="1" t="s">
        <v>1046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1047</v>
      </c>
      <c r="B97" s="1" t="s">
        <v>1048</v>
      </c>
      <c r="C97" s="1" t="s">
        <v>1049</v>
      </c>
      <c r="D97" s="1" t="s">
        <v>1050</v>
      </c>
      <c r="E97" s="1" t="s">
        <v>1051</v>
      </c>
      <c r="F97" s="1" t="s">
        <v>1052</v>
      </c>
      <c r="G97" s="1" t="s">
        <v>1053</v>
      </c>
      <c r="H97" s="1" t="s">
        <v>201</v>
      </c>
      <c r="I97" s="1" t="s">
        <v>555</v>
      </c>
      <c r="J97" s="1" t="s">
        <v>1054</v>
      </c>
      <c r="K97" s="1" t="s">
        <v>1055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1056</v>
      </c>
      <c r="B98" s="1" t="s">
        <v>1057</v>
      </c>
      <c r="C98" s="1" t="s">
        <v>1058</v>
      </c>
      <c r="D98" s="1" t="s">
        <v>1059</v>
      </c>
      <c r="E98" s="1" t="s">
        <v>1060</v>
      </c>
      <c r="F98" s="1" t="s">
        <v>1061</v>
      </c>
      <c r="G98" s="1" t="s">
        <v>1062</v>
      </c>
      <c r="H98" s="1" t="s">
        <v>1063</v>
      </c>
      <c r="I98" s="1" t="s">
        <v>1064</v>
      </c>
      <c r="J98" s="1" t="s">
        <v>1065</v>
      </c>
      <c r="K98" s="1" t="s">
        <v>1066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1067</v>
      </c>
      <c r="B99" s="1" t="s">
        <v>516</v>
      </c>
      <c r="C99" s="1" t="s">
        <v>1068</v>
      </c>
      <c r="D99" s="1">
        <v>-27.0</v>
      </c>
      <c r="E99" s="1" t="s">
        <v>1069</v>
      </c>
      <c r="F99" s="1" t="s">
        <v>690</v>
      </c>
      <c r="G99" s="1" t="s">
        <v>1070</v>
      </c>
      <c r="H99" s="1" t="s">
        <v>364</v>
      </c>
      <c r="I99" s="1" t="s">
        <v>1071</v>
      </c>
      <c r="J99" s="1" t="s">
        <v>1072</v>
      </c>
      <c r="K99" s="1" t="s">
        <v>1073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1074</v>
      </c>
      <c r="B100" s="1" t="s">
        <v>516</v>
      </c>
      <c r="C100" s="1" t="s">
        <v>1068</v>
      </c>
      <c r="D100" s="1">
        <v>-27.0</v>
      </c>
      <c r="E100" s="1" t="s">
        <v>1069</v>
      </c>
      <c r="F100" s="1" t="s">
        <v>690</v>
      </c>
      <c r="G100" s="1" t="s">
        <v>1075</v>
      </c>
      <c r="H100" s="1" t="s">
        <v>1076</v>
      </c>
      <c r="I100" s="1" t="s">
        <v>1077</v>
      </c>
      <c r="J100" s="1" t="s">
        <v>1078</v>
      </c>
      <c r="K100" s="1" t="s">
        <v>1079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1080</v>
      </c>
      <c r="B101" s="1" t="s">
        <v>1081</v>
      </c>
      <c r="C101" s="1" t="s">
        <v>1082</v>
      </c>
      <c r="D101" s="1" t="s">
        <v>1083</v>
      </c>
      <c r="E101" s="1" t="s">
        <v>1084</v>
      </c>
      <c r="F101" s="1" t="s">
        <v>1085</v>
      </c>
      <c r="G101" s="1" t="s">
        <v>1086</v>
      </c>
      <c r="H101" s="1" t="s">
        <v>1087</v>
      </c>
      <c r="I101" s="1" t="s">
        <v>1088</v>
      </c>
      <c r="J101" s="1" t="s">
        <v>1089</v>
      </c>
      <c r="K101" s="1" t="s">
        <v>1090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1091</v>
      </c>
      <c r="B102" s="1" t="s">
        <v>1092</v>
      </c>
      <c r="C102" s="1" t="s">
        <v>1093</v>
      </c>
      <c r="D102" s="1" t="s">
        <v>1094</v>
      </c>
      <c r="E102" s="1" t="s">
        <v>1095</v>
      </c>
      <c r="F102" s="1" t="s">
        <v>1096</v>
      </c>
      <c r="G102" s="1" t="s">
        <v>1097</v>
      </c>
      <c r="H102" s="1" t="s">
        <v>1098</v>
      </c>
      <c r="I102" s="1" t="s">
        <v>1099</v>
      </c>
      <c r="J102" s="1" t="s">
        <v>875</v>
      </c>
      <c r="K102" s="1" t="s">
        <v>1100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1101</v>
      </c>
      <c r="B103" s="1" t="s">
        <v>1102</v>
      </c>
      <c r="C103" s="1" t="s">
        <v>1103</v>
      </c>
      <c r="D103" s="1" t="s">
        <v>1104</v>
      </c>
      <c r="E103" s="1" t="s">
        <v>1105</v>
      </c>
      <c r="F103" s="1" t="s">
        <v>1106</v>
      </c>
      <c r="G103" s="1" t="s">
        <v>712</v>
      </c>
      <c r="H103" s="1" t="s">
        <v>1107</v>
      </c>
      <c r="I103" s="1" t="s">
        <v>1108</v>
      </c>
      <c r="J103" s="1" t="s">
        <v>1109</v>
      </c>
      <c r="K103" s="1" t="s">
        <v>1069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1110</v>
      </c>
      <c r="B104" s="1" t="s">
        <v>1111</v>
      </c>
      <c r="C104" s="1" t="s">
        <v>1112</v>
      </c>
      <c r="D104" s="1" t="s">
        <v>1113</v>
      </c>
      <c r="E104" s="1" t="s">
        <v>585</v>
      </c>
      <c r="F104" s="1" t="s">
        <v>1114</v>
      </c>
      <c r="G104" s="1" t="s">
        <v>1115</v>
      </c>
      <c r="H104" s="1" t="s">
        <v>1116</v>
      </c>
      <c r="I104" s="1" t="s">
        <v>1117</v>
      </c>
      <c r="J104" s="1" t="s">
        <v>1118</v>
      </c>
      <c r="K104" s="1" t="s">
        <v>1119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1121</v>
      </c>
      <c r="B106" s="1" t="s">
        <v>1099</v>
      </c>
      <c r="C106" s="1" t="s">
        <v>1122</v>
      </c>
      <c r="D106" s="1" t="s">
        <v>1123</v>
      </c>
      <c r="E106" s="1" t="s">
        <v>1124</v>
      </c>
      <c r="F106" s="1" t="s">
        <v>1125</v>
      </c>
      <c r="G106" s="1" t="s">
        <v>1126</v>
      </c>
      <c r="H106" s="1" t="s">
        <v>1127</v>
      </c>
      <c r="I106" s="1" t="s">
        <v>1128</v>
      </c>
      <c r="J106" s="1" t="s">
        <v>1129</v>
      </c>
      <c r="K106" s="1" t="s">
        <v>1130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1131</v>
      </c>
      <c r="B107" s="1" t="s">
        <v>1132</v>
      </c>
      <c r="C107" s="1" t="s">
        <v>1133</v>
      </c>
      <c r="D107" s="1" t="s">
        <v>1134</v>
      </c>
      <c r="E107" s="1" t="s">
        <v>1135</v>
      </c>
      <c r="F107" s="1" t="s">
        <v>1136</v>
      </c>
      <c r="G107" s="1" t="s">
        <v>1137</v>
      </c>
      <c r="H107" s="1" t="s">
        <v>1138</v>
      </c>
      <c r="I107" s="1" t="s">
        <v>1139</v>
      </c>
      <c r="J107" s="1" t="s">
        <v>1140</v>
      </c>
      <c r="K107" s="1" t="s">
        <v>1141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1142</v>
      </c>
      <c r="B108" s="1" t="s">
        <v>1143</v>
      </c>
      <c r="C108" s="1" t="s">
        <v>1144</v>
      </c>
      <c r="D108" s="1" t="s">
        <v>1145</v>
      </c>
      <c r="E108" s="1" t="s">
        <v>1146</v>
      </c>
      <c r="F108" s="1" t="s">
        <v>1147</v>
      </c>
      <c r="G108" s="1" t="s">
        <v>1148</v>
      </c>
      <c r="H108" s="1" t="s">
        <v>1149</v>
      </c>
      <c r="I108" s="1" t="s">
        <v>1150</v>
      </c>
      <c r="J108" s="1" t="s">
        <v>1151</v>
      </c>
      <c r="K108" s="1" t="s">
        <v>1152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1153</v>
      </c>
      <c r="B109" s="1" t="s">
        <v>1154</v>
      </c>
      <c r="C109" s="1" t="s">
        <v>1155</v>
      </c>
      <c r="D109" s="1" t="s">
        <v>1156</v>
      </c>
      <c r="E109" s="1" t="s">
        <v>1157</v>
      </c>
      <c r="F109" s="1" t="s">
        <v>1158</v>
      </c>
      <c r="G109" s="1" t="s">
        <v>1159</v>
      </c>
      <c r="H109" s="1" t="s">
        <v>1160</v>
      </c>
      <c r="I109" s="1" t="s">
        <v>1161</v>
      </c>
      <c r="J109" s="1" t="s">
        <v>1162</v>
      </c>
      <c r="K109" s="1" t="s">
        <v>317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1163</v>
      </c>
      <c r="B110" s="1" t="s">
        <v>1164</v>
      </c>
      <c r="C110" s="1" t="s">
        <v>543</v>
      </c>
      <c r="D110" s="1" t="s">
        <v>1165</v>
      </c>
      <c r="E110" s="1" t="s">
        <v>1166</v>
      </c>
      <c r="F110" s="1" t="s">
        <v>1167</v>
      </c>
      <c r="G110" s="1" t="s">
        <v>1168</v>
      </c>
      <c r="H110" s="1" t="s">
        <v>1169</v>
      </c>
      <c r="I110" s="1" t="s">
        <v>1170</v>
      </c>
      <c r="J110" s="1" t="s">
        <v>1171</v>
      </c>
      <c r="K110" s="1" t="s">
        <v>1172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1173</v>
      </c>
      <c r="B111" s="1" t="s">
        <v>1174</v>
      </c>
      <c r="C111" s="1" t="s">
        <v>1175</v>
      </c>
      <c r="D111" s="1" t="s">
        <v>1176</v>
      </c>
      <c r="E111" s="1" t="s">
        <v>1177</v>
      </c>
      <c r="F111" s="1" t="s">
        <v>1178</v>
      </c>
      <c r="G111" s="1" t="s">
        <v>1179</v>
      </c>
      <c r="H111" s="1" t="s">
        <v>1180</v>
      </c>
      <c r="I111" s="1" t="s">
        <v>1181</v>
      </c>
      <c r="J111" s="1" t="s">
        <v>1182</v>
      </c>
      <c r="K111" s="1" t="s">
        <v>1183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1184</v>
      </c>
      <c r="B112" s="1" t="s">
        <v>1174</v>
      </c>
      <c r="C112" s="1" t="s">
        <v>1175</v>
      </c>
      <c r="D112" s="1" t="s">
        <v>1176</v>
      </c>
      <c r="E112" s="1" t="s">
        <v>1177</v>
      </c>
      <c r="F112" s="1" t="s">
        <v>1178</v>
      </c>
      <c r="G112" s="1" t="s">
        <v>1179</v>
      </c>
      <c r="H112" s="1" t="s">
        <v>1180</v>
      </c>
      <c r="I112" s="1" t="s">
        <v>1181</v>
      </c>
      <c r="J112" s="1" t="s">
        <v>1182</v>
      </c>
      <c r="K112" s="1" t="s">
        <v>1183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1185</v>
      </c>
      <c r="B113" s="1" t="s">
        <v>1186</v>
      </c>
      <c r="C113" s="1" t="s">
        <v>1187</v>
      </c>
      <c r="D113" s="1" t="s">
        <v>1188</v>
      </c>
      <c r="E113" s="1" t="s">
        <v>1189</v>
      </c>
      <c r="F113" s="1" t="s">
        <v>1190</v>
      </c>
      <c r="G113" s="1" t="s">
        <v>1191</v>
      </c>
      <c r="H113" s="1" t="s">
        <v>1192</v>
      </c>
      <c r="I113" s="1" t="s">
        <v>1193</v>
      </c>
      <c r="J113" s="1" t="s">
        <v>1194</v>
      </c>
      <c r="K113" s="1" t="s">
        <v>1195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1196</v>
      </c>
      <c r="B114" s="1" t="s">
        <v>1197</v>
      </c>
      <c r="C114" s="1" t="s">
        <v>1198</v>
      </c>
      <c r="D114" s="1" t="s">
        <v>1199</v>
      </c>
      <c r="E114" s="1" t="s">
        <v>1200</v>
      </c>
      <c r="F114" s="1" t="s">
        <v>1201</v>
      </c>
      <c r="G114" s="1" t="s">
        <v>1202</v>
      </c>
      <c r="H114" s="1" t="s">
        <v>1203</v>
      </c>
      <c r="I114" s="1" t="s">
        <v>1204</v>
      </c>
      <c r="J114" s="1" t="s">
        <v>1205</v>
      </c>
      <c r="K114" s="1" t="s">
        <v>1206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1207</v>
      </c>
      <c r="B115" s="1" t="s">
        <v>1208</v>
      </c>
      <c r="C115" s="1" t="s">
        <v>1209</v>
      </c>
      <c r="D115" s="1" t="s">
        <v>1210</v>
      </c>
      <c r="E115" s="1" t="s">
        <v>1211</v>
      </c>
      <c r="F115" s="1" t="s">
        <v>1212</v>
      </c>
      <c r="G115" s="1" t="s">
        <v>1213</v>
      </c>
      <c r="H115" s="1" t="s">
        <v>1214</v>
      </c>
      <c r="I115" s="1" t="s">
        <v>1215</v>
      </c>
      <c r="J115" s="1" t="s">
        <v>624</v>
      </c>
      <c r="K115" s="1" t="s">
        <v>1216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1217</v>
      </c>
      <c r="B116" s="1" t="s">
        <v>1218</v>
      </c>
      <c r="C116" s="1" t="s">
        <v>1219</v>
      </c>
      <c r="D116" s="1" t="s">
        <v>286</v>
      </c>
      <c r="E116" s="1" t="s">
        <v>1220</v>
      </c>
      <c r="F116" s="1" t="s">
        <v>1221</v>
      </c>
      <c r="G116" s="1" t="s">
        <v>1222</v>
      </c>
      <c r="H116" s="1" t="s">
        <v>1223</v>
      </c>
      <c r="I116" s="1" t="s">
        <v>893</v>
      </c>
      <c r="J116" s="1" t="s">
        <v>1224</v>
      </c>
      <c r="K116" s="1" t="s">
        <v>1225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1226</v>
      </c>
      <c r="B117" s="1" t="s">
        <v>1227</v>
      </c>
      <c r="C117" s="1" t="s">
        <v>1228</v>
      </c>
      <c r="D117" s="1" t="s">
        <v>1229</v>
      </c>
      <c r="E117" s="1" t="s">
        <v>1230</v>
      </c>
      <c r="F117" s="1" t="s">
        <v>1231</v>
      </c>
      <c r="G117" s="1" t="s">
        <v>1232</v>
      </c>
      <c r="H117" s="1" t="s">
        <v>1233</v>
      </c>
      <c r="I117" s="1" t="s">
        <v>1234</v>
      </c>
      <c r="J117" s="1" t="s">
        <v>1235</v>
      </c>
      <c r="K117" s="1" t="s">
        <v>422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1236</v>
      </c>
      <c r="B118" s="1" t="s">
        <v>1237</v>
      </c>
      <c r="C118" s="1" t="s">
        <v>683</v>
      </c>
      <c r="D118" s="1" t="s">
        <v>1238</v>
      </c>
      <c r="E118" s="1" t="s">
        <v>1239</v>
      </c>
      <c r="F118" s="1" t="s">
        <v>1240</v>
      </c>
      <c r="G118" s="1" t="s">
        <v>1241</v>
      </c>
      <c r="H118" s="1" t="s">
        <v>1242</v>
      </c>
      <c r="I118" s="1" t="s">
        <v>1243</v>
      </c>
      <c r="J118" s="1" t="s">
        <v>1244</v>
      </c>
      <c r="K118" s="1" t="s">
        <v>1245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1246</v>
      </c>
      <c r="B119" s="1" t="s">
        <v>1247</v>
      </c>
      <c r="C119" s="1" t="s">
        <v>1248</v>
      </c>
      <c r="D119" s="1" t="s">
        <v>1249</v>
      </c>
      <c r="E119" s="1" t="s">
        <v>1250</v>
      </c>
      <c r="F119" s="1" t="s">
        <v>1240</v>
      </c>
      <c r="G119" s="1" t="s">
        <v>1251</v>
      </c>
      <c r="H119" s="1" t="s">
        <v>1252</v>
      </c>
      <c r="I119" s="1" t="s">
        <v>1253</v>
      </c>
      <c r="J119" s="1" t="s">
        <v>1254</v>
      </c>
      <c r="K119" s="1" t="s">
        <v>1255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1256</v>
      </c>
      <c r="B120" s="1" t="s">
        <v>1257</v>
      </c>
      <c r="C120" s="1" t="s">
        <v>929</v>
      </c>
      <c r="D120" s="1" t="s">
        <v>1249</v>
      </c>
      <c r="E120" s="1" t="s">
        <v>1250</v>
      </c>
      <c r="F120" s="1" t="s">
        <v>1240</v>
      </c>
      <c r="G120" s="1" t="s">
        <v>1258</v>
      </c>
      <c r="H120" s="1" t="s">
        <v>690</v>
      </c>
      <c r="I120" s="1" t="s">
        <v>1259</v>
      </c>
      <c r="J120" s="1" t="s">
        <v>1260</v>
      </c>
      <c r="K120" s="1" t="s">
        <v>1261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1262</v>
      </c>
      <c r="B121" s="1" t="s">
        <v>1263</v>
      </c>
      <c r="C121" s="1" t="s">
        <v>1264</v>
      </c>
      <c r="D121" s="1" t="s">
        <v>1265</v>
      </c>
      <c r="E121" s="1">
        <v>-38.0</v>
      </c>
      <c r="F121" s="1" t="s">
        <v>1266</v>
      </c>
      <c r="G121" s="1" t="s">
        <v>1267</v>
      </c>
      <c r="H121" s="1" t="s">
        <v>1268</v>
      </c>
      <c r="I121" s="1" t="s">
        <v>1269</v>
      </c>
      <c r="J121" s="1" t="s">
        <v>1270</v>
      </c>
      <c r="K121" s="1" t="s">
        <v>1271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1272</v>
      </c>
      <c r="B122" s="1" t="s">
        <v>1176</v>
      </c>
      <c r="C122" s="1" t="s">
        <v>1273</v>
      </c>
      <c r="D122" s="1" t="s">
        <v>1274</v>
      </c>
      <c r="E122" s="1" t="s">
        <v>1275</v>
      </c>
      <c r="F122" s="1" t="s">
        <v>1276</v>
      </c>
      <c r="G122" s="1" t="s">
        <v>199</v>
      </c>
      <c r="H122" s="1" t="s">
        <v>1277</v>
      </c>
      <c r="I122" s="1" t="s">
        <v>1278</v>
      </c>
      <c r="J122" s="1" t="s">
        <v>1279</v>
      </c>
      <c r="K122" s="1" t="s">
        <v>1280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1281</v>
      </c>
      <c r="B123" s="1" t="s">
        <v>533</v>
      </c>
      <c r="C123" s="1" t="s">
        <v>1282</v>
      </c>
      <c r="D123" s="1" t="s">
        <v>1283</v>
      </c>
      <c r="E123" s="1" t="s">
        <v>1284</v>
      </c>
      <c r="F123" s="1" t="s">
        <v>1285</v>
      </c>
      <c r="G123" s="1" t="s">
        <v>1286</v>
      </c>
      <c r="H123" s="1" t="s">
        <v>1287</v>
      </c>
      <c r="I123" s="1" t="s">
        <v>1288</v>
      </c>
      <c r="J123" s="1" t="s">
        <v>1289</v>
      </c>
      <c r="K123" s="1" t="s">
        <v>1290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1291</v>
      </c>
      <c r="B124" s="1" t="s">
        <v>1292</v>
      </c>
      <c r="C124" s="1" t="s">
        <v>1293</v>
      </c>
      <c r="D124" s="1" t="s">
        <v>1294</v>
      </c>
      <c r="E124" s="1" t="s">
        <v>1295</v>
      </c>
      <c r="F124" s="1" t="s">
        <v>1296</v>
      </c>
      <c r="G124" s="1" t="s">
        <v>1297</v>
      </c>
      <c r="H124" s="1" t="s">
        <v>1298</v>
      </c>
      <c r="I124" s="1" t="s">
        <v>1299</v>
      </c>
      <c r="J124" s="1" t="s">
        <v>1300</v>
      </c>
      <c r="K124" s="1" t="s">
        <v>1301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1302</v>
      </c>
      <c r="C1" s="1" t="s">
        <v>1303</v>
      </c>
      <c r="D1" s="1" t="s">
        <v>1304</v>
      </c>
      <c r="E1" s="1" t="s">
        <v>1305</v>
      </c>
      <c r="F1" s="1" t="s">
        <v>1306</v>
      </c>
      <c r="G1" s="1" t="s">
        <v>1307</v>
      </c>
      <c r="H1" s="1" t="s">
        <v>1308</v>
      </c>
      <c r="I1" s="1" t="s">
        <v>1309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1310</v>
      </c>
      <c r="B2" s="1" t="s">
        <v>1311</v>
      </c>
      <c r="C2" s="1" t="s">
        <v>1312</v>
      </c>
      <c r="D2" s="1" t="s">
        <v>1313</v>
      </c>
      <c r="E2" s="1" t="s">
        <v>1314</v>
      </c>
      <c r="F2" s="1" t="s">
        <v>1315</v>
      </c>
      <c r="G2" s="1" t="s">
        <v>1316</v>
      </c>
      <c r="H2" s="1" t="s">
        <v>1316</v>
      </c>
      <c r="I2" s="1" t="s">
        <v>1317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1318</v>
      </c>
      <c r="B3" s="1" t="s">
        <v>1317</v>
      </c>
      <c r="C3" s="1" t="s">
        <v>1319</v>
      </c>
      <c r="D3" s="1" t="s">
        <v>1320</v>
      </c>
      <c r="E3" s="1" t="s">
        <v>1321</v>
      </c>
      <c r="F3" s="1" t="s">
        <v>1322</v>
      </c>
      <c r="G3" s="1" t="s">
        <v>1323</v>
      </c>
      <c r="H3" s="1" t="s">
        <v>1324</v>
      </c>
      <c r="I3" s="1" t="s">
        <v>1317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1325</v>
      </c>
      <c r="B4" s="1" t="s">
        <v>1326</v>
      </c>
      <c r="C4" s="1" t="s">
        <v>1327</v>
      </c>
      <c r="D4" s="1" t="s">
        <v>1328</v>
      </c>
      <c r="E4" s="1" t="s">
        <v>1329</v>
      </c>
      <c r="F4" s="1" t="s">
        <v>1330</v>
      </c>
      <c r="G4" s="1" t="s">
        <v>1331</v>
      </c>
      <c r="H4" s="1" t="s">
        <v>1332</v>
      </c>
      <c r="I4" s="1" t="s">
        <v>1333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1318</v>
      </c>
      <c r="B5" s="1" t="s">
        <v>1317</v>
      </c>
      <c r="C5" s="1" t="s">
        <v>1334</v>
      </c>
      <c r="D5" s="1" t="s">
        <v>1335</v>
      </c>
      <c r="E5" s="1" t="s">
        <v>1336</v>
      </c>
      <c r="F5" s="1" t="s">
        <v>1337</v>
      </c>
      <c r="G5" s="1" t="s">
        <v>1338</v>
      </c>
      <c r="H5" s="1" t="s">
        <v>1339</v>
      </c>
      <c r="I5" s="1" t="s">
        <v>1340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1341</v>
      </c>
      <c r="B6" s="1" t="s">
        <v>1342</v>
      </c>
      <c r="C6" s="1" t="s">
        <v>1343</v>
      </c>
      <c r="D6" s="1" t="s">
        <v>1317</v>
      </c>
      <c r="E6" s="1" t="s">
        <v>1317</v>
      </c>
      <c r="F6" s="1" t="s">
        <v>1317</v>
      </c>
      <c r="G6" s="1" t="s">
        <v>1317</v>
      </c>
      <c r="H6" s="1" t="s">
        <v>1317</v>
      </c>
      <c r="I6" s="1" t="s">
        <v>1317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1344</v>
      </c>
      <c r="B7" s="1" t="s">
        <v>1345</v>
      </c>
      <c r="C7" s="1" t="s">
        <v>1346</v>
      </c>
      <c r="D7" s="1" t="s">
        <v>1347</v>
      </c>
      <c r="E7" s="1" t="s">
        <v>1348</v>
      </c>
      <c r="F7" s="1" t="s">
        <v>1349</v>
      </c>
      <c r="G7" s="1" t="s">
        <v>1349</v>
      </c>
      <c r="H7" s="1" t="s">
        <v>1349</v>
      </c>
      <c r="I7" s="1" t="s">
        <v>1350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1351</v>
      </c>
      <c r="B8" s="1" t="s">
        <v>1317</v>
      </c>
      <c r="C8" s="1" t="s">
        <v>1352</v>
      </c>
      <c r="D8" s="1" t="s">
        <v>1317</v>
      </c>
      <c r="E8" s="1" t="s">
        <v>1317</v>
      </c>
      <c r="F8" s="1" t="s">
        <v>1317</v>
      </c>
      <c r="G8" s="1" t="s">
        <v>1317</v>
      </c>
      <c r="H8" s="1" t="s">
        <v>1317</v>
      </c>
      <c r="I8" s="1" t="s">
        <v>1317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1353</v>
      </c>
      <c r="B9" s="1" t="s">
        <v>1354</v>
      </c>
      <c r="C9" s="1" t="s">
        <v>1355</v>
      </c>
      <c r="D9" s="1" t="s">
        <v>1356</v>
      </c>
      <c r="E9" s="1" t="s">
        <v>1357</v>
      </c>
      <c r="F9" s="1" t="s">
        <v>1358</v>
      </c>
      <c r="G9" s="1" t="s">
        <v>1359</v>
      </c>
      <c r="H9" s="1" t="s">
        <v>1360</v>
      </c>
      <c r="I9" s="1" t="s">
        <v>1357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1361</v>
      </c>
      <c r="B10" s="1" t="s">
        <v>1362</v>
      </c>
      <c r="C10" s="1" t="s">
        <v>1363</v>
      </c>
      <c r="D10" s="1" t="s">
        <v>1354</v>
      </c>
      <c r="E10" s="1" t="s">
        <v>1364</v>
      </c>
      <c r="F10" s="1" t="s">
        <v>1365</v>
      </c>
      <c r="G10" s="1" t="s">
        <v>1366</v>
      </c>
      <c r="H10" s="1" t="s">
        <v>1367</v>
      </c>
      <c r="I10" s="1" t="s">
        <v>1368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1369</v>
      </c>
      <c r="B11" s="1" t="s">
        <v>1370</v>
      </c>
      <c r="C11" s="1" t="s">
        <v>1371</v>
      </c>
      <c r="D11" s="1" t="s">
        <v>1372</v>
      </c>
      <c r="E11" s="1" t="s">
        <v>1373</v>
      </c>
      <c r="F11" s="1" t="s">
        <v>1374</v>
      </c>
      <c r="G11" s="1" t="s">
        <v>1375</v>
      </c>
      <c r="H11" s="1" t="s">
        <v>1376</v>
      </c>
      <c r="I11" s="1" t="s">
        <v>1377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1378</v>
      </c>
      <c r="B12" s="1" t="s">
        <v>1379</v>
      </c>
      <c r="C12" s="1" t="s">
        <v>1380</v>
      </c>
      <c r="D12" s="1" t="s">
        <v>1381</v>
      </c>
      <c r="E12" s="1" t="s">
        <v>1382</v>
      </c>
      <c r="F12" s="1" t="s">
        <v>1383</v>
      </c>
      <c r="G12" s="1" t="s">
        <v>1384</v>
      </c>
      <c r="H12" s="1" t="s">
        <v>1385</v>
      </c>
      <c r="I12" s="1" t="s">
        <v>1386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1387</v>
      </c>
      <c r="B13" s="1" t="s">
        <v>1388</v>
      </c>
      <c r="C13" s="1" t="s">
        <v>1389</v>
      </c>
      <c r="D13" s="1" t="s">
        <v>1390</v>
      </c>
      <c r="E13" s="1" t="s">
        <v>1391</v>
      </c>
      <c r="F13" s="1" t="s">
        <v>1392</v>
      </c>
      <c r="G13" s="1" t="s">
        <v>1317</v>
      </c>
      <c r="H13" s="1" t="s">
        <v>1317</v>
      </c>
      <c r="I13" s="1" t="s">
        <v>1317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1393</v>
      </c>
      <c r="B14" s="1" t="s">
        <v>1394</v>
      </c>
      <c r="C14" s="1" t="s">
        <v>1324</v>
      </c>
      <c r="D14" s="1" t="s">
        <v>1324</v>
      </c>
      <c r="E14" s="1" t="s">
        <v>1324</v>
      </c>
      <c r="F14" s="1" t="s">
        <v>1394</v>
      </c>
      <c r="G14" s="1" t="s">
        <v>1317</v>
      </c>
      <c r="H14" s="1" t="s">
        <v>1317</v>
      </c>
      <c r="I14" s="1" t="s">
        <v>1317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1395</v>
      </c>
      <c r="B15" s="1" t="s">
        <v>1317</v>
      </c>
      <c r="C15" s="1" t="s">
        <v>1317</v>
      </c>
      <c r="D15" s="1" t="s">
        <v>1317</v>
      </c>
      <c r="E15" s="1" t="s">
        <v>1317</v>
      </c>
      <c r="F15" s="1" t="s">
        <v>1317</v>
      </c>
      <c r="G15" s="1" t="s">
        <v>1317</v>
      </c>
      <c r="H15" s="1" t="s">
        <v>1317</v>
      </c>
      <c r="I15" s="1" t="s">
        <v>1317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1396</v>
      </c>
      <c r="B16" s="1" t="s">
        <v>1317</v>
      </c>
      <c r="C16" s="1" t="s">
        <v>1317</v>
      </c>
      <c r="D16" s="1" t="s">
        <v>1317</v>
      </c>
      <c r="E16" s="1" t="s">
        <v>1317</v>
      </c>
      <c r="F16" s="1" t="s">
        <v>1317</v>
      </c>
      <c r="G16" s="1" t="s">
        <v>1317</v>
      </c>
      <c r="H16" s="1" t="s">
        <v>1317</v>
      </c>
      <c r="I16" s="1" t="s">
        <v>1317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1397</v>
      </c>
      <c r="B17" s="1" t="s">
        <v>1398</v>
      </c>
      <c r="C17" s="1" t="s">
        <v>180</v>
      </c>
      <c r="D17" s="1" t="s">
        <v>1317</v>
      </c>
      <c r="E17" s="1" t="s">
        <v>1317</v>
      </c>
      <c r="F17" s="1" t="s">
        <v>1317</v>
      </c>
      <c r="G17" s="1" t="s">
        <v>1317</v>
      </c>
      <c r="H17" s="1" t="s">
        <v>1317</v>
      </c>
      <c r="I17" s="1" t="s">
        <v>1317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1399</v>
      </c>
      <c r="B18" s="1" t="s">
        <v>1317</v>
      </c>
      <c r="C18" s="1" t="s">
        <v>1317</v>
      </c>
      <c r="D18" s="1" t="s">
        <v>1317</v>
      </c>
      <c r="E18" s="1" t="s">
        <v>1317</v>
      </c>
      <c r="F18" s="1" t="s">
        <v>1317</v>
      </c>
      <c r="G18" s="1" t="s">
        <v>1317</v>
      </c>
      <c r="H18" s="1" t="s">
        <v>1317</v>
      </c>
      <c r="I18" s="1" t="s">
        <v>1317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1400</v>
      </c>
      <c r="B19" s="1" t="s">
        <v>1401</v>
      </c>
      <c r="C19" s="1" t="s">
        <v>1402</v>
      </c>
      <c r="D19" s="1" t="s">
        <v>1403</v>
      </c>
      <c r="E19" s="1" t="s">
        <v>1404</v>
      </c>
      <c r="F19" s="1" t="s">
        <v>1405</v>
      </c>
      <c r="G19" s="1" t="s">
        <v>1406</v>
      </c>
      <c r="H19" s="1" t="s">
        <v>1407</v>
      </c>
      <c r="I19" s="1" t="s">
        <v>1408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1409</v>
      </c>
      <c r="B20" s="1" t="s">
        <v>1410</v>
      </c>
      <c r="C20" s="1" t="s">
        <v>1411</v>
      </c>
      <c r="D20" s="1" t="s">
        <v>1412</v>
      </c>
      <c r="E20" s="1" t="s">
        <v>1413</v>
      </c>
      <c r="F20" s="1" t="s">
        <v>1414</v>
      </c>
      <c r="G20" s="1" t="s">
        <v>1415</v>
      </c>
      <c r="H20" s="1" t="s">
        <v>1416</v>
      </c>
      <c r="I20" s="1" t="s">
        <v>1417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1418</v>
      </c>
      <c r="B21" s="1" t="s">
        <v>1419</v>
      </c>
      <c r="C21" s="1" t="s">
        <v>1420</v>
      </c>
      <c r="D21" s="1" t="s">
        <v>1421</v>
      </c>
      <c r="E21" s="1" t="s">
        <v>1422</v>
      </c>
      <c r="F21" s="1" t="s">
        <v>1423</v>
      </c>
      <c r="G21" s="1" t="s">
        <v>1424</v>
      </c>
      <c r="H21" s="1" t="s">
        <v>1425</v>
      </c>
      <c r="I21" s="1" t="s">
        <v>1426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1427</v>
      </c>
      <c r="B22" s="1" t="s">
        <v>1428</v>
      </c>
      <c r="C22" s="1" t="s">
        <v>1429</v>
      </c>
      <c r="D22" s="1" t="s">
        <v>1317</v>
      </c>
      <c r="E22" s="1" t="s">
        <v>1317</v>
      </c>
      <c r="F22" s="1" t="s">
        <v>1317</v>
      </c>
      <c r="G22" s="1" t="s">
        <v>1317</v>
      </c>
      <c r="H22" s="1" t="s">
        <v>1317</v>
      </c>
      <c r="I22" s="1" t="s">
        <v>1317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1430</v>
      </c>
      <c r="B23" s="1" t="s">
        <v>1431</v>
      </c>
      <c r="C23" s="1" t="s">
        <v>1432</v>
      </c>
      <c r="D23" s="1" t="s">
        <v>1433</v>
      </c>
      <c r="E23" s="1" t="s">
        <v>1434</v>
      </c>
      <c r="F23" s="1" t="s">
        <v>1435</v>
      </c>
      <c r="G23" s="1" t="s">
        <v>1436</v>
      </c>
      <c r="H23" s="1" t="s">
        <v>1437</v>
      </c>
      <c r="I23" s="1" t="s">
        <v>1438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1439</v>
      </c>
      <c r="B24" s="1" t="s">
        <v>1440</v>
      </c>
      <c r="C24" s="1" t="s">
        <v>1441</v>
      </c>
      <c r="D24" s="1" t="s">
        <v>1442</v>
      </c>
      <c r="E24" s="1" t="s">
        <v>1443</v>
      </c>
      <c r="F24" s="1" t="s">
        <v>1444</v>
      </c>
      <c r="G24" s="1" t="s">
        <v>1445</v>
      </c>
      <c r="H24" s="1" t="s">
        <v>1445</v>
      </c>
      <c r="I24" s="1" t="s">
        <v>1445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1446</v>
      </c>
      <c r="B25" s="1" t="s">
        <v>1447</v>
      </c>
      <c r="C25" s="1" t="s">
        <v>1448</v>
      </c>
      <c r="D25" s="1" t="s">
        <v>1449</v>
      </c>
      <c r="E25" s="1" t="s">
        <v>1450</v>
      </c>
      <c r="F25" s="1" t="s">
        <v>1451</v>
      </c>
      <c r="G25" s="1" t="s">
        <v>1452</v>
      </c>
      <c r="H25" s="1" t="s">
        <v>1452</v>
      </c>
      <c r="I25" s="1" t="s">
        <v>1317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1453</v>
      </c>
      <c r="B26" s="1" t="s">
        <v>1454</v>
      </c>
      <c r="C26" s="1" t="s">
        <v>1455</v>
      </c>
      <c r="D26" s="1" t="s">
        <v>1456</v>
      </c>
      <c r="E26" s="1" t="s">
        <v>1457</v>
      </c>
      <c r="F26" s="1" t="s">
        <v>1458</v>
      </c>
      <c r="G26" s="1" t="s">
        <v>1317</v>
      </c>
      <c r="H26" s="1" t="s">
        <v>1317</v>
      </c>
      <c r="I26" s="1" t="s">
        <v>1317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1459</v>
      </c>
      <c r="B2" s="1" t="s">
        <v>1460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1461</v>
      </c>
      <c r="B3" s="1" t="s">
        <v>1462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1463</v>
      </c>
      <c r="B4" s="1" t="s">
        <v>1464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1465</v>
      </c>
      <c r="B5" s="1" t="s">
        <v>1466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1467</v>
      </c>
      <c r="B6" s="1" t="s">
        <v>1468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1470</v>
      </c>
      <c r="B8" s="1" t="s">
        <v>1471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1472</v>
      </c>
      <c r="B9" s="4" t="s">
        <v>1473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1474</v>
      </c>
      <c r="B10" s="1" t="s">
        <v>1475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1476</v>
      </c>
      <c r="B11" s="1" t="s">
        <v>1477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1478</v>
      </c>
      <c r="B12" s="1" t="s">
        <v>1475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1479</v>
      </c>
      <c r="B13" s="1" t="s">
        <v>1480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1481</v>
      </c>
      <c r="B14" s="1" t="s">
        <v>1482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1483</v>
      </c>
      <c r="B15" s="1" t="s">
        <v>1480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1484</v>
      </c>
      <c r="B16" s="1" t="s">
        <v>1485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1486</v>
      </c>
      <c r="B17" s="1">
        <v>485.0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1487</v>
      </c>
      <c r="B18" s="1" t="s">
        <v>1488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1489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1490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1491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1492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1493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1494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1495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1496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1497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1498</v>
      </c>
      <c r="B28" s="1">
        <v>23.12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1499</v>
      </c>
      <c r="B29" s="1">
        <v>22.71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1500</v>
      </c>
      <c r="B30" s="1">
        <v>22.2164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1501</v>
      </c>
      <c r="B31" s="1">
        <v>22.85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1502</v>
      </c>
      <c r="B32" s="1">
        <v>23.12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1503</v>
      </c>
      <c r="B33" s="1">
        <v>22.71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1504</v>
      </c>
      <c r="B34" s="1">
        <v>22.2164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1505</v>
      </c>
      <c r="B35" s="1">
        <v>22.85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1506</v>
      </c>
      <c r="B36" s="1">
        <v>1.3553568E9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1507</v>
      </c>
      <c r="B37" s="1">
        <v>2.185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1508</v>
      </c>
      <c r="B38" s="1">
        <v>-130.39743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1509</v>
      </c>
      <c r="B39" s="1">
        <v>60611.0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1510</v>
      </c>
      <c r="B40" s="1">
        <v>60611.0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1511</v>
      </c>
      <c r="B41" s="1">
        <v>99685.0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1512</v>
      </c>
      <c r="B42" s="1">
        <v>84460.0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1513</v>
      </c>
      <c r="B43" s="1">
        <v>84460.0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1514</v>
      </c>
      <c r="B44" s="1">
        <v>21.33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1515</v>
      </c>
      <c r="B45" s="1">
        <v>22.69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1516</v>
      </c>
      <c r="B46" s="1">
        <v>800.0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1517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1518</v>
      </c>
      <c r="B48" s="1">
        <v>2.9972608E8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1519</v>
      </c>
      <c r="B49" s="1">
        <v>17.52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1520</v>
      </c>
      <c r="B50" s="1">
        <v>29.75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1521</v>
      </c>
      <c r="B51" s="1">
        <v>1.4524497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1522</v>
      </c>
      <c r="B52" s="1">
        <v>25.2926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1523</v>
      </c>
      <c r="B53" s="1">
        <v>23.89135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1524</v>
      </c>
      <c r="B54" s="1" t="s">
        <v>1525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1526</v>
      </c>
      <c r="B55" s="1">
        <v>2.42916768E8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1527</v>
      </c>
      <c r="B56" s="1">
        <v>-0.20878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1528</v>
      </c>
      <c r="B57" s="1">
        <v>9007971.0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1529</v>
      </c>
      <c r="B58" s="1">
        <v>1.31632E7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1530</v>
      </c>
      <c r="B59" s="1">
        <v>224399.0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1531</v>
      </c>
      <c r="B60" s="1">
        <v>325687.0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1532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1533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1534</v>
      </c>
      <c r="B63" s="1">
        <v>0.017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1535</v>
      </c>
      <c r="B64" s="1">
        <v>0.26315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1536</v>
      </c>
      <c r="B65" s="1">
        <v>0.51495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1537</v>
      </c>
      <c r="B66" s="1">
        <v>1.91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1538</v>
      </c>
      <c r="B67" s="1">
        <v>0.0257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1539</v>
      </c>
      <c r="B68" s="1">
        <v>1.33656E7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1540</v>
      </c>
      <c r="B69" s="1">
        <v>56.521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1541</v>
      </c>
      <c r="B70" s="1">
        <v>0.40285912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1542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1543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1544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1545</v>
      </c>
      <c r="B74" s="1">
        <v>-4.3084E7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1546</v>
      </c>
      <c r="B75" s="1">
        <v>-3.38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1547</v>
      </c>
      <c r="B76" s="1">
        <v>-0.17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1548</v>
      </c>
      <c r="B77" s="1" t="s">
        <v>1549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1550</v>
      </c>
      <c r="B78" s="1">
        <v>1.5973632E9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1551</v>
      </c>
      <c r="B79" s="1">
        <v>1.177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1552</v>
      </c>
      <c r="B80" s="1">
        <v>6.777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1553</v>
      </c>
      <c r="B81" s="1">
        <v>0.17492259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1554</v>
      </c>
      <c r="B82" s="1">
        <v>0.22263205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1555</v>
      </c>
      <c r="B83" s="1">
        <v>7.5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1556</v>
      </c>
      <c r="B84" s="1">
        <v>1.3553568E9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1557</v>
      </c>
      <c r="B85" s="1" t="s">
        <v>1558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1559</v>
      </c>
      <c r="B86" s="1" t="s">
        <v>1560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1561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1562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1563</v>
      </c>
      <c r="B89" s="1" t="s">
        <v>1564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1565</v>
      </c>
      <c r="B90" s="1" t="s">
        <v>1566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1567</v>
      </c>
      <c r="B91" s="1">
        <v>1.208871E9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1568</v>
      </c>
      <c r="B92" s="1" t="s">
        <v>1569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1570</v>
      </c>
      <c r="B93" s="1" t="s">
        <v>1571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1572</v>
      </c>
      <c r="B94" s="1" t="s">
        <v>1573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1574</v>
      </c>
      <c r="B95" s="1" t="s">
        <v>1575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1576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1577</v>
      </c>
      <c r="B97" s="1">
        <v>22.77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1578</v>
      </c>
      <c r="B98" s="1">
        <v>19.0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1579</v>
      </c>
      <c r="B99" s="1">
        <v>19.0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1580</v>
      </c>
      <c r="B100" s="1">
        <v>19.0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1581</v>
      </c>
      <c r="B101" s="1">
        <v>19.0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1582</v>
      </c>
      <c r="B102" s="1" t="s">
        <v>1583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1584</v>
      </c>
      <c r="B103" s="1">
        <v>1.0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1585</v>
      </c>
      <c r="B104" s="1">
        <v>4.0013E7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1586</v>
      </c>
      <c r="B105" s="1">
        <v>3.254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1587</v>
      </c>
      <c r="B106" s="1">
        <v>3.5844E7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1588</v>
      </c>
      <c r="B107" s="1">
        <v>2937000.0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1589</v>
      </c>
      <c r="B108" s="1">
        <v>1.734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1590</v>
      </c>
      <c r="B109" s="1">
        <v>4.405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1591</v>
      </c>
      <c r="B110" s="1">
        <v>2.06359008E8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1592</v>
      </c>
      <c r="B111" s="1">
        <v>0.432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1593</v>
      </c>
      <c r="B112" s="1">
        <v>16.057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1594</v>
      </c>
      <c r="B113" s="1">
        <v>-0.00248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1595</v>
      </c>
      <c r="B114" s="1">
        <v>-0.0615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1596</v>
      </c>
      <c r="B115" s="1">
        <v>-1102375.0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1597</v>
      </c>
      <c r="B116" s="1">
        <v>6.954E7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1598</v>
      </c>
      <c r="B117" s="1">
        <v>0.06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1599</v>
      </c>
      <c r="B118" s="1">
        <v>0.15418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1600</v>
      </c>
      <c r="B119" s="1">
        <v>0.1737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1601</v>
      </c>
      <c r="B120" s="1">
        <v>-0.01601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1602</v>
      </c>
      <c r="B121" s="1" t="s">
        <v>1525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1603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50.0</v>
      </c>
      <c r="C3" s="1">
        <v>3.0</v>
      </c>
      <c r="D3" s="1">
        <v>-2.0</v>
      </c>
      <c r="E3" s="1">
        <v>26.0</v>
      </c>
      <c r="F3" s="1">
        <v>41.0</v>
      </c>
      <c r="G3" s="1">
        <v>-30.0</v>
      </c>
      <c r="H3" s="1">
        <v>33.0</v>
      </c>
      <c r="I3" s="1">
        <v>53.0</v>
      </c>
      <c r="J3" s="1">
        <v>-12.0</v>
      </c>
      <c r="K3" s="1">
        <v>-13.0</v>
      </c>
      <c r="L3" s="1">
        <f>IF(K3*FORECAST(L2,B3:K3,B2:K2)&gt;0,FORECAST(L2,B3:K3,B2:K2),K3)*$X$1</f>
        <v>-13</v>
      </c>
      <c r="M3" s="1">
        <f>IF(L3*FORECAST(M2,B3:L3,B2:L2)&gt;0,FORECAST(M2,B3:L3,B2:L2),L3)*$X$1</f>
        <v>-7.436363636</v>
      </c>
      <c r="N3" s="1">
        <f>IF(M3*FORECAST(N2,B3:M3,B2:M2)&gt;0,FORECAST(N2,B3:M3,B2:M2),M3)*$X$1</f>
        <v>-10.73636364</v>
      </c>
      <c r="O3" s="1">
        <f>IF(N3*FORECAST(O2,B3:N3,B2:N2)&gt;0,FORECAST(O2,B3:N3,B2:N2),N3)*$X$1</f>
        <v>-14.03636364</v>
      </c>
      <c r="P3" s="1">
        <f>IF(O3*FORECAST(P2,B3:O3,B2:O2)&gt;0,FORECAST(P2,B3:O3,B2:O2),O3)*$X$1</f>
        <v>-17.33636364</v>
      </c>
      <c r="Q3" s="1">
        <f>IF(P3*FORECAST(Q2,B3:P3,B2:P2)&gt;0,FORECAST(Q2,B3:P3,B2:P2),P3)*$X$1</f>
        <v>-20.63636364</v>
      </c>
      <c r="R3" s="1">
        <f>IF(Q3*FORECAST(R2,B3:Q3,B2:Q2)&gt;0,FORECAST(R2,B3:Q3,B2:Q2),Q3)*$X$1</f>
        <v>-23.93636364</v>
      </c>
      <c r="S3" s="5">
        <f>IF(R3*FORECAST(S2,B3:R3,B2:R2)&gt;0,FORECAST(S2,B3:R3,B2:R2),R3)*$X$1</f>
        <v>-27.23636364</v>
      </c>
      <c r="T3" s="5">
        <f>IF(S3*FORECAST(T2,B3:S3,B2:S2)&gt;0,FORECAST(T2,B3:S3,B2:S2),S3)*$X$1</f>
        <v>-30.53636364</v>
      </c>
      <c r="U3" s="5">
        <f>IF(T3*FORECAST(U2,B3:T3,B2:T2)&gt;0,FORECAST(U2,B3:T3,B2:T2),T3)*$X$1</f>
        <v>-33.83636364</v>
      </c>
      <c r="V3" s="5">
        <f>IF(U3*FORECAST(V2,B3:U3,B2:U2)&gt;0,FORECAST(V2,B3:U3,B2:U2),U3)*$X$1</f>
        <v>-37.13636364</v>
      </c>
      <c r="W3" s="5">
        <f>IF(V3*FORECAST(W2,B3:V3,B2:V2)&gt;0,FORECAST(W2,B3:V3,B2:V2),V3)*$X$1</f>
        <v>-40.43636364</v>
      </c>
      <c r="X3" s="2"/>
      <c r="Y3" s="2"/>
      <c r="Z3" s="2"/>
    </row>
    <row r="4">
      <c r="A4" s="3" t="s">
        <v>131</v>
      </c>
      <c r="B4" s="1">
        <v>71.0</v>
      </c>
      <c r="C4" s="1">
        <v>90.0</v>
      </c>
      <c r="D4" s="1">
        <v>129.0</v>
      </c>
      <c r="E4" s="1">
        <v>62.0</v>
      </c>
      <c r="F4" s="1">
        <v>16.0</v>
      </c>
      <c r="G4" s="1">
        <v>55.0</v>
      </c>
      <c r="H4" s="1">
        <v>40.0</v>
      </c>
      <c r="I4" s="1">
        <v>-32.0</v>
      </c>
      <c r="J4" s="1">
        <v>-20.0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1604</v>
      </c>
      <c r="B5" s="1">
        <v>7.0</v>
      </c>
      <c r="C5" s="1">
        <v>7.0</v>
      </c>
      <c r="D5" s="1">
        <v>7.0</v>
      </c>
      <c r="E5" s="1">
        <v>11.0</v>
      </c>
      <c r="F5" s="1">
        <v>13.0</v>
      </c>
      <c r="G5" s="1">
        <v>13.0</v>
      </c>
      <c r="H5" s="1">
        <v>12.0</v>
      </c>
      <c r="I5" s="1">
        <v>13.0</v>
      </c>
      <c r="J5" s="1">
        <v>13.0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1605</v>
      </c>
      <c r="L7" s="1">
        <f>IF(W3*FORECAST(W2,B3:W3,B2:W2)&gt;0,FORECAST(W2,B3:W3,B2:W2),V3)*$X$1 * (1+0.02)/(0.0818-0.02)</f>
        <v>-667.396293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1606</v>
      </c>
      <c r="L8" s="6">
        <f t="array" ref="L8">NPV(0.0818,M3:W3)</f>
        <v>-151.2628311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1607</v>
      </c>
      <c r="L9" s="6">
        <f t="array" ref="L9">NPV(0.0818,M16:W16)</f>
        <v>-281.0392915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1608</v>
      </c>
      <c r="L10" s="6">
        <f>L8 + L9</f>
        <v>-432.3021226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1609</v>
      </c>
      <c r="L12" s="6">
        <f>L10 - L11</f>
        <v>-433.3021226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1610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-36.10851022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-667.396293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9.0</v>
      </c>
      <c r="C3" s="1">
        <v>-525.0</v>
      </c>
      <c r="D3" s="1">
        <v>-66.0</v>
      </c>
      <c r="E3" s="1">
        <v>-22.0</v>
      </c>
      <c r="F3" s="1">
        <v>11.0</v>
      </c>
      <c r="G3" s="1">
        <v>13.0</v>
      </c>
      <c r="H3" s="1">
        <v>-27.0</v>
      </c>
      <c r="I3" s="1">
        <v>250.0</v>
      </c>
      <c r="J3" s="1">
        <v>72.0</v>
      </c>
      <c r="K3" s="1">
        <v>-35.0</v>
      </c>
      <c r="L3" s="1">
        <f>IF(K3*FORECAST(L2,B3:K3,B2:K2)&gt;0,FORECAST(L2,B3:K3,B2:K2),K3)*$X$1</f>
        <v>-35</v>
      </c>
      <c r="M3" s="1">
        <f>IF(L3*FORECAST(M2,B3:L3,B2:L2)&gt;0,FORECAST(M2,B3:L3,B2:L2),L3)*$X$1</f>
        <v>-35</v>
      </c>
      <c r="N3" s="1">
        <f>IF(M3*FORECAST(N2,B3:M3,B2:M2)&gt;0,FORECAST(N2,B3:M3,B2:M2),M3)*$X$1</f>
        <v>-35</v>
      </c>
      <c r="O3" s="1">
        <f>IF(N3*FORECAST(O2,B3:N3,B2:N2)&gt;0,FORECAST(O2,B3:N3,B2:N2),N3)*$X$1</f>
        <v>-35</v>
      </c>
      <c r="P3" s="1">
        <f>IF(O3*FORECAST(P2,B3:O3,B2:O2)&gt;0,FORECAST(P2,B3:O3,B2:O2),O3)*$X$1</f>
        <v>-35</v>
      </c>
      <c r="Q3" s="1">
        <f>IF(P3*FORECAST(Q2,B3:P3,B2:P2)&gt;0,FORECAST(Q2,B3:P3,B2:P2),P3)*$X$1</f>
        <v>-35</v>
      </c>
      <c r="R3" s="1">
        <f>IF(Q3*FORECAST(R2,B3:Q3,B2:Q2)&gt;0,FORECAST(R2,B3:Q3,B2:Q2),Q3)*$X$1</f>
        <v>-35</v>
      </c>
      <c r="S3" s="5">
        <f>IF(R3*FORECAST(S2,B3:R3,B2:R2)&gt;0,FORECAST(S2,B3:R3,B2:R2),R3)*$X$1</f>
        <v>-35</v>
      </c>
      <c r="T3" s="5">
        <f>IF(S3*FORECAST(T2,B3:S3,B2:S2)&gt;0,FORECAST(T2,B3:S3,B2:S2),S3)*$X$1</f>
        <v>-35</v>
      </c>
      <c r="U3" s="5">
        <f>IF(T3*FORECAST(U2,B3:T3,B2:T2)&gt;0,FORECAST(U2,B3:T3,B2:T2),T3)*$X$1</f>
        <v>-35</v>
      </c>
      <c r="V3" s="5">
        <f>IF(U3*FORECAST(V2,B3:U3,B2:U2)&gt;0,FORECAST(V2,B3:U3,B2:U2),U3)*$X$1</f>
        <v>-35</v>
      </c>
      <c r="W3" s="5">
        <f>IF(V3*FORECAST(W2,B3:V3,B2:V2)&gt;0,FORECAST(W2,B3:V3,B2:V2),V3)*$X$1</f>
        <v>-35</v>
      </c>
      <c r="X3" s="2"/>
      <c r="Y3" s="2"/>
      <c r="Z3" s="2"/>
    </row>
    <row r="4">
      <c r="A4" s="3" t="s">
        <v>131</v>
      </c>
      <c r="B4" s="1">
        <v>71.0</v>
      </c>
      <c r="C4" s="1">
        <v>90.0</v>
      </c>
      <c r="D4" s="1">
        <v>129.0</v>
      </c>
      <c r="E4" s="1">
        <v>62.0</v>
      </c>
      <c r="F4" s="1">
        <v>16.0</v>
      </c>
      <c r="G4" s="1">
        <v>55.0</v>
      </c>
      <c r="H4" s="1">
        <v>40.0</v>
      </c>
      <c r="I4" s="1">
        <v>-32.0</v>
      </c>
      <c r="J4" s="1">
        <v>-20.0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1604</v>
      </c>
      <c r="B5" s="1">
        <v>7.0</v>
      </c>
      <c r="C5" s="1">
        <v>7.0</v>
      </c>
      <c r="D5" s="1">
        <v>7.0</v>
      </c>
      <c r="E5" s="1">
        <v>11.0</v>
      </c>
      <c r="F5" s="1">
        <v>13.0</v>
      </c>
      <c r="G5" s="1">
        <v>13.0</v>
      </c>
      <c r="H5" s="1">
        <v>12.0</v>
      </c>
      <c r="I5" s="1">
        <v>13.0</v>
      </c>
      <c r="J5" s="1">
        <v>13.0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1605</v>
      </c>
      <c r="L7" s="1">
        <f>IF(W3*FORECAST(W2,B3:W3,B2:W2)&gt;0,FORECAST(W2,B3:W3,B2:W2),V3)*$X$1 * (1+0.02)/(0.0818-0.02)</f>
        <v>-66.867493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1606</v>
      </c>
      <c r="L8" s="6">
        <f t="array" ref="L8">NPV(0.0818,M3:W3)</f>
        <v>-247.6964244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1607</v>
      </c>
      <c r="L9" s="6">
        <f t="array" ref="L9">NPV(0.0818,M16:W16)</f>
        <v>-28.1577723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1608</v>
      </c>
      <c r="L10" s="6">
        <f>L8 + L9</f>
        <v>-275.8541968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1609</v>
      </c>
      <c r="L12" s="6">
        <f>L10 - L11</f>
        <v>-276.8541968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1610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-23.07118306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-66.867493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