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<sst xmlns="http://schemas.openxmlformats.org/spreadsheetml/2006/main" count="1162" uniqueCount="810">
  <si>
    <t>ticker</t>
  </si>
  <si>
    <t>IOR</t>
  </si>
  <si>
    <t>nombre</t>
  </si>
  <si>
    <t>INCOME OPPORTUNITY REALTY</t>
  </si>
  <si>
    <t>empresa</t>
  </si>
  <si>
    <t>Real Estate Development &amp; Operations</t>
  </si>
  <si>
    <t>Open</t>
  </si>
  <si>
    <t>Target Price</t>
  </si>
  <si>
    <t>Upside</t>
  </si>
  <si>
    <t>-90.49%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</si>
  <si>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</si>
  <si>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</si>
  <si>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</si>
  <si>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</si>
  <si>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</si>
  <si>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</si>
  <si>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</si>
  <si>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Net Debt Growth</t>
  </si>
  <si>
    <t>No calculado</t>
  </si>
  <si>
    <t>Total Assets Growth</t>
  </si>
  <si>
    <t>10.71%</t>
  </si>
  <si>
    <t>Net Property, Plant and Equipment Growth</t>
  </si>
  <si>
    <t>Fiscal Period: December</t>
  </si>
  <si>
    <t>Net Income</t>
  </si>
  <si>
    <t>(Gain) Loss On Sale of Asset - (CF)</t>
  </si>
  <si>
    <t>Provision and Write-off of Bad Debts</t>
  </si>
  <si>
    <t>Change in Accounts Receivable</t>
  </si>
  <si>
    <t>Change in Accounts Payable</t>
  </si>
  <si>
    <t>Change in Other Net Operating Assets (Collected)</t>
  </si>
  <si>
    <t>Cash from Operations</t>
  </si>
  <si>
    <t>Acquisition of Real Estate Assets, Total</t>
  </si>
  <si>
    <t>Sale of Real Estate Assets, Total</t>
  </si>
  <si>
    <t>Net Sale / Acquisition of Real Estate Assets</t>
  </si>
  <si>
    <t>Other Investing Activities, Total</t>
  </si>
  <si>
    <t>Cash from Investing</t>
  </si>
  <si>
    <t>Long-Term Debt Repaid, Total</t>
  </si>
  <si>
    <t>Total Debt Repaid</t>
  </si>
  <si>
    <t>Repurchase of Common Stock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</si>
  <si>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</si>
  <si>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</si>
  <si>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</si>
  <si>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</si>
  <si>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</si>
  <si>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</si>
  <si>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</si>
  <si>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</si>
  <si>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</si>
  <si>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</si>
  <si>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Land Held For Development Or Sale</t>
  </si>
  <si>
    <t>Total Real Estate Assets</t>
  </si>
  <si>
    <t>Cash And Equivalents</t>
  </si>
  <si>
    <t>Other Receivables</t>
  </si>
  <si>
    <t>Notes Receivable (Collected)</t>
  </si>
  <si>
    <t>Mortgage Loans</t>
  </si>
  <si>
    <t>Deferred Tax Assets Long-Term (Collected)</t>
  </si>
  <si>
    <t>Other Long-Term Assets, Total</t>
  </si>
  <si>
    <t>Total Assets</t>
  </si>
  <si>
    <t>Liabilities</t>
  </si>
  <si>
    <t>Current Portion of Long-Term Debt</t>
  </si>
  <si>
    <t>Long-Term Debt</t>
  </si>
  <si>
    <t>Accounts Payable, Total</t>
  </si>
  <si>
    <t>Total Liabilities</t>
  </si>
  <si>
    <t>Common Stock, Total</t>
  </si>
  <si>
    <t>Additional Paid In Capital</t>
  </si>
  <si>
    <t>Retained Earnings</t>
  </si>
  <si>
    <t>Treasury Stock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</si>
  <si>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</si>
  <si>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</si>
  <si>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</si>
  <si>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</si>
  <si>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</si>
  <si>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</si>
  <si>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19.86</t>
  </si>
  <si>
    <t>20.22</t>
  </si>
  <si>
    <t>20.72</t>
  </si>
  <si>
    <t>21.09</t>
  </si>
  <si>
    <t>23.05</t>
  </si>
  <si>
    <t>24.05</t>
  </si>
  <si>
    <t>25.06</t>
  </si>
  <si>
    <t>25.92</t>
  </si>
  <si>
    <t>26.87</t>
  </si>
  <si>
    <t>28.72</t>
  </si>
  <si>
    <t>Tangible Book Value</t>
  </si>
  <si>
    <t>Tangible Book Value Per Share</t>
  </si>
  <si>
    <t>Total Debt</t>
  </si>
  <si>
    <t>0</t>
  </si>
  <si>
    <t>Net Debt</t>
  </si>
  <si>
    <t>Account Code - Inventory Valuation</t>
  </si>
  <si>
    <t>Property Expenses</t>
  </si>
  <si>
    <t>Selling General &amp; Admin Expenses, Total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</si>
  <si>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</si>
  <si>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</si>
  <si>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</si>
  <si>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</si>
  <si>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</si>
  <si>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</si>
  <si>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</si>
  <si>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</si>
  <si>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</si>
  <si>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</si>
  <si>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</si>
  <si>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</si>
  <si>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</si>
  <si>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</si>
  <si>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</si>
  <si>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</si>
  <si>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</si>
  <si>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</si>
  <si>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0.37</t>
  </si>
  <si>
    <t>0.36</t>
  </si>
  <si>
    <t>0.5</t>
  </si>
  <si>
    <t>1.97</t>
  </si>
  <si>
    <t>0.99</t>
  </si>
  <si>
    <t>1.01</t>
  </si>
  <si>
    <t>0.86</t>
  </si>
  <si>
    <t>0.94</t>
  </si>
  <si>
    <t>1.68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</si>
  <si>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</si>
  <si>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</si>
  <si>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</si>
  <si>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</si>
  <si>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</si>
  <si>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</si>
  <si>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0.38</t>
  </si>
  <si>
    <t>0.35</t>
  </si>
  <si>
    <t>0.48</t>
  </si>
  <si>
    <t>0.47</t>
  </si>
  <si>
    <t>0.46</t>
  </si>
  <si>
    <t>0.78</t>
  </si>
  <si>
    <t>0.68</t>
  </si>
  <si>
    <t>0.75</t>
  </si>
  <si>
    <t>1.29</t>
  </si>
  <si>
    <t>Normalized Diluted EPS</t>
  </si>
  <si>
    <t>EBITA</t>
  </si>
  <si>
    <t>EBIT</t>
  </si>
  <si>
    <t>Effective Tax Rate - (Ratio)</t>
  </si>
  <si>
    <t>37.76</t>
  </si>
  <si>
    <t>35.01</t>
  </si>
  <si>
    <t>51.96</t>
  </si>
  <si>
    <t>20.64</t>
  </si>
  <si>
    <t>20.99</t>
  </si>
  <si>
    <t>18.69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</si>
  <si>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</si>
  <si>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</si>
  <si>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</si>
  <si>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</si>
  <si>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</si>
  <si>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</si>
  <si>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General and Administrative Expenses</t>
  </si>
  <si>
    <t>Profitability</t>
  </si>
  <si>
    <t>Return on Assets</t>
  </si>
  <si>
    <t>-1.02</t>
  </si>
  <si>
    <t>-0.95</t>
  </si>
  <si>
    <t>-0.97</t>
  </si>
  <si>
    <t>-1.23</t>
  </si>
  <si>
    <t>-1.01</t>
  </si>
  <si>
    <t>-0.93</t>
  </si>
  <si>
    <t>-0.92</t>
  </si>
  <si>
    <t>-0.79</t>
  </si>
  <si>
    <t>Return on Total Capital</t>
  </si>
  <si>
    <t>Return On Equity %</t>
  </si>
  <si>
    <t>1.9</t>
  </si>
  <si>
    <t>1.79</t>
  </si>
  <si>
    <t>2.44</t>
  </si>
  <si>
    <t>1.73</t>
  </si>
  <si>
    <t>8.92</t>
  </si>
  <si>
    <t>4.22</t>
  </si>
  <si>
    <t>4.12</t>
  </si>
  <si>
    <t>3.39</t>
  </si>
  <si>
    <t>3.57</t>
  </si>
  <si>
    <t>6.09</t>
  </si>
  <si>
    <t>Return on Common Equity</t>
  </si>
  <si>
    <t>Short Term Liquidity</t>
  </si>
  <si>
    <t>Current Ratio</t>
  </si>
  <si>
    <t>38.97</t>
  </si>
  <si>
    <t>Quick Ratio</t>
  </si>
  <si>
    <t>49.42</t>
  </si>
  <si>
    <t>170.5</t>
  </si>
  <si>
    <t>Operating Cash Flow to Current Liabilities</t>
  </si>
  <si>
    <t>4.2</t>
  </si>
  <si>
    <t>45.67</t>
  </si>
  <si>
    <t>150.17</t>
  </si>
  <si>
    <t>278.4</t>
  </si>
  <si>
    <t>62.62</t>
  </si>
  <si>
    <t>295.21</t>
  </si>
  <si>
    <t>359.33</t>
  </si>
  <si>
    <t>-248.33</t>
  </si>
  <si>
    <t>Average Days Payable Outstanding</t>
  </si>
  <si>
    <t>923.45</t>
  </si>
  <si>
    <t>128.65</t>
  </si>
  <si>
    <t>Long Term Solvency</t>
  </si>
  <si>
    <t>Total Debt/Equity</t>
  </si>
  <si>
    <t>12.37</t>
  </si>
  <si>
    <t>Total Debt / Total Capital</t>
  </si>
  <si>
    <t>11.01</t>
  </si>
  <si>
    <t>LT Debt/Equity</t>
  </si>
  <si>
    <t>11.09</t>
  </si>
  <si>
    <t>Long-Term Debt / Total Capital</t>
  </si>
  <si>
    <t>9.87</t>
  </si>
  <si>
    <t>Total Liabilities / Total Assets</t>
  </si>
  <si>
    <t>11.04</t>
  </si>
  <si>
    <t>0.01</t>
  </si>
  <si>
    <t>0.03</t>
  </si>
  <si>
    <t>EBIT / Interest Expense</t>
  </si>
  <si>
    <t>-2.25</t>
  </si>
  <si>
    <t>-2.17</t>
  </si>
  <si>
    <t>Growth Over Prior Year</t>
  </si>
  <si>
    <t>Gross Profit, 1 Yr. Growth %</t>
  </si>
  <si>
    <t>-42.53</t>
  </si>
  <si>
    <t>EBITA, 1 Yr. Growth %</t>
  </si>
  <si>
    <t>-35.29</t>
  </si>
  <si>
    <t>-6.59</t>
  </si>
  <si>
    <t>-8.89</t>
  </si>
  <si>
    <t>4.33</t>
  </si>
  <si>
    <t>34.27</t>
  </si>
  <si>
    <t>-12.27</t>
  </si>
  <si>
    <t>0.06</t>
  </si>
  <si>
    <t>-0.69</t>
  </si>
  <si>
    <t>3.04</t>
  </si>
  <si>
    <t>-10.21</t>
  </si>
  <si>
    <t>EBIT, 1 Yr. Growth %</t>
  </si>
  <si>
    <t>Earnings From Cont. Operations, 1 Yr. Growth %</t>
  </si>
  <si>
    <t>-71.83</t>
  </si>
  <si>
    <t>-3.85</t>
  </si>
  <si>
    <t>38.83</t>
  </si>
  <si>
    <t>-27.53</t>
  </si>
  <si>
    <t>444.43</t>
  </si>
  <si>
    <t>-49.51</t>
  </si>
  <si>
    <t>1.66</t>
  </si>
  <si>
    <t>-14.62</t>
  </si>
  <si>
    <t>9.26</t>
  </si>
  <si>
    <t>78.1</t>
  </si>
  <si>
    <t>Net Income, 1 Yr. Growth %</t>
  </si>
  <si>
    <t>-71.75</t>
  </si>
  <si>
    <t>Diluted EPS Before Extra, 1 Yr. Growth %</t>
  </si>
  <si>
    <t>-72.13</t>
  </si>
  <si>
    <t>-2.8</t>
  </si>
  <si>
    <t>-27.89</t>
  </si>
  <si>
    <t>447.13</t>
  </si>
  <si>
    <t>-49.74</t>
  </si>
  <si>
    <t>2.02</t>
  </si>
  <si>
    <t>78.35</t>
  </si>
  <si>
    <t>Normalized Net Income, 1 Yr. Growth %</t>
  </si>
  <si>
    <t>-70.86</t>
  </si>
  <si>
    <t>-9.11</t>
  </si>
  <si>
    <t>38.86</t>
  </si>
  <si>
    <t>-1.97</t>
  </si>
  <si>
    <t>-2.2</t>
  </si>
  <si>
    <t>70.13</t>
  </si>
  <si>
    <t>-13.34</t>
  </si>
  <si>
    <t>9.27</t>
  </si>
  <si>
    <t>73.03</t>
  </si>
  <si>
    <t>Total Assets, 1 Yr. Growth %</t>
  </si>
  <si>
    <t>-9.42</t>
  </si>
  <si>
    <t>2.49</t>
  </si>
  <si>
    <t>9.36</t>
  </si>
  <si>
    <t>4.3</t>
  </si>
  <si>
    <t>3.44</t>
  </si>
  <si>
    <t>3.63</t>
  </si>
  <si>
    <t>5.44</t>
  </si>
  <si>
    <t>Common Equity, 1 Yr. Growth %</t>
  </si>
  <si>
    <t>1.92</t>
  </si>
  <si>
    <t>1.81</t>
  </si>
  <si>
    <t>2.47</t>
  </si>
  <si>
    <t>1.75</t>
  </si>
  <si>
    <t>9.34</t>
  </si>
  <si>
    <t>4.31</t>
  </si>
  <si>
    <t>3.64</t>
  </si>
  <si>
    <t>Tangible Book Value, 1 Yr. Growth %</t>
  </si>
  <si>
    <t>Cash From Operations, 1 Yr. Growth %</t>
  </si>
  <si>
    <t>295.17</t>
  </si>
  <si>
    <t>-94.02</t>
  </si>
  <si>
    <t>-19.4</t>
  </si>
  <si>
    <t>-41.52</t>
  </si>
  <si>
    <t>153.87</t>
  </si>
  <si>
    <t>-100.13</t>
  </si>
  <si>
    <t>Levered Free Cash Flow, 1 Yr. Growth %</t>
  </si>
  <si>
    <t>-140.19</t>
  </si>
  <si>
    <t>-176.56</t>
  </si>
  <si>
    <t>-218.19</t>
  </si>
  <si>
    <t>220.87</t>
  </si>
  <si>
    <t>171.08</t>
  </si>
  <si>
    <t>-82.01</t>
  </si>
  <si>
    <t>3.19</t>
  </si>
  <si>
    <t>7.26</t>
  </si>
  <si>
    <t>-24.5</t>
  </si>
  <si>
    <t>Unlevered Free Cash Flow, 1 Yr. Growth %</t>
  </si>
  <si>
    <t>-134.62</t>
  </si>
  <si>
    <t>-207.22</t>
  </si>
  <si>
    <t>-208.98</t>
  </si>
  <si>
    <t>Compound Annual Growth Rate Over Two Years</t>
  </si>
  <si>
    <t>Gross Profit, 2 Yr. CAGR %</t>
  </si>
  <si>
    <t>-30.66</t>
  </si>
  <si>
    <t>-16.27</t>
  </si>
  <si>
    <t>EBITA, 2 Yr. CAGR %</t>
  </si>
  <si>
    <t>2.92</t>
  </si>
  <si>
    <t>-22.25</t>
  </si>
  <si>
    <t>-7.74</t>
  </si>
  <si>
    <t>-2.5</t>
  </si>
  <si>
    <t>18.36</t>
  </si>
  <si>
    <t>8.54</t>
  </si>
  <si>
    <t>-6.3</t>
  </si>
  <si>
    <t>-0.32</t>
  </si>
  <si>
    <t>1.16</t>
  </si>
  <si>
    <t>-3.81</t>
  </si>
  <si>
    <t>EBIT, 2 Yr. CAGR %</t>
  </si>
  <si>
    <t>Earnings From Cont. Operations, 2 Yr. CAGR %</t>
  </si>
  <si>
    <t>-0.98</t>
  </si>
  <si>
    <t>-47.95</t>
  </si>
  <si>
    <t>15.53</t>
  </si>
  <si>
    <t>0.3</t>
  </si>
  <si>
    <t>98.63</t>
  </si>
  <si>
    <t>65.79</t>
  </si>
  <si>
    <t>-28.36</t>
  </si>
  <si>
    <t>-6.83</t>
  </si>
  <si>
    <t>-3.42</t>
  </si>
  <si>
    <t>39.49</t>
  </si>
  <si>
    <t>Net Income, 2 Yr. CAGR %</t>
  </si>
  <si>
    <t>1.24</t>
  </si>
  <si>
    <t>-47.88</t>
  </si>
  <si>
    <t>Diluted EPS Before Extra, 2 Yr. CAGR %</t>
  </si>
  <si>
    <t>-1.32</t>
  </si>
  <si>
    <t>16.16</t>
  </si>
  <si>
    <t>0.05</t>
  </si>
  <si>
    <t>65.83</t>
  </si>
  <si>
    <t>-28.39</t>
  </si>
  <si>
    <t>39.59</t>
  </si>
  <si>
    <t>Normalized Net Income, 2 Yr. CAGR %</t>
  </si>
  <si>
    <t>0.79</t>
  </si>
  <si>
    <t>-50.54</t>
  </si>
  <si>
    <t>13.06</t>
  </si>
  <si>
    <t>16.67</t>
  </si>
  <si>
    <t>-2.08</t>
  </si>
  <si>
    <t>28.99</t>
  </si>
  <si>
    <t>21.42</t>
  </si>
  <si>
    <t>-6.62</t>
  </si>
  <si>
    <t>-3.41</t>
  </si>
  <si>
    <t>37.5</t>
  </si>
  <si>
    <t>Total Assets, 2 Yr. CAGR %</t>
  </si>
  <si>
    <t>-5.57</t>
  </si>
  <si>
    <t>-5.2</t>
  </si>
  <si>
    <t>-3.65</t>
  </si>
  <si>
    <t>2.11</t>
  </si>
  <si>
    <t>5.48</t>
  </si>
  <si>
    <t>6.8</t>
  </si>
  <si>
    <t>4.25</t>
  </si>
  <si>
    <t>3.82</t>
  </si>
  <si>
    <t>3.54</t>
  </si>
  <si>
    <t>4.53</t>
  </si>
  <si>
    <t>Common Equity, 2 Yr. CAGR %</t>
  </si>
  <si>
    <t>4.57</t>
  </si>
  <si>
    <t>1.86</t>
  </si>
  <si>
    <t>2.14</t>
  </si>
  <si>
    <t>4.26</t>
  </si>
  <si>
    <t>4.54</t>
  </si>
  <si>
    <t>Tangible Book Value, 2 Yr. CAGR %</t>
  </si>
  <si>
    <t>Cash From Operations, 2 Yr. CAGR %</t>
  </si>
  <si>
    <t>16.32</t>
  </si>
  <si>
    <t>-51.38</t>
  </si>
  <si>
    <t>-13.16</t>
  </si>
  <si>
    <t>218.76</t>
  </si>
  <si>
    <t>-31.35</t>
  </si>
  <si>
    <t>21.84</t>
  </si>
  <si>
    <t>62.75</t>
  </si>
  <si>
    <t>-24.41</t>
  </si>
  <si>
    <t>-42.86</t>
  </si>
  <si>
    <t>Levered Free Cash Flow, 2 Yr. CAGR %</t>
  </si>
  <si>
    <t>28.89</t>
  </si>
  <si>
    <t>-57.85</t>
  </si>
  <si>
    <t>42.12</t>
  </si>
  <si>
    <t>68.08</t>
  </si>
  <si>
    <t>184.97</t>
  </si>
  <si>
    <t>-31.08</t>
  </si>
  <si>
    <t>-60.27</t>
  </si>
  <si>
    <t>12.9</t>
  </si>
  <si>
    <t>-10.01</t>
  </si>
  <si>
    <t>Unlevered Free Cash Flow, 2 Yr. CAGR %</t>
  </si>
  <si>
    <t>44.63</t>
  </si>
  <si>
    <t>-55.34</t>
  </si>
  <si>
    <t>54.73</t>
  </si>
  <si>
    <t>61.39</t>
  </si>
  <si>
    <t>Compound Annual Growth Rate Over Three Years</t>
  </si>
  <si>
    <t>Gross Profit, 3 Yr. CAGR %</t>
  </si>
  <si>
    <t>-17.79</t>
  </si>
  <si>
    <t>-16.29</t>
  </si>
  <si>
    <t>EBITA, 3 Yr. CAGR %</t>
  </si>
  <si>
    <t>1.77</t>
  </si>
  <si>
    <t>-0.35</t>
  </si>
  <si>
    <t>-18.03</t>
  </si>
  <si>
    <t>-3.88</t>
  </si>
  <si>
    <t>8.48</t>
  </si>
  <si>
    <t>7.12</t>
  </si>
  <si>
    <t>5.64</t>
  </si>
  <si>
    <t>-4.47</t>
  </si>
  <si>
    <t>-2.78</t>
  </si>
  <si>
    <t>EBIT, 3 Yr. CAGR %</t>
  </si>
  <si>
    <t>Earnings From Cont. Operations, 3 Yr. CAGR %</t>
  </si>
  <si>
    <t>16.7</t>
  </si>
  <si>
    <t>-1.95</t>
  </si>
  <si>
    <t>-27.82</t>
  </si>
  <si>
    <t>-1.1</t>
  </si>
  <si>
    <t>76.27</t>
  </si>
  <si>
    <t>25.82</t>
  </si>
  <si>
    <t>40.85</t>
  </si>
  <si>
    <t>-24.04</t>
  </si>
  <si>
    <t>-1.75</t>
  </si>
  <si>
    <t>18.44</t>
  </si>
  <si>
    <t>Net Income, 3 Yr. CAGR %</t>
  </si>
  <si>
    <t>32.58</t>
  </si>
  <si>
    <t>-0.48</t>
  </si>
  <si>
    <t>-27.75</t>
  </si>
  <si>
    <t>Diluted EPS Before Extra, 3 Yr. CAGR %</t>
  </si>
  <si>
    <t>16.28</t>
  </si>
  <si>
    <t>-1.82</t>
  </si>
  <si>
    <t>-0.91</t>
  </si>
  <si>
    <t>25.63</t>
  </si>
  <si>
    <t>41.04</t>
  </si>
  <si>
    <t>18.49</t>
  </si>
  <si>
    <t>Normalized Net Income, 3 Yr. CAGR %</t>
  </si>
  <si>
    <t>11.73</t>
  </si>
  <si>
    <t>-2.21</t>
  </si>
  <si>
    <t>-30.23</t>
  </si>
  <si>
    <t>7.81</t>
  </si>
  <si>
    <t>10.01</t>
  </si>
  <si>
    <t>17.72</t>
  </si>
  <si>
    <t>12.97</t>
  </si>
  <si>
    <t>14.05</t>
  </si>
  <si>
    <t>-1.6</t>
  </si>
  <si>
    <t>17.3</t>
  </si>
  <si>
    <t>Total Assets, 3 Yr. CAGR %</t>
  </si>
  <si>
    <t>-4.85</t>
  </si>
  <si>
    <t>-6.87</t>
  </si>
  <si>
    <t>-2.71</t>
  </si>
  <si>
    <t>-1.89</t>
  </si>
  <si>
    <t>4.47</t>
  </si>
  <si>
    <t>5.08</t>
  </si>
  <si>
    <t>5.93</t>
  </si>
  <si>
    <t>3.98</t>
  </si>
  <si>
    <t>3.76</t>
  </si>
  <si>
    <t>4.17</t>
  </si>
  <si>
    <t>Common Equity, 3 Yr. CAGR %</t>
  </si>
  <si>
    <t>3.72</t>
  </si>
  <si>
    <t>2.07</t>
  </si>
  <si>
    <t>2.01</t>
  </si>
  <si>
    <t>4.46</t>
  </si>
  <si>
    <t>5.09</t>
  </si>
  <si>
    <t>3.99</t>
  </si>
  <si>
    <t>Tangible Book Value, 3 Yr. CAGR %</t>
  </si>
  <si>
    <t>Cash From Operations, 3 Yr. CAGR %</t>
  </si>
  <si>
    <t>71.81</t>
  </si>
  <si>
    <t>-56.74</t>
  </si>
  <si>
    <t>43.91</t>
  </si>
  <si>
    <t>-15.29</t>
  </si>
  <si>
    <t>81.12</t>
  </si>
  <si>
    <t>6.16</t>
  </si>
  <si>
    <t>15.7</t>
  </si>
  <si>
    <t>22.33</t>
  </si>
  <si>
    <t>58.74</t>
  </si>
  <si>
    <t>418.01</t>
  </si>
  <si>
    <t>Levered Free Cash Flow, 3 Yr. CAGR %</t>
  </si>
  <si>
    <t>-4.05</t>
  </si>
  <si>
    <t>-9.78</t>
  </si>
  <si>
    <t>-22.14</t>
  </si>
  <si>
    <t>69.01</t>
  </si>
  <si>
    <t>92.65</t>
  </si>
  <si>
    <t>12.47</t>
  </si>
  <si>
    <t>-25.31</t>
  </si>
  <si>
    <t>-42.01</t>
  </si>
  <si>
    <t>-1.27</t>
  </si>
  <si>
    <t>Unlevered Free Cash Flow, 3 Yr. CAGR %</t>
  </si>
  <si>
    <t>6.41</t>
  </si>
  <si>
    <t>-23.64</t>
  </si>
  <si>
    <t>78.86</t>
  </si>
  <si>
    <t>87.51</t>
  </si>
  <si>
    <t>Compound Annual Growth Rate Over Five Years</t>
  </si>
  <si>
    <t>Gross Profit, 5 Yr. CAGR %</t>
  </si>
  <si>
    <t>2.09</t>
  </si>
  <si>
    <t>EBITA, 5 Yr. CAGR %</t>
  </si>
  <si>
    <t>0.28</t>
  </si>
  <si>
    <t>-2.15</t>
  </si>
  <si>
    <t>-1.22</t>
  </si>
  <si>
    <t>-5.06</t>
  </si>
  <si>
    <t>0.91</t>
  </si>
  <si>
    <t>2.3</t>
  </si>
  <si>
    <t>4.08</t>
  </si>
  <si>
    <t>-4.21</t>
  </si>
  <si>
    <t>EBIT, 5 Yr. CAGR %</t>
  </si>
  <si>
    <t>Earnings From Cont. Operations, 5 Yr. CAGR %</t>
  </si>
  <si>
    <t>8.98</t>
  </si>
  <si>
    <t>-3.91</t>
  </si>
  <si>
    <t>16.23</t>
  </si>
  <si>
    <t>-1.05</t>
  </si>
  <si>
    <t>8.21</t>
  </si>
  <si>
    <t>21.6</t>
  </si>
  <si>
    <t>22.96</t>
  </si>
  <si>
    <t>11.57</t>
  </si>
  <si>
    <t>21.12</t>
  </si>
  <si>
    <t>-3.14</t>
  </si>
  <si>
    <t>Net Income, 5 Yr. CAGR %</t>
  </si>
  <si>
    <t>11.12</t>
  </si>
  <si>
    <t>25.48</t>
  </si>
  <si>
    <t>-0.17</t>
  </si>
  <si>
    <t>8.27</t>
  </si>
  <si>
    <t>Diluted EPS Before Extra, 5 Yr. CAGR %</t>
  </si>
  <si>
    <t>9.04</t>
  </si>
  <si>
    <t>-1.08</t>
  </si>
  <si>
    <t>21.76</t>
  </si>
  <si>
    <t>22.94</t>
  </si>
  <si>
    <t>21.24</t>
  </si>
  <si>
    <t>-3.11</t>
  </si>
  <si>
    <t>Normalized Net Income, 5 Yr. CAGR %</t>
  </si>
  <si>
    <t>9.94</t>
  </si>
  <si>
    <t>5.34</t>
  </si>
  <si>
    <t>12.26</t>
  </si>
  <si>
    <t>4.94</t>
  </si>
  <si>
    <t>-20.1</t>
  </si>
  <si>
    <t>15.83</t>
  </si>
  <si>
    <t>14.44</t>
  </si>
  <si>
    <t>7.3</t>
  </si>
  <si>
    <t>9.65</t>
  </si>
  <si>
    <t>22.91</t>
  </si>
  <si>
    <t>Total Assets, 5 Yr. CAGR %</t>
  </si>
  <si>
    <t>-4.25</t>
  </si>
  <si>
    <t>-6.36</t>
  </si>
  <si>
    <t>-4.37</t>
  </si>
  <si>
    <t>-3.38</t>
  </si>
  <si>
    <t>0.49</t>
  </si>
  <si>
    <t>1.5</t>
  </si>
  <si>
    <t>4.38</t>
  </si>
  <si>
    <t>4.58</t>
  </si>
  <si>
    <t>4.96</t>
  </si>
  <si>
    <t>Common Equity, 5 Yr. CAGR %</t>
  </si>
  <si>
    <t>2.77</t>
  </si>
  <si>
    <t>3.09</t>
  </si>
  <si>
    <t>3.02</t>
  </si>
  <si>
    <t>3.42</t>
  </si>
  <si>
    <t>3.9</t>
  </si>
  <si>
    <t>4.97</t>
  </si>
  <si>
    <t>4.21</t>
  </si>
  <si>
    <t>Tangible Book Value, 5 Yr. CAGR %</t>
  </si>
  <si>
    <t>Cash From Operations, 5 Yr. CAGR %</t>
  </si>
  <si>
    <t>23.94</t>
  </si>
  <si>
    <t>4.78</t>
  </si>
  <si>
    <t>30.78</t>
  </si>
  <si>
    <t>-3.83</t>
  </si>
  <si>
    <t>7.03</t>
  </si>
  <si>
    <t>-2.03</t>
  </si>
  <si>
    <t>73.53</t>
  </si>
  <si>
    <t>-2.91</t>
  </si>
  <si>
    <t>Levered Free Cash Flow, 5 Yr. CAGR %</t>
  </si>
  <si>
    <t>-14.6</t>
  </si>
  <si>
    <t>-8.88</t>
  </si>
  <si>
    <t>0.74</t>
  </si>
  <si>
    <t>36.06</t>
  </si>
  <si>
    <t>23.35</t>
  </si>
  <si>
    <t>16.44</t>
  </si>
  <si>
    <t>1.91</t>
  </si>
  <si>
    <t>9.05</t>
  </si>
  <si>
    <t>-17.22</t>
  </si>
  <si>
    <t>Unlevered Free Cash Flow, 5 Yr. CAGR %</t>
  </si>
  <si>
    <t>-14.38</t>
  </si>
  <si>
    <t>-1.24</t>
  </si>
  <si>
    <t>3.77</t>
  </si>
  <si>
    <t>45.09</t>
  </si>
  <si>
    <t>21.92</t>
  </si>
  <si>
    <t>20.47</t>
  </si>
  <si>
    <t>0.27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</si>
  <si>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</si>
  <si>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</si>
  <si>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</si>
  <si>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</si>
  <si>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</si>
  <si>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</si>
  <si>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</si>
  <si>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44.48</t>
  </si>
  <si>
    <t>55.02</t>
  </si>
  <si>
    <t>47.27</t>
  </si>
  <si>
    <t>49.81</t>
  </si>
  <si>
    <t>50.06</t>
  </si>
  <si>
    <t>55.86</t>
  </si>
  <si>
    <t>Change</t>
  </si>
  <si>
    <t>-</t>
  </si>
  <si>
    <t>23.7%</t>
  </si>
  <si>
    <t>-14.09%</t>
  </si>
  <si>
    <t>5.38%</t>
  </si>
  <si>
    <t>0.5%</t>
  </si>
  <si>
    <t>11.57%</t>
  </si>
  <si>
    <t>Enterprise Value (EV)
                                    1</t>
  </si>
  <si>
    <t>44.47</t>
  </si>
  <si>
    <t>47.26</t>
  </si>
  <si>
    <t>55.79</t>
  </si>
  <si>
    <t>-14.1%</t>
  </si>
  <si>
    <t>5.41%</t>
  </si>
  <si>
    <t>0.49%</t>
  </si>
  <si>
    <t>11.45%</t>
  </si>
  <si>
    <t>P/E ratio</t>
  </si>
  <si>
    <t>5.42x</t>
  </si>
  <si>
    <t>13.3x</t>
  </si>
  <si>
    <t>11.2x</t>
  </si>
  <si>
    <t>13.8x</t>
  </si>
  <si>
    <t>12.7x</t>
  </si>
  <si>
    <t>7.97x</t>
  </si>
  <si>
    <t>PBR</t>
  </si>
  <si>
    <t>0.46x</t>
  </si>
  <si>
    <t>0.55x</t>
  </si>
  <si>
    <t>0.45x</t>
  </si>
  <si>
    <t>0.47x</t>
  </si>
  <si>
    <t>PEG</t>
  </si>
  <si>
    <t>-0.3x</t>
  </si>
  <si>
    <t>5.54x</t>
  </si>
  <si>
    <t>-0.9x</t>
  </si>
  <si>
    <t>1.37x</t>
  </si>
  <si>
    <t>0.1x</t>
  </si>
  <si>
    <t>Capitalization / Revenue</t>
  </si>
  <si>
    <t>EV / Revenue</t>
  </si>
  <si>
    <t>EV / EBITDA</t>
  </si>
  <si>
    <t>EV / EBIT</t>
  </si>
  <si>
    <t>-24.6x</t>
  </si>
  <si>
    <t>-34.6x</t>
  </si>
  <si>
    <t>-29.7x</t>
  </si>
  <si>
    <t>-31.6x</t>
  </si>
  <si>
    <t>-30.8x</t>
  </si>
  <si>
    <t>-38.2x</t>
  </si>
  <si>
    <t>EV / FCF</t>
  </si>
  <si>
    <t>-1.29x</t>
  </si>
  <si>
    <t>-9.11x</t>
  </si>
  <si>
    <t>-8.92x</t>
  </si>
  <si>
    <t>-7.61x</t>
  </si>
  <si>
    <t>-10.1x</t>
  </si>
  <si>
    <t>FCF Yield</t>
  </si>
  <si>
    <t>-77.5%</t>
  </si>
  <si>
    <t>-11%</t>
  </si>
  <si>
    <t>-11.2%</t>
  </si>
  <si>
    <t>-13.1%</t>
  </si>
  <si>
    <t>-9.88%</t>
  </si>
  <si>
    <t>Dividend per Share
                                    2</t>
  </si>
  <si>
    <t>Rate of return</t>
  </si>
  <si>
    <t>EPS
                                    2</t>
  </si>
  <si>
    <t>0.8632</t>
  </si>
  <si>
    <t>0.943</t>
  </si>
  <si>
    <t>1.682</t>
  </si>
  <si>
    <t>Distribution rate</t>
  </si>
  <si>
    <t>Net sales</t>
  </si>
  <si>
    <t>EBITDA</t>
  </si>
  <si>
    <t>EBIT
                                    1</t>
  </si>
  <si>
    <t>-1.81</t>
  </si>
  <si>
    <t>-1.588</t>
  </si>
  <si>
    <t>-1.589</t>
  </si>
  <si>
    <t>-1.578</t>
  </si>
  <si>
    <t>-1.626</t>
  </si>
  <si>
    <t>-1.46</t>
  </si>
  <si>
    <t>Net income
                                    1</t>
  </si>
  <si>
    <t>4.145</t>
  </si>
  <si>
    <t>4.214</t>
  </si>
  <si>
    <t>3.598</t>
  </si>
  <si>
    <t>3.931</t>
  </si>
  <si>
    <t>7.001</t>
  </si>
  <si>
    <t>Net Debt
                                    1</t>
  </si>
  <si>
    <t>-0.004</t>
  </si>
  <si>
    <t>-0.005</t>
  </si>
  <si>
    <t>-0.012</t>
  </si>
  <si>
    <t>-0.002</t>
  </si>
  <si>
    <t>-0.006</t>
  </si>
  <si>
    <t>-0.071</t>
  </si>
  <si>
    <t>Reference price
                                    2</t>
  </si>
  <si>
    <t>10.67</t>
  </si>
  <si>
    <t>13.20</t>
  </si>
  <si>
    <t>11.34</t>
  </si>
  <si>
    <t>11.95</t>
  </si>
  <si>
    <t>12.01</t>
  </si>
  <si>
    <t>13.40</t>
  </si>
  <si>
    <t>Nbr of stocks (in thousands)</t>
  </si>
  <si>
    <t>4,168</t>
  </si>
  <si>
    <t>Announcement Date</t>
  </si>
  <si>
    <t>4/1/19</t>
  </si>
  <si>
    <t>3/24/20</t>
  </si>
  <si>
    <t>3/29/21</t>
  </si>
  <si>
    <t>3/25/22</t>
  </si>
  <si>
    <t>3/23/23</t>
  </si>
  <si>
    <t>3/21/24</t>
  </si>
  <si>
    <t>address1</t>
  </si>
  <si>
    <t>Browning Place</t>
  </si>
  <si>
    <t>address2</t>
  </si>
  <si>
    <t>1603 Lyndon B. Johnson Freeway Suite 800</t>
  </si>
  <si>
    <t>city</t>
  </si>
  <si>
    <t>Dallas</t>
  </si>
  <si>
    <t>state</t>
  </si>
  <si>
    <t>TX</t>
  </si>
  <si>
    <t>zip</t>
  </si>
  <si>
    <t>75234-6061</t>
  </si>
  <si>
    <t>country</t>
  </si>
  <si>
    <t>phone</t>
  </si>
  <si>
    <t>469 522 4200</t>
  </si>
  <si>
    <t>fax</t>
  </si>
  <si>
    <t>469 522 4299</t>
  </si>
  <si>
    <t>website</t>
  </si>
  <si>
    <t>https://www.incomeopp-realty.com</t>
  </si>
  <si>
    <t>industry</t>
  </si>
  <si>
    <t>Mortgage Finance</t>
  </si>
  <si>
    <t>industryKey</t>
  </si>
  <si>
    <t>mortgage-finance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</si>
  <si>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</si>
  <si>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</si>
  <si>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</si>
  <si>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</si>
  <si>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</si>
  <si>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</si>
  <si>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</si>
  <si>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Income Opportunity Realty Investors, Inc., a Dallas-based real estate investment company, currently holds a portfolio of notes receivable. The Company invests in real estate through direct equity ownership and partnerships. Income Opportunity Realty Investors, Inc. operates as a subsidiary of American Realty Investors, Inc.</t>
  </si>
  <si>
    <t>companyOfficers</t>
  </si>
  <si>
    <t>[{'maxAge': 1, 'name': 'Mr. Erik L. Johnson CPA', 'age': 56, 'title': 'President &amp; CEO', 'yearBorn': 1968, 'exercisedValue': 0, 'unexercisedValue': 0}, {'maxAge': 1, 'name': 'Mr. Louis Joseph Corna', 'age': 77, 'title': 'Executive VP, General Counsel, Tax Counsel &amp; Secretary', 'yearBorn': 1947, 'exercisedValue': 0, 'unexercisedValue': 0}, {'maxAge': 1, 'name': 'Mr. Michael K. Lane', 'title': 'Vice President of HR',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</si>
  <si>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</si>
  <si>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</si>
  <si>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</si>
  <si>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</si>
  <si>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</si>
  <si>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</si>
  <si>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</si>
  <si>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</si>
  <si>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</si>
  <si>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</si>
  <si>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</si>
  <si>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fiveYearAvgDividendYield</t>
  </si>
  <si>
    <t>beta</t>
  </si>
  <si>
    <t>trailingPE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</si>
  <si>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</si>
  <si>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</si>
  <si>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</si>
  <si>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</si>
  <si>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</si>
  <si>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</si>
  <si>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</si>
  <si>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</si>
  <si>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</si>
  <si>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</si>
  <si>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</si>
  <si>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</si>
  <si>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</si>
  <si>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</si>
  <si>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</si>
  <si>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</si>
  <si>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</si>
  <si>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</si>
  <si>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</si>
  <si>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</si>
  <si>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</si>
  <si>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</si>
  <si>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</si>
  <si>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</si>
  <si>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</si>
  <si>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</si>
  <si>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</si>
  <si>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</si>
  <si>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</si>
  <si>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</si>
  <si>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</si>
  <si>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</si>
  <si>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</si>
  <si>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</si>
  <si>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</si>
  <si>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</si>
  <si>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</si>
  <si>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lastSplitFactor</t>
  </si>
  <si>
    <t>3:1</t>
  </si>
  <si>
    <t>lastSplitDate</t>
  </si>
  <si>
    <t>52WeekChange</t>
  </si>
  <si>
    <t>SandP52WeekChange</t>
  </si>
  <si>
    <t>lastDividendValue</t>
  </si>
  <si>
    <t>lastDividendDate</t>
  </si>
  <si>
    <t>exchange</t>
  </si>
  <si>
    <t>ASE</t>
  </si>
  <si>
    <t>quoteType</t>
  </si>
  <si>
    <t>EQUITY</t>
  </si>
  <si>
    <t>symbol</t>
  </si>
  <si>
    <t>underlyingSymbol</t>
  </si>
  <si>
    <t>shortName</t>
  </si>
  <si>
    <t>Income Opportunity Realty Inves</t>
  </si>
  <si>
    <t>longName</t>
  </si>
  <si>
    <t>Income Opportunity Realty Investors, Inc.</t>
  </si>
  <si>
    <t>firstTradeDateEpochUtc</t>
  </si>
  <si>
    <t>timeZoneFullName</t>
  </si>
  <si>
    <t>America/New_York</t>
  </si>
  <si>
    <t>timeZoneShortName</t>
  </si>
  <si>
    <t>EST</t>
  </si>
  <si>
    <t>uuid</t>
  </si>
  <si>
    <t>9d1219c5-23eb-342d-81c2-cd0ce6c97375</t>
  </si>
  <si>
    <t>messageBoardId</t>
  </si>
  <si>
    <t>finmb_280786</t>
  </si>
  <si>
    <t>gmtOffSetMilliseconds</t>
  </si>
  <si>
    <t>currentPrice</t>
  </si>
  <si>
    <t>recommendationKey</t>
  </si>
  <si>
    <t>none</t>
  </si>
  <si>
    <t>totalCash</t>
  </si>
  <si>
    <t>totalCashPerShare</t>
  </si>
  <si>
    <t>quickRatio</t>
  </si>
  <si>
    <t>currentRatio</t>
  </si>
  <si>
    <t>returnOnAssets</t>
  </si>
  <si>
    <t>returnOnEquity</t>
  </si>
  <si>
    <t>freeCashflow</t>
  </si>
  <si>
    <t>operatingCashflow</t>
  </si>
  <si>
    <t>earningsGrowth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</si>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</sst>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incomeopp-realty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18.4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1.75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7.3841832E7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29.712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</v>
      </c>
      <c r="B2" s="1">
        <v>1.0</v>
      </c>
      <c r="C2" s="1">
        <v>1.0</v>
      </c>
      <c r="D2" s="1">
        <v>2.0</v>
      </c>
      <c r="E2" s="1">
        <v>1.0</v>
      </c>
      <c r="F2" s="1">
        <v>8.0</v>
      </c>
      <c r="G2" s="1">
        <v>4.0</v>
      </c>
      <c r="H2" s="1">
        <v>4.0</v>
      </c>
      <c r="I2" s="1">
        <v>3.0</v>
      </c>
      <c r="J2" s="1">
        <v>3.0</v>
      </c>
      <c r="K2" s="1">
        <v>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</v>
      </c>
      <c r="B3" s="1">
        <v>0.0</v>
      </c>
      <c r="C3" s="1">
        <v>0.0</v>
      </c>
      <c r="D3" s="1">
        <v>0.0</v>
      </c>
      <c r="E3" s="1">
        <v>0.0</v>
      </c>
      <c r="F3" s="1">
        <v>-7.0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-1.0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</v>
      </c>
      <c r="B5" s="1">
        <v>3.0</v>
      </c>
      <c r="C5" s="1">
        <v>-1.0</v>
      </c>
      <c r="D5" s="1">
        <v>1.0</v>
      </c>
      <c r="E5" s="1">
        <v>54.0</v>
      </c>
      <c r="F5" s="1">
        <v>0.0</v>
      </c>
      <c r="G5" s="1">
        <v>0.0</v>
      </c>
      <c r="H5" s="1">
        <v>10.0</v>
      </c>
      <c r="I5" s="1">
        <v>-5.0</v>
      </c>
      <c r="J5" s="1">
        <v>-3.0</v>
      </c>
      <c r="K5" s="1">
        <v>-6.0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-21.0</v>
      </c>
      <c r="C7" s="1">
        <v>16.0</v>
      </c>
      <c r="D7" s="1">
        <v>15.0</v>
      </c>
      <c r="E7" s="1">
        <v>72.0</v>
      </c>
      <c r="F7" s="1">
        <v>74.0</v>
      </c>
      <c r="G7" s="1">
        <v>-1.0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4.0</v>
      </c>
      <c r="C8" s="1">
        <v>27.0</v>
      </c>
      <c r="D8" s="1">
        <v>3.0</v>
      </c>
      <c r="E8" s="1">
        <v>2.0</v>
      </c>
      <c r="F8" s="1">
        <v>1.0</v>
      </c>
      <c r="G8" s="1">
        <v>4.0</v>
      </c>
      <c r="H8" s="1">
        <v>4.0</v>
      </c>
      <c r="I8" s="1">
        <v>-2.0</v>
      </c>
      <c r="J8" s="1">
        <v>0.0</v>
      </c>
      <c r="K8" s="1">
        <v>97.0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-1.0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0.0</v>
      </c>
      <c r="C10" s="1">
        <v>3.0</v>
      </c>
      <c r="D10" s="1">
        <v>0.0</v>
      </c>
      <c r="E10" s="1">
        <v>0.0</v>
      </c>
      <c r="F10" s="1">
        <v>22.0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>
        <v>-1.0</v>
      </c>
      <c r="C11" s="1">
        <v>3.0</v>
      </c>
      <c r="D11" s="1">
        <v>0.0</v>
      </c>
      <c r="E11" s="1">
        <v>0.0</v>
      </c>
      <c r="F11" s="1">
        <v>22.0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</v>
      </c>
      <c r="B12" s="1">
        <v>-1.0</v>
      </c>
      <c r="C12" s="1">
        <v>6.0</v>
      </c>
      <c r="D12" s="1">
        <v>-3.0</v>
      </c>
      <c r="E12" s="1">
        <v>-2.0</v>
      </c>
      <c r="F12" s="1">
        <v>-24.0</v>
      </c>
      <c r="G12" s="1">
        <v>-4.0</v>
      </c>
      <c r="H12" s="1">
        <v>-4.0</v>
      </c>
      <c r="I12" s="1">
        <v>2.0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</v>
      </c>
      <c r="B13" s="1">
        <v>-2.0</v>
      </c>
      <c r="C13" s="1">
        <v>9.0</v>
      </c>
      <c r="D13" s="1">
        <v>-3.0</v>
      </c>
      <c r="E13" s="1">
        <v>-2.0</v>
      </c>
      <c r="F13" s="1">
        <v>-1.0</v>
      </c>
      <c r="G13" s="1">
        <v>-4.0</v>
      </c>
      <c r="H13" s="1">
        <v>-4.0</v>
      </c>
      <c r="I13" s="1">
        <v>2.0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</v>
      </c>
      <c r="B14" s="1">
        <v>-2.0</v>
      </c>
      <c r="C14" s="1">
        <v>-10.0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</v>
      </c>
      <c r="B15" s="1">
        <v>-2.0</v>
      </c>
      <c r="C15" s="1">
        <v>-10.0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-90.0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</v>
      </c>
      <c r="B17" s="1">
        <v>-2.0</v>
      </c>
      <c r="C17" s="1">
        <v>-10.0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-90.0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-1.0</v>
      </c>
      <c r="J18" s="1">
        <v>0.0</v>
      </c>
      <c r="K18" s="1">
        <v>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</v>
      </c>
      <c r="B20" s="1">
        <v>67.0</v>
      </c>
      <c r="C20" s="1">
        <v>53.0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</v>
      </c>
      <c r="B21" s="1">
        <v>0.0</v>
      </c>
      <c r="C21" s="1">
        <v>0.0</v>
      </c>
      <c r="D21" s="1">
        <v>2.0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</v>
      </c>
      <c r="B22" s="1">
        <v>-2.0</v>
      </c>
      <c r="C22" s="1">
        <v>-10.0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</v>
      </c>
      <c r="B23" s="1">
        <v>-4.0</v>
      </c>
      <c r="C23" s="1">
        <v>2.0</v>
      </c>
      <c r="D23" s="1">
        <v>-5.0</v>
      </c>
      <c r="E23" s="1">
        <v>-13.0</v>
      </c>
      <c r="F23" s="1">
        <v>-34.0</v>
      </c>
      <c r="G23" s="1">
        <v>-6.0</v>
      </c>
      <c r="H23" s="1">
        <v>-5.0</v>
      </c>
      <c r="I23" s="1">
        <v>-6.0</v>
      </c>
      <c r="J23" s="1">
        <v>-4.0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</v>
      </c>
      <c r="B24" s="1">
        <v>-4.0</v>
      </c>
      <c r="C24" s="1">
        <v>2.0</v>
      </c>
      <c r="D24" s="1">
        <v>-5.0</v>
      </c>
      <c r="E24" s="1">
        <v>-13.0</v>
      </c>
      <c r="F24" s="1">
        <v>-34.0</v>
      </c>
      <c r="G24" s="1">
        <v>-6.0</v>
      </c>
      <c r="H24" s="1">
        <v>-5.0</v>
      </c>
      <c r="I24" s="1">
        <v>-6.0</v>
      </c>
      <c r="J24" s="1">
        <v>-4.0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</v>
      </c>
      <c r="B25" s="1">
        <v>3.0</v>
      </c>
      <c r="C25" s="1">
        <v>-3.0</v>
      </c>
      <c r="D25" s="1">
        <v>4.0</v>
      </c>
      <c r="E25" s="1">
        <v>12.0</v>
      </c>
      <c r="F25" s="1">
        <v>33.0</v>
      </c>
      <c r="G25" s="1">
        <v>5.0</v>
      </c>
      <c r="H25" s="1">
        <v>4.0</v>
      </c>
      <c r="I25" s="1">
        <v>5.0</v>
      </c>
      <c r="J25" s="1">
        <v>3.0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48</v>
      </c>
      <c r="B3" s="1">
        <v>25.0</v>
      </c>
      <c r="C3" s="1">
        <v>22.0</v>
      </c>
      <c r="D3" s="1">
        <v>22.0</v>
      </c>
      <c r="E3" s="1">
        <v>22.0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49</v>
      </c>
      <c r="B4" s="1">
        <v>25.0</v>
      </c>
      <c r="C4" s="1">
        <v>22.0</v>
      </c>
      <c r="D4" s="1">
        <v>22.0</v>
      </c>
      <c r="E4" s="1">
        <v>22.0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50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1.0</v>
      </c>
      <c r="I5" s="1">
        <v>0.0</v>
      </c>
      <c r="J5" s="1">
        <v>0.0</v>
      </c>
      <c r="K5" s="1">
        <v>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51</v>
      </c>
      <c r="B6" s="1">
        <v>42.0</v>
      </c>
      <c r="C6" s="1">
        <v>36.0</v>
      </c>
      <c r="D6" s="1">
        <v>39.0</v>
      </c>
      <c r="E6" s="1">
        <v>50.0</v>
      </c>
      <c r="F6" s="1">
        <v>82.0</v>
      </c>
      <c r="G6" s="1">
        <v>87.0</v>
      </c>
      <c r="H6" s="1">
        <v>90.0</v>
      </c>
      <c r="I6" s="1">
        <v>59.0</v>
      </c>
      <c r="J6" s="1">
        <v>67.0</v>
      </c>
      <c r="K6" s="1">
        <v>29.0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52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96.0</v>
      </c>
      <c r="J7" s="1">
        <v>100.0</v>
      </c>
      <c r="K7" s="1">
        <v>107.0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53</v>
      </c>
      <c r="B8" s="1">
        <v>23.0</v>
      </c>
      <c r="C8" s="1">
        <v>22.0</v>
      </c>
      <c r="D8" s="1">
        <v>22.0</v>
      </c>
      <c r="E8" s="1">
        <v>13.0</v>
      </c>
      <c r="F8" s="1">
        <v>13.0</v>
      </c>
      <c r="G8" s="1">
        <v>13.0</v>
      </c>
      <c r="H8" s="1">
        <v>13.0</v>
      </c>
      <c r="I8" s="1">
        <v>11.0</v>
      </c>
      <c r="J8" s="1">
        <v>11.0</v>
      </c>
      <c r="K8" s="1">
        <v>11.0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54</v>
      </c>
      <c r="B9" s="1">
        <v>0.0</v>
      </c>
      <c r="C9" s="1">
        <v>1.0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55</v>
      </c>
      <c r="B10" s="1">
        <v>1.0</v>
      </c>
      <c r="C10" s="1">
        <v>95.0</v>
      </c>
      <c r="D10" s="1">
        <v>2.0</v>
      </c>
      <c r="E10" s="1">
        <v>1.0</v>
      </c>
      <c r="F10" s="1">
        <v>0.0</v>
      </c>
      <c r="G10" s="1">
        <v>0.0</v>
      </c>
      <c r="H10" s="1">
        <v>80.0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56</v>
      </c>
      <c r="B11" s="1">
        <v>93.0</v>
      </c>
      <c r="C11" s="1">
        <v>84.0</v>
      </c>
      <c r="D11" s="1">
        <v>86.0</v>
      </c>
      <c r="E11" s="1">
        <v>87.0</v>
      </c>
      <c r="F11" s="1">
        <v>96.0</v>
      </c>
      <c r="G11" s="1">
        <v>100.0</v>
      </c>
      <c r="H11" s="1">
        <v>104.0</v>
      </c>
      <c r="I11" s="1">
        <v>108.0</v>
      </c>
      <c r="J11" s="1">
        <v>112.0</v>
      </c>
      <c r="K11" s="1">
        <v>118.0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57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58</v>
      </c>
      <c r="B13" s="1">
        <v>1.0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59</v>
      </c>
      <c r="B14" s="1">
        <v>9.0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60</v>
      </c>
      <c r="B15" s="1">
        <v>3.0</v>
      </c>
      <c r="C15" s="1">
        <v>0.0</v>
      </c>
      <c r="D15" s="1">
        <v>2.0</v>
      </c>
      <c r="E15" s="1">
        <v>1.0</v>
      </c>
      <c r="F15" s="1">
        <v>2.0</v>
      </c>
      <c r="G15" s="1">
        <v>1.0</v>
      </c>
      <c r="H15" s="1">
        <v>1.0</v>
      </c>
      <c r="I15" s="1">
        <v>1.0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61</v>
      </c>
      <c r="B16" s="1">
        <v>10.0</v>
      </c>
      <c r="C16" s="1">
        <v>0.0</v>
      </c>
      <c r="D16" s="1">
        <v>2.0</v>
      </c>
      <c r="E16" s="1">
        <v>1.0</v>
      </c>
      <c r="F16" s="1">
        <v>2.0</v>
      </c>
      <c r="G16" s="1">
        <v>1.0</v>
      </c>
      <c r="H16" s="1">
        <v>1.0</v>
      </c>
      <c r="I16" s="1">
        <v>1.0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62</v>
      </c>
      <c r="B17" s="1">
        <v>4.0</v>
      </c>
      <c r="C17" s="1">
        <v>4.0</v>
      </c>
      <c r="D17" s="1">
        <v>4.0</v>
      </c>
      <c r="E17" s="1">
        <v>4.0</v>
      </c>
      <c r="F17" s="1">
        <v>4.0</v>
      </c>
      <c r="G17" s="1">
        <v>4.0</v>
      </c>
      <c r="H17" s="1">
        <v>4.0</v>
      </c>
      <c r="I17" s="1">
        <v>4.0</v>
      </c>
      <c r="J17" s="1">
        <v>4.0</v>
      </c>
      <c r="K17" s="1">
        <v>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63</v>
      </c>
      <c r="B18" s="1">
        <v>61.0</v>
      </c>
      <c r="C18" s="1">
        <v>61.0</v>
      </c>
      <c r="D18" s="1">
        <v>61.0</v>
      </c>
      <c r="E18" s="1">
        <v>61.0</v>
      </c>
      <c r="F18" s="1">
        <v>61.0</v>
      </c>
      <c r="G18" s="1">
        <v>61.0</v>
      </c>
      <c r="H18" s="1">
        <v>61.0</v>
      </c>
      <c r="I18" s="1">
        <v>61.0</v>
      </c>
      <c r="J18" s="1">
        <v>61.0</v>
      </c>
      <c r="K18" s="1">
        <v>61.0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64</v>
      </c>
      <c r="B19" s="1">
        <v>20.0</v>
      </c>
      <c r="C19" s="1">
        <v>22.0</v>
      </c>
      <c r="D19" s="1">
        <v>24.0</v>
      </c>
      <c r="E19" s="1">
        <v>25.0</v>
      </c>
      <c r="F19" s="1">
        <v>34.0</v>
      </c>
      <c r="G19" s="1">
        <v>38.0</v>
      </c>
      <c r="H19" s="1">
        <v>42.0</v>
      </c>
      <c r="I19" s="1">
        <v>46.0</v>
      </c>
      <c r="J19" s="1">
        <v>50.0</v>
      </c>
      <c r="K19" s="1">
        <v>57.0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65</v>
      </c>
      <c r="B20" s="1">
        <v>-3.0</v>
      </c>
      <c r="C20" s="1">
        <v>-3.0</v>
      </c>
      <c r="D20" s="1">
        <v>-3.0</v>
      </c>
      <c r="E20" s="1">
        <v>-3.0</v>
      </c>
      <c r="F20" s="1">
        <v>-3.0</v>
      </c>
      <c r="G20" s="1">
        <v>-3.0</v>
      </c>
      <c r="H20" s="1">
        <v>-3.0</v>
      </c>
      <c r="I20" s="1">
        <v>-3.0</v>
      </c>
      <c r="J20" s="1">
        <v>-3.0</v>
      </c>
      <c r="K20" s="1">
        <v>-94.0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66</v>
      </c>
      <c r="B21" s="1">
        <v>82.0</v>
      </c>
      <c r="C21" s="1">
        <v>84.0</v>
      </c>
      <c r="D21" s="1">
        <v>86.0</v>
      </c>
      <c r="E21" s="1">
        <v>87.0</v>
      </c>
      <c r="F21" s="1">
        <v>96.0</v>
      </c>
      <c r="G21" s="1">
        <v>100.0</v>
      </c>
      <c r="H21" s="1">
        <v>104.0</v>
      </c>
      <c r="I21" s="1">
        <v>108.0</v>
      </c>
      <c r="J21" s="1">
        <v>112.0</v>
      </c>
      <c r="K21" s="1">
        <v>118.0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67</v>
      </c>
      <c r="B22" s="1">
        <v>82.0</v>
      </c>
      <c r="C22" s="1">
        <v>84.0</v>
      </c>
      <c r="D22" s="1">
        <v>86.0</v>
      </c>
      <c r="E22" s="1">
        <v>87.0</v>
      </c>
      <c r="F22" s="1">
        <v>96.0</v>
      </c>
      <c r="G22" s="1">
        <v>100.0</v>
      </c>
      <c r="H22" s="1">
        <v>104.0</v>
      </c>
      <c r="I22" s="1">
        <v>108.0</v>
      </c>
      <c r="J22" s="1">
        <v>112.0</v>
      </c>
      <c r="K22" s="1">
        <v>118.0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68</v>
      </c>
      <c r="B23" s="1">
        <v>93.0</v>
      </c>
      <c r="C23" s="1">
        <v>84.0</v>
      </c>
      <c r="D23" s="1">
        <v>86.0</v>
      </c>
      <c r="E23" s="1">
        <v>87.0</v>
      </c>
      <c r="F23" s="1">
        <v>96.0</v>
      </c>
      <c r="G23" s="1">
        <v>100.0</v>
      </c>
      <c r="H23" s="1">
        <v>104.0</v>
      </c>
      <c r="I23" s="1">
        <v>108.0</v>
      </c>
      <c r="J23" s="1">
        <v>112.0</v>
      </c>
      <c r="K23" s="1">
        <v>118.0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69</v>
      </c>
      <c r="B25" s="1">
        <v>4.0</v>
      </c>
      <c r="C25" s="1">
        <v>4.0</v>
      </c>
      <c r="D25" s="1">
        <v>4.0</v>
      </c>
      <c r="E25" s="1">
        <v>4.0</v>
      </c>
      <c r="F25" s="1">
        <v>4.0</v>
      </c>
      <c r="G25" s="1">
        <v>4.0</v>
      </c>
      <c r="H25" s="1">
        <v>4.0</v>
      </c>
      <c r="I25" s="1">
        <v>4.0</v>
      </c>
      <c r="J25" s="1">
        <v>4.0</v>
      </c>
      <c r="K25" s="1">
        <v>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70</v>
      </c>
      <c r="B26" s="1">
        <v>4.0</v>
      </c>
      <c r="C26" s="1">
        <v>4.0</v>
      </c>
      <c r="D26" s="1">
        <v>4.0</v>
      </c>
      <c r="E26" s="1">
        <v>4.0</v>
      </c>
      <c r="F26" s="1">
        <v>4.0</v>
      </c>
      <c r="G26" s="1">
        <v>4.0</v>
      </c>
      <c r="H26" s="1">
        <v>4.0</v>
      </c>
      <c r="I26" s="1">
        <v>4.0</v>
      </c>
      <c r="J26" s="1">
        <v>4.0</v>
      </c>
      <c r="K26" s="1">
        <v>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71</v>
      </c>
      <c r="B27" s="1" t="s">
        <v>72</v>
      </c>
      <c r="C27" s="1" t="s">
        <v>73</v>
      </c>
      <c r="D27" s="1" t="s">
        <v>74</v>
      </c>
      <c r="E27" s="1" t="s">
        <v>75</v>
      </c>
      <c r="F27" s="1" t="s">
        <v>76</v>
      </c>
      <c r="G27" s="1" t="s">
        <v>77</v>
      </c>
      <c r="H27" s="1" t="s">
        <v>78</v>
      </c>
      <c r="I27" s="1" t="s">
        <v>79</v>
      </c>
      <c r="J27" s="1" t="s">
        <v>80</v>
      </c>
      <c r="K27" s="1" t="s">
        <v>81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82</v>
      </c>
      <c r="B28" s="1">
        <v>82.0</v>
      </c>
      <c r="C28" s="1">
        <v>84.0</v>
      </c>
      <c r="D28" s="1">
        <v>86.0</v>
      </c>
      <c r="E28" s="1">
        <v>87.0</v>
      </c>
      <c r="F28" s="1">
        <v>96.0</v>
      </c>
      <c r="G28" s="1">
        <v>100.0</v>
      </c>
      <c r="H28" s="1">
        <v>104.0</v>
      </c>
      <c r="I28" s="1">
        <v>108.0</v>
      </c>
      <c r="J28" s="1">
        <v>112.0</v>
      </c>
      <c r="K28" s="1">
        <v>118.0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83</v>
      </c>
      <c r="B29" s="1" t="s">
        <v>72</v>
      </c>
      <c r="C29" s="1" t="s">
        <v>73</v>
      </c>
      <c r="D29" s="1" t="s">
        <v>74</v>
      </c>
      <c r="E29" s="1" t="s">
        <v>75</v>
      </c>
      <c r="F29" s="1" t="s">
        <v>76</v>
      </c>
      <c r="G29" s="1" t="s">
        <v>77</v>
      </c>
      <c r="H29" s="1" t="s">
        <v>78</v>
      </c>
      <c r="I29" s="1" t="s">
        <v>79</v>
      </c>
      <c r="J29" s="1" t="s">
        <v>80</v>
      </c>
      <c r="K29" s="1" t="s">
        <v>81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84</v>
      </c>
      <c r="B30" s="1">
        <v>10.0</v>
      </c>
      <c r="C30" s="1" t="s">
        <v>85</v>
      </c>
      <c r="D30" s="1" t="s">
        <v>85</v>
      </c>
      <c r="E30" s="1" t="s">
        <v>85</v>
      </c>
      <c r="F30" s="1" t="s">
        <v>85</v>
      </c>
      <c r="G30" s="1" t="s">
        <v>85</v>
      </c>
      <c r="H30" s="1" t="s">
        <v>85</v>
      </c>
      <c r="I30" s="1" t="s">
        <v>85</v>
      </c>
      <c r="J30" s="1" t="s">
        <v>85</v>
      </c>
      <c r="K30" s="1" t="s">
        <v>85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10.0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-1.0</v>
      </c>
      <c r="I31" s="1">
        <v>0.0</v>
      </c>
      <c r="J31" s="1">
        <v>0.0</v>
      </c>
      <c r="K31" s="1">
        <v>-7.0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3.0</v>
      </c>
      <c r="C32" s="1">
        <v>3.0</v>
      </c>
      <c r="D32" s="1">
        <v>3.0</v>
      </c>
      <c r="E32" s="1">
        <v>3.0</v>
      </c>
      <c r="F32" s="1">
        <v>3.0</v>
      </c>
      <c r="G32" s="1">
        <v>3.0</v>
      </c>
      <c r="H32" s="1">
        <v>3.0</v>
      </c>
      <c r="I32" s="1">
        <v>0.0</v>
      </c>
      <c r="J32" s="1">
        <v>3.0</v>
      </c>
      <c r="K32" s="1">
        <v>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88</v>
      </c>
      <c r="B2" s="1">
        <v>5.0</v>
      </c>
      <c r="C2" s="1">
        <v>6.0</v>
      </c>
      <c r="D2" s="1">
        <v>0.0</v>
      </c>
      <c r="E2" s="1">
        <v>0.0</v>
      </c>
      <c r="F2" s="1">
        <v>0.0</v>
      </c>
      <c r="G2" s="1">
        <v>0.0</v>
      </c>
      <c r="H2" s="1">
        <v>0.0</v>
      </c>
      <c r="I2" s="1">
        <v>0.0</v>
      </c>
      <c r="J2" s="1">
        <v>0.0</v>
      </c>
      <c r="K2" s="1">
        <v>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89</v>
      </c>
      <c r="B3" s="1">
        <v>1.0</v>
      </c>
      <c r="C3" s="1">
        <v>1.0</v>
      </c>
      <c r="D3" s="1">
        <v>1.0</v>
      </c>
      <c r="E3" s="1">
        <v>1.0</v>
      </c>
      <c r="F3" s="1">
        <v>1.0</v>
      </c>
      <c r="G3" s="1">
        <v>1.0</v>
      </c>
      <c r="H3" s="1">
        <v>1.0</v>
      </c>
      <c r="I3" s="1">
        <v>1.0</v>
      </c>
      <c r="J3" s="1">
        <v>1.0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90</v>
      </c>
      <c r="B4" s="1">
        <v>1.0</v>
      </c>
      <c r="C4" s="1">
        <v>1.0</v>
      </c>
      <c r="D4" s="1">
        <v>1.0</v>
      </c>
      <c r="E4" s="1">
        <v>1.0</v>
      </c>
      <c r="F4" s="1">
        <v>1.0</v>
      </c>
      <c r="G4" s="1">
        <v>1.0</v>
      </c>
      <c r="H4" s="1">
        <v>1.0</v>
      </c>
      <c r="I4" s="1">
        <v>1.0</v>
      </c>
      <c r="J4" s="1">
        <v>1.0</v>
      </c>
      <c r="K4" s="1">
        <v>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91</v>
      </c>
      <c r="B5" s="1">
        <v>-1.0</v>
      </c>
      <c r="C5" s="1">
        <v>-1.0</v>
      </c>
      <c r="D5" s="1">
        <v>-1.0</v>
      </c>
      <c r="E5" s="1">
        <v>-1.0</v>
      </c>
      <c r="F5" s="1">
        <v>-1.0</v>
      </c>
      <c r="G5" s="1">
        <v>-1.0</v>
      </c>
      <c r="H5" s="1">
        <v>-1.0</v>
      </c>
      <c r="I5" s="1">
        <v>-1.0</v>
      </c>
      <c r="J5" s="1">
        <v>-1.0</v>
      </c>
      <c r="K5" s="1">
        <v>-1.0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92</v>
      </c>
      <c r="B6" s="1">
        <v>-67.0</v>
      </c>
      <c r="C6" s="1">
        <v>-65.0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93</v>
      </c>
      <c r="B7" s="1">
        <v>4.0</v>
      </c>
      <c r="C7" s="1">
        <v>4.0</v>
      </c>
      <c r="D7" s="1">
        <v>4.0</v>
      </c>
      <c r="E7" s="1">
        <v>4.0</v>
      </c>
      <c r="F7" s="1">
        <v>4.0</v>
      </c>
      <c r="G7" s="1">
        <v>6.0</v>
      </c>
      <c r="H7" s="1">
        <v>5.0</v>
      </c>
      <c r="I7" s="1">
        <v>4.0</v>
      </c>
      <c r="J7" s="1">
        <v>6.0</v>
      </c>
      <c r="K7" s="1">
        <v>10.0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94</v>
      </c>
      <c r="B8" s="1">
        <v>4.0</v>
      </c>
      <c r="C8" s="1">
        <v>3.0</v>
      </c>
      <c r="D8" s="1">
        <v>4.0</v>
      </c>
      <c r="E8" s="1">
        <v>4.0</v>
      </c>
      <c r="F8" s="1">
        <v>4.0</v>
      </c>
      <c r="G8" s="1">
        <v>6.0</v>
      </c>
      <c r="H8" s="1">
        <v>5.0</v>
      </c>
      <c r="I8" s="1">
        <v>4.0</v>
      </c>
      <c r="J8" s="1">
        <v>6.0</v>
      </c>
      <c r="K8" s="1">
        <v>10.0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95</v>
      </c>
      <c r="B9" s="1">
        <v>-3.0</v>
      </c>
      <c r="C9" s="1">
        <v>0.0</v>
      </c>
      <c r="D9" s="1">
        <v>0.0</v>
      </c>
      <c r="E9" s="1">
        <v>25.0</v>
      </c>
      <c r="F9" s="1">
        <v>0.0</v>
      </c>
      <c r="G9" s="1">
        <v>23.0</v>
      </c>
      <c r="H9" s="1">
        <v>74.0</v>
      </c>
      <c r="I9" s="1">
        <v>1.0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96</v>
      </c>
      <c r="B10" s="1">
        <v>2.0</v>
      </c>
      <c r="C10" s="1">
        <v>2.0</v>
      </c>
      <c r="D10" s="1">
        <v>3.0</v>
      </c>
      <c r="E10" s="1">
        <v>3.0</v>
      </c>
      <c r="F10" s="1">
        <v>3.0</v>
      </c>
      <c r="G10" s="1">
        <v>5.0</v>
      </c>
      <c r="H10" s="1">
        <v>4.0</v>
      </c>
      <c r="I10" s="1">
        <v>4.0</v>
      </c>
      <c r="J10" s="1">
        <v>4.0</v>
      </c>
      <c r="K10" s="1">
        <v>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97</v>
      </c>
      <c r="B11" s="1">
        <v>0.0</v>
      </c>
      <c r="C11" s="1">
        <v>0.0</v>
      </c>
      <c r="D11" s="1">
        <v>0.0</v>
      </c>
      <c r="E11" s="1">
        <v>0.0</v>
      </c>
      <c r="F11" s="1">
        <v>7.0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98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80.0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99</v>
      </c>
      <c r="B13" s="1">
        <v>2.0</v>
      </c>
      <c r="C13" s="1">
        <v>2.0</v>
      </c>
      <c r="D13" s="1">
        <v>3.0</v>
      </c>
      <c r="E13" s="1">
        <v>3.0</v>
      </c>
      <c r="F13" s="1">
        <v>10.0</v>
      </c>
      <c r="G13" s="1">
        <v>5.0</v>
      </c>
      <c r="H13" s="1">
        <v>5.0</v>
      </c>
      <c r="I13" s="1">
        <v>4.0</v>
      </c>
      <c r="J13" s="1">
        <v>4.0</v>
      </c>
      <c r="K13" s="1">
        <v>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100</v>
      </c>
      <c r="B14" s="1">
        <v>94.0</v>
      </c>
      <c r="C14" s="1">
        <v>80.0</v>
      </c>
      <c r="D14" s="1">
        <v>1.0</v>
      </c>
      <c r="E14" s="1">
        <v>1.0</v>
      </c>
      <c r="F14" s="1">
        <v>2.0</v>
      </c>
      <c r="G14" s="1">
        <v>1.0</v>
      </c>
      <c r="H14" s="1">
        <v>1.0</v>
      </c>
      <c r="I14" s="1">
        <v>95.0</v>
      </c>
      <c r="J14" s="1">
        <v>1.0</v>
      </c>
      <c r="K14" s="1">
        <v>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101</v>
      </c>
      <c r="B15" s="1">
        <v>1.0</v>
      </c>
      <c r="C15" s="1">
        <v>1.0</v>
      </c>
      <c r="D15" s="1">
        <v>2.0</v>
      </c>
      <c r="E15" s="1">
        <v>1.0</v>
      </c>
      <c r="F15" s="1">
        <v>8.0</v>
      </c>
      <c r="G15" s="1">
        <v>4.0</v>
      </c>
      <c r="H15" s="1">
        <v>4.0</v>
      </c>
      <c r="I15" s="1">
        <v>3.0</v>
      </c>
      <c r="J15" s="1">
        <v>3.0</v>
      </c>
      <c r="K15" s="1">
        <v>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102</v>
      </c>
      <c r="B16" s="1">
        <v>1.0</v>
      </c>
      <c r="C16" s="1">
        <v>1.0</v>
      </c>
      <c r="D16" s="1">
        <v>2.0</v>
      </c>
      <c r="E16" s="1">
        <v>1.0</v>
      </c>
      <c r="F16" s="1">
        <v>8.0</v>
      </c>
      <c r="G16" s="1">
        <v>4.0</v>
      </c>
      <c r="H16" s="1">
        <v>4.0</v>
      </c>
      <c r="I16" s="1">
        <v>3.0</v>
      </c>
      <c r="J16" s="1">
        <v>3.0</v>
      </c>
      <c r="K16" s="1">
        <v>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103</v>
      </c>
      <c r="B17" s="1">
        <v>1.0</v>
      </c>
      <c r="C17" s="1">
        <v>1.0</v>
      </c>
      <c r="D17" s="1">
        <v>2.0</v>
      </c>
      <c r="E17" s="1">
        <v>1.0</v>
      </c>
      <c r="F17" s="1">
        <v>8.0</v>
      </c>
      <c r="G17" s="1">
        <v>4.0</v>
      </c>
      <c r="H17" s="1">
        <v>4.0</v>
      </c>
      <c r="I17" s="1">
        <v>3.0</v>
      </c>
      <c r="J17" s="1">
        <v>3.0</v>
      </c>
      <c r="K17" s="1">
        <v>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104</v>
      </c>
      <c r="B18" s="1">
        <v>1.0</v>
      </c>
      <c r="C18" s="1">
        <v>1.0</v>
      </c>
      <c r="D18" s="1">
        <v>2.0</v>
      </c>
      <c r="E18" s="1">
        <v>1.0</v>
      </c>
      <c r="F18" s="1">
        <v>8.0</v>
      </c>
      <c r="G18" s="1">
        <v>4.0</v>
      </c>
      <c r="H18" s="1">
        <v>4.0</v>
      </c>
      <c r="I18" s="1">
        <v>3.0</v>
      </c>
      <c r="J18" s="1">
        <v>3.0</v>
      </c>
      <c r="K18" s="1">
        <v>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105</v>
      </c>
      <c r="B19" s="1">
        <v>1.0</v>
      </c>
      <c r="C19" s="1">
        <v>1.0</v>
      </c>
      <c r="D19" s="1">
        <v>2.0</v>
      </c>
      <c r="E19" s="1">
        <v>1.0</v>
      </c>
      <c r="F19" s="1">
        <v>8.0</v>
      </c>
      <c r="G19" s="1">
        <v>4.0</v>
      </c>
      <c r="H19" s="1">
        <v>4.0</v>
      </c>
      <c r="I19" s="1">
        <v>3.0</v>
      </c>
      <c r="J19" s="1">
        <v>3.0</v>
      </c>
      <c r="K19" s="1">
        <v>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106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107</v>
      </c>
      <c r="B21" s="1" t="s">
        <v>108</v>
      </c>
      <c r="C21" s="1" t="s">
        <v>109</v>
      </c>
      <c r="D21" s="1" t="s">
        <v>110</v>
      </c>
      <c r="E21" s="1" t="s">
        <v>109</v>
      </c>
      <c r="F21" s="1" t="s">
        <v>111</v>
      </c>
      <c r="G21" s="1" t="s">
        <v>112</v>
      </c>
      <c r="H21" s="1" t="s">
        <v>113</v>
      </c>
      <c r="I21" s="1" t="s">
        <v>114</v>
      </c>
      <c r="J21" s="1" t="s">
        <v>115</v>
      </c>
      <c r="K21" s="1" t="s">
        <v>116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117</v>
      </c>
      <c r="B22" s="1" t="s">
        <v>108</v>
      </c>
      <c r="C22" s="1" t="s">
        <v>109</v>
      </c>
      <c r="D22" s="1" t="s">
        <v>110</v>
      </c>
      <c r="E22" s="1" t="s">
        <v>109</v>
      </c>
      <c r="F22" s="1" t="s">
        <v>111</v>
      </c>
      <c r="G22" s="1" t="s">
        <v>112</v>
      </c>
      <c r="H22" s="1" t="s">
        <v>113</v>
      </c>
      <c r="I22" s="1" t="s">
        <v>114</v>
      </c>
      <c r="J22" s="1" t="s">
        <v>115</v>
      </c>
      <c r="K22" s="1" t="s">
        <v>116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118</v>
      </c>
      <c r="B23" s="1">
        <v>4.0</v>
      </c>
      <c r="C23" s="1">
        <v>4.0</v>
      </c>
      <c r="D23" s="1">
        <v>4.0</v>
      </c>
      <c r="E23" s="1">
        <v>4.0</v>
      </c>
      <c r="F23" s="1">
        <v>4.0</v>
      </c>
      <c r="G23" s="1">
        <v>4.0</v>
      </c>
      <c r="H23" s="1">
        <v>4.0</v>
      </c>
      <c r="I23" s="1">
        <v>4.0</v>
      </c>
      <c r="J23" s="1">
        <v>4.0</v>
      </c>
      <c r="K23" s="1">
        <v>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119</v>
      </c>
      <c r="B24" s="1" t="s">
        <v>108</v>
      </c>
      <c r="C24" s="1" t="s">
        <v>109</v>
      </c>
      <c r="D24" s="1" t="s">
        <v>110</v>
      </c>
      <c r="E24" s="1" t="s">
        <v>109</v>
      </c>
      <c r="F24" s="1" t="s">
        <v>111</v>
      </c>
      <c r="G24" s="1" t="s">
        <v>112</v>
      </c>
      <c r="H24" s="1" t="s">
        <v>113</v>
      </c>
      <c r="I24" s="1" t="s">
        <v>114</v>
      </c>
      <c r="J24" s="1" t="s">
        <v>115</v>
      </c>
      <c r="K24" s="1" t="s">
        <v>116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120</v>
      </c>
      <c r="B25" s="1" t="s">
        <v>108</v>
      </c>
      <c r="C25" s="1" t="s">
        <v>109</v>
      </c>
      <c r="D25" s="1" t="s">
        <v>110</v>
      </c>
      <c r="E25" s="1" t="s">
        <v>109</v>
      </c>
      <c r="F25" s="1" t="s">
        <v>111</v>
      </c>
      <c r="G25" s="1" t="s">
        <v>112</v>
      </c>
      <c r="H25" s="1" t="s">
        <v>113</v>
      </c>
      <c r="I25" s="1" t="s">
        <v>114</v>
      </c>
      <c r="J25" s="1" t="s">
        <v>115</v>
      </c>
      <c r="K25" s="1" t="s">
        <v>116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121</v>
      </c>
      <c r="B26" s="1">
        <v>4.0</v>
      </c>
      <c r="C26" s="1">
        <v>4.0</v>
      </c>
      <c r="D26" s="1">
        <v>4.0</v>
      </c>
      <c r="E26" s="1">
        <v>4.0</v>
      </c>
      <c r="F26" s="1">
        <v>4.0</v>
      </c>
      <c r="G26" s="1">
        <v>4.0</v>
      </c>
      <c r="H26" s="1">
        <v>4.0</v>
      </c>
      <c r="I26" s="1">
        <v>4.0</v>
      </c>
      <c r="J26" s="1">
        <v>4.0</v>
      </c>
      <c r="K26" s="1">
        <v>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122</v>
      </c>
      <c r="B27" s="1" t="s">
        <v>123</v>
      </c>
      <c r="C27" s="1" t="s">
        <v>124</v>
      </c>
      <c r="D27" s="1" t="s">
        <v>125</v>
      </c>
      <c r="E27" s="1" t="s">
        <v>126</v>
      </c>
      <c r="F27" s="1" t="s">
        <v>127</v>
      </c>
      <c r="G27" s="1" t="s">
        <v>128</v>
      </c>
      <c r="H27" s="1" t="s">
        <v>129</v>
      </c>
      <c r="I27" s="1" t="s">
        <v>129</v>
      </c>
      <c r="J27" s="1" t="s">
        <v>130</v>
      </c>
      <c r="K27" s="1" t="s">
        <v>131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132</v>
      </c>
      <c r="B28" s="1" t="s">
        <v>123</v>
      </c>
      <c r="C28" s="1" t="s">
        <v>124</v>
      </c>
      <c r="D28" s="1" t="s">
        <v>125</v>
      </c>
      <c r="E28" s="1" t="s">
        <v>126</v>
      </c>
      <c r="F28" s="1" t="s">
        <v>127</v>
      </c>
      <c r="G28" s="1" t="s">
        <v>128</v>
      </c>
      <c r="H28" s="1" t="s">
        <v>129</v>
      </c>
      <c r="I28" s="1" t="s">
        <v>129</v>
      </c>
      <c r="J28" s="1" t="s">
        <v>130</v>
      </c>
      <c r="K28" s="1" t="s">
        <v>131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40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133</v>
      </c>
      <c r="B30" s="1">
        <v>-1.0</v>
      </c>
      <c r="C30" s="1">
        <v>-1.0</v>
      </c>
      <c r="D30" s="1">
        <v>-1.0</v>
      </c>
      <c r="E30" s="1">
        <v>-1.0</v>
      </c>
      <c r="F30" s="1">
        <v>-1.0</v>
      </c>
      <c r="G30" s="1">
        <v>-1.0</v>
      </c>
      <c r="H30" s="1">
        <v>-1.0</v>
      </c>
      <c r="I30" s="1">
        <v>-1.0</v>
      </c>
      <c r="J30" s="1">
        <v>-1.0</v>
      </c>
      <c r="K30" s="1">
        <v>-1.0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134</v>
      </c>
      <c r="B31" s="1">
        <v>-1.0</v>
      </c>
      <c r="C31" s="1">
        <v>-1.0</v>
      </c>
      <c r="D31" s="1">
        <v>-1.0</v>
      </c>
      <c r="E31" s="1">
        <v>-1.0</v>
      </c>
      <c r="F31" s="1">
        <v>-1.0</v>
      </c>
      <c r="G31" s="1">
        <v>-1.0</v>
      </c>
      <c r="H31" s="1">
        <v>-1.0</v>
      </c>
      <c r="I31" s="1">
        <v>-1.0</v>
      </c>
      <c r="J31" s="1">
        <v>-1.0</v>
      </c>
      <c r="K31" s="1">
        <v>-1.0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135</v>
      </c>
      <c r="B32" s="1" t="s">
        <v>136</v>
      </c>
      <c r="C32" s="1">
        <v>35.0</v>
      </c>
      <c r="D32" s="1" t="s">
        <v>137</v>
      </c>
      <c r="E32" s="1" t="s">
        <v>138</v>
      </c>
      <c r="F32" s="1">
        <v>21.0</v>
      </c>
      <c r="G32" s="1" t="s">
        <v>139</v>
      </c>
      <c r="H32" s="1">
        <v>21.0</v>
      </c>
      <c r="I32" s="1" t="s">
        <v>140</v>
      </c>
      <c r="J32" s="1">
        <v>21.0</v>
      </c>
      <c r="K32" s="1" t="s">
        <v>141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142</v>
      </c>
      <c r="B33" s="1">
        <v>0.0</v>
      </c>
      <c r="C33" s="1">
        <v>0.0</v>
      </c>
      <c r="D33" s="1">
        <v>0.0</v>
      </c>
      <c r="E33" s="1">
        <v>1.0</v>
      </c>
      <c r="F33" s="1">
        <v>1.0</v>
      </c>
      <c r="G33" s="1">
        <v>1.0</v>
      </c>
      <c r="H33" s="1">
        <v>1.0</v>
      </c>
      <c r="I33" s="1">
        <v>95.0</v>
      </c>
      <c r="J33" s="1">
        <v>1.0</v>
      </c>
      <c r="K33" s="1">
        <v>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143</v>
      </c>
      <c r="B34" s="1">
        <v>0.0</v>
      </c>
      <c r="C34" s="1">
        <v>0.0</v>
      </c>
      <c r="D34" s="1">
        <v>0.0</v>
      </c>
      <c r="E34" s="1">
        <v>1.0</v>
      </c>
      <c r="F34" s="1">
        <v>1.0</v>
      </c>
      <c r="G34" s="1">
        <v>1.0</v>
      </c>
      <c r="H34" s="1">
        <v>1.0</v>
      </c>
      <c r="I34" s="1">
        <v>95.0</v>
      </c>
      <c r="J34" s="1">
        <v>1.0</v>
      </c>
      <c r="K34" s="1">
        <v>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144</v>
      </c>
      <c r="B35" s="1">
        <v>0.0</v>
      </c>
      <c r="C35" s="1">
        <v>0.0</v>
      </c>
      <c r="D35" s="1">
        <v>0.0</v>
      </c>
      <c r="E35" s="1">
        <v>53.0</v>
      </c>
      <c r="F35" s="1">
        <v>79.0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145</v>
      </c>
      <c r="B36" s="1">
        <v>0.0</v>
      </c>
      <c r="C36" s="1">
        <v>0.0</v>
      </c>
      <c r="D36" s="1">
        <v>0.0</v>
      </c>
      <c r="E36" s="1">
        <v>53.0</v>
      </c>
      <c r="F36" s="1">
        <v>79.0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146</v>
      </c>
      <c r="B37" s="1">
        <v>1.0</v>
      </c>
      <c r="C37" s="1">
        <v>1.0</v>
      </c>
      <c r="D37" s="1">
        <v>2.0</v>
      </c>
      <c r="E37" s="1">
        <v>1.0</v>
      </c>
      <c r="F37" s="1">
        <v>1.0</v>
      </c>
      <c r="G37" s="1">
        <v>3.0</v>
      </c>
      <c r="H37" s="1">
        <v>2.0</v>
      </c>
      <c r="I37" s="1">
        <v>2.0</v>
      </c>
      <c r="J37" s="1">
        <v>3.0</v>
      </c>
      <c r="K37" s="1">
        <v>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147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148</v>
      </c>
      <c r="B39" s="1">
        <v>1.0</v>
      </c>
      <c r="C39" s="1">
        <v>1.0</v>
      </c>
      <c r="D39" s="1">
        <v>1.0</v>
      </c>
      <c r="E39" s="1">
        <v>1.0</v>
      </c>
      <c r="F39" s="1">
        <v>1.0</v>
      </c>
      <c r="G39" s="1">
        <v>1.0</v>
      </c>
      <c r="H39" s="1">
        <v>1.0</v>
      </c>
      <c r="I39" s="1">
        <v>1.0</v>
      </c>
      <c r="J39" s="1">
        <v>1.0</v>
      </c>
      <c r="K39" s="1">
        <v>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150</v>
      </c>
      <c r="B3" s="1" t="s">
        <v>151</v>
      </c>
      <c r="C3" s="1">
        <v>-1.0</v>
      </c>
      <c r="D3" s="1" t="s">
        <v>152</v>
      </c>
      <c r="E3" s="1" t="s">
        <v>153</v>
      </c>
      <c r="F3" s="1" t="s">
        <v>154</v>
      </c>
      <c r="G3" s="1" t="s">
        <v>155</v>
      </c>
      <c r="H3" s="1" t="s">
        <v>153</v>
      </c>
      <c r="I3" s="1" t="s">
        <v>156</v>
      </c>
      <c r="J3" s="1" t="s">
        <v>157</v>
      </c>
      <c r="K3" s="1" t="s">
        <v>158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159</v>
      </c>
      <c r="B4" s="1" t="s">
        <v>151</v>
      </c>
      <c r="C4" s="1">
        <v>-1.0</v>
      </c>
      <c r="D4" s="1" t="s">
        <v>152</v>
      </c>
      <c r="E4" s="1" t="s">
        <v>153</v>
      </c>
      <c r="F4" s="1" t="s">
        <v>154</v>
      </c>
      <c r="G4" s="1" t="s">
        <v>155</v>
      </c>
      <c r="H4" s="1" t="s">
        <v>153</v>
      </c>
      <c r="I4" s="1" t="s">
        <v>156</v>
      </c>
      <c r="J4" s="1" t="s">
        <v>157</v>
      </c>
      <c r="K4" s="1" t="s">
        <v>158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160</v>
      </c>
      <c r="B5" s="1" t="s">
        <v>161</v>
      </c>
      <c r="C5" s="1" t="s">
        <v>162</v>
      </c>
      <c r="D5" s="1" t="s">
        <v>163</v>
      </c>
      <c r="E5" s="1" t="s">
        <v>164</v>
      </c>
      <c r="F5" s="1" t="s">
        <v>165</v>
      </c>
      <c r="G5" s="1" t="s">
        <v>166</v>
      </c>
      <c r="H5" s="1" t="s">
        <v>167</v>
      </c>
      <c r="I5" s="1" t="s">
        <v>168</v>
      </c>
      <c r="J5" s="1" t="s">
        <v>169</v>
      </c>
      <c r="K5" s="1" t="s">
        <v>170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171</v>
      </c>
      <c r="B6" s="1" t="s">
        <v>161</v>
      </c>
      <c r="C6" s="1" t="s">
        <v>162</v>
      </c>
      <c r="D6" s="1" t="s">
        <v>163</v>
      </c>
      <c r="E6" s="1" t="s">
        <v>164</v>
      </c>
      <c r="F6" s="1" t="s">
        <v>165</v>
      </c>
      <c r="G6" s="1" t="s">
        <v>166</v>
      </c>
      <c r="H6" s="1" t="s">
        <v>167</v>
      </c>
      <c r="I6" s="1" t="s">
        <v>168</v>
      </c>
      <c r="J6" s="1" t="s">
        <v>169</v>
      </c>
      <c r="K6" s="1" t="s">
        <v>170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173</v>
      </c>
      <c r="B8" s="1" t="s">
        <v>174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2.0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175</v>
      </c>
      <c r="B9" s="1" t="s">
        <v>174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 t="s">
        <v>176</v>
      </c>
      <c r="J9" s="1" t="s">
        <v>177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178</v>
      </c>
      <c r="B10" s="1" t="s">
        <v>179</v>
      </c>
      <c r="C10" s="1" t="s">
        <v>180</v>
      </c>
      <c r="D10" s="1" t="s">
        <v>181</v>
      </c>
      <c r="E10" s="1" t="s">
        <v>182</v>
      </c>
      <c r="F10" s="1" t="s">
        <v>183</v>
      </c>
      <c r="G10" s="1" t="s">
        <v>184</v>
      </c>
      <c r="H10" s="1" t="s">
        <v>185</v>
      </c>
      <c r="I10" s="1" t="s">
        <v>186</v>
      </c>
      <c r="J10" s="1">
        <v>1.0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187</v>
      </c>
      <c r="B11" s="1" t="s">
        <v>188</v>
      </c>
      <c r="C11" s="1" t="s">
        <v>189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190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191</v>
      </c>
      <c r="B13" s="1" t="s">
        <v>192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193</v>
      </c>
      <c r="B14" s="1" t="s">
        <v>194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195</v>
      </c>
      <c r="B15" s="1" t="s">
        <v>196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197</v>
      </c>
      <c r="B16" s="1" t="s">
        <v>198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199</v>
      </c>
      <c r="B17" s="1" t="s">
        <v>200</v>
      </c>
      <c r="C17" s="1" t="s">
        <v>201</v>
      </c>
      <c r="D17" s="1" t="s">
        <v>202</v>
      </c>
      <c r="E17" s="1" t="s">
        <v>201</v>
      </c>
      <c r="F17" s="1" t="s">
        <v>202</v>
      </c>
      <c r="G17" s="1" t="s">
        <v>201</v>
      </c>
      <c r="H17" s="1" t="s">
        <v>201</v>
      </c>
      <c r="I17" s="1" t="s">
        <v>201</v>
      </c>
      <c r="J17" s="1" t="s">
        <v>85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203</v>
      </c>
      <c r="B18" s="1" t="s">
        <v>204</v>
      </c>
      <c r="C18" s="1" t="s">
        <v>205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207</v>
      </c>
      <c r="B20" s="1" t="s">
        <v>208</v>
      </c>
      <c r="C20" s="1">
        <v>22.0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209</v>
      </c>
      <c r="B21" s="1" t="s">
        <v>210</v>
      </c>
      <c r="C21" s="1" t="s">
        <v>211</v>
      </c>
      <c r="D21" s="1" t="s">
        <v>212</v>
      </c>
      <c r="E21" s="1" t="s">
        <v>213</v>
      </c>
      <c r="F21" s="1" t="s">
        <v>214</v>
      </c>
      <c r="G21" s="1" t="s">
        <v>215</v>
      </c>
      <c r="H21" s="1" t="s">
        <v>216</v>
      </c>
      <c r="I21" s="1" t="s">
        <v>217</v>
      </c>
      <c r="J21" s="1" t="s">
        <v>218</v>
      </c>
      <c r="K21" s="1" t="s">
        <v>219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220</v>
      </c>
      <c r="B22" s="1" t="s">
        <v>210</v>
      </c>
      <c r="C22" s="1" t="s">
        <v>211</v>
      </c>
      <c r="D22" s="1" t="s">
        <v>212</v>
      </c>
      <c r="E22" s="1" t="s">
        <v>213</v>
      </c>
      <c r="F22" s="1" t="s">
        <v>214</v>
      </c>
      <c r="G22" s="1" t="s">
        <v>215</v>
      </c>
      <c r="H22" s="1" t="s">
        <v>216</v>
      </c>
      <c r="I22" s="1" t="s">
        <v>217</v>
      </c>
      <c r="J22" s="1" t="s">
        <v>218</v>
      </c>
      <c r="K22" s="1" t="s">
        <v>219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221</v>
      </c>
      <c r="B23" s="1" t="s">
        <v>222</v>
      </c>
      <c r="C23" s="1" t="s">
        <v>223</v>
      </c>
      <c r="D23" s="1" t="s">
        <v>224</v>
      </c>
      <c r="E23" s="1" t="s">
        <v>225</v>
      </c>
      <c r="F23" s="1" t="s">
        <v>226</v>
      </c>
      <c r="G23" s="1" t="s">
        <v>227</v>
      </c>
      <c r="H23" s="1" t="s">
        <v>228</v>
      </c>
      <c r="I23" s="1" t="s">
        <v>229</v>
      </c>
      <c r="J23" s="1" t="s">
        <v>230</v>
      </c>
      <c r="K23" s="1" t="s">
        <v>231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232</v>
      </c>
      <c r="B24" s="1" t="s">
        <v>233</v>
      </c>
      <c r="C24" s="1" t="s">
        <v>223</v>
      </c>
      <c r="D24" s="1" t="s">
        <v>224</v>
      </c>
      <c r="E24" s="1" t="s">
        <v>225</v>
      </c>
      <c r="F24" s="1" t="s">
        <v>226</v>
      </c>
      <c r="G24" s="1" t="s">
        <v>227</v>
      </c>
      <c r="H24" s="1" t="s">
        <v>228</v>
      </c>
      <c r="I24" s="1" t="s">
        <v>229</v>
      </c>
      <c r="J24" s="1" t="s">
        <v>230</v>
      </c>
      <c r="K24" s="1" t="s">
        <v>231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234</v>
      </c>
      <c r="B25" s="1" t="s">
        <v>235</v>
      </c>
      <c r="C25" s="1" t="s">
        <v>236</v>
      </c>
      <c r="D25" s="1" t="s">
        <v>224</v>
      </c>
      <c r="E25" s="1" t="s">
        <v>237</v>
      </c>
      <c r="F25" s="1" t="s">
        <v>238</v>
      </c>
      <c r="G25" s="1" t="s">
        <v>239</v>
      </c>
      <c r="H25" s="1" t="s">
        <v>240</v>
      </c>
      <c r="I25" s="1" t="s">
        <v>229</v>
      </c>
      <c r="J25" s="1" t="s">
        <v>230</v>
      </c>
      <c r="K25" s="1" t="s">
        <v>241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242</v>
      </c>
      <c r="B26" s="1" t="s">
        <v>243</v>
      </c>
      <c r="C26" s="1" t="s">
        <v>244</v>
      </c>
      <c r="D26" s="1" t="s">
        <v>245</v>
      </c>
      <c r="E26" s="1" t="s">
        <v>246</v>
      </c>
      <c r="F26" s="1" t="s">
        <v>247</v>
      </c>
      <c r="G26" s="1" t="s">
        <v>248</v>
      </c>
      <c r="H26" s="1" t="s">
        <v>249</v>
      </c>
      <c r="I26" s="1" t="s">
        <v>229</v>
      </c>
      <c r="J26" s="1" t="s">
        <v>250</v>
      </c>
      <c r="K26" s="1" t="s">
        <v>251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252</v>
      </c>
      <c r="B27" s="1" t="s">
        <v>158</v>
      </c>
      <c r="C27" s="1" t="s">
        <v>253</v>
      </c>
      <c r="D27" s="1" t="s">
        <v>254</v>
      </c>
      <c r="E27" s="1" t="s">
        <v>164</v>
      </c>
      <c r="F27" s="1" t="s">
        <v>255</v>
      </c>
      <c r="G27" s="1" t="s">
        <v>256</v>
      </c>
      <c r="H27" s="1" t="s">
        <v>179</v>
      </c>
      <c r="I27" s="1" t="s">
        <v>257</v>
      </c>
      <c r="J27" s="1" t="s">
        <v>258</v>
      </c>
      <c r="K27" s="1" t="s">
        <v>259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260</v>
      </c>
      <c r="B28" s="1" t="s">
        <v>261</v>
      </c>
      <c r="C28" s="1" t="s">
        <v>262</v>
      </c>
      <c r="D28" s="1" t="s">
        <v>263</v>
      </c>
      <c r="E28" s="1" t="s">
        <v>264</v>
      </c>
      <c r="F28" s="1" t="s">
        <v>265</v>
      </c>
      <c r="G28" s="1" t="s">
        <v>266</v>
      </c>
      <c r="H28" s="1" t="s">
        <v>179</v>
      </c>
      <c r="I28" s="1" t="s">
        <v>257</v>
      </c>
      <c r="J28" s="1" t="s">
        <v>267</v>
      </c>
      <c r="K28" s="1" t="s">
        <v>259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268</v>
      </c>
      <c r="B29" s="1" t="s">
        <v>261</v>
      </c>
      <c r="C29" s="1" t="s">
        <v>262</v>
      </c>
      <c r="D29" s="1" t="s">
        <v>263</v>
      </c>
      <c r="E29" s="1" t="s">
        <v>264</v>
      </c>
      <c r="F29" s="1" t="s">
        <v>265</v>
      </c>
      <c r="G29" s="1" t="s">
        <v>266</v>
      </c>
      <c r="H29" s="1" t="s">
        <v>179</v>
      </c>
      <c r="I29" s="1" t="s">
        <v>257</v>
      </c>
      <c r="J29" s="1" t="s">
        <v>267</v>
      </c>
      <c r="K29" s="1" t="s">
        <v>259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269</v>
      </c>
      <c r="B30" s="1" t="s">
        <v>270</v>
      </c>
      <c r="C30" s="1" t="s">
        <v>271</v>
      </c>
      <c r="D30" s="1">
        <v>0.0</v>
      </c>
      <c r="E30" s="1" t="s">
        <v>272</v>
      </c>
      <c r="F30" s="1" t="s">
        <v>273</v>
      </c>
      <c r="G30" s="1" t="s">
        <v>274</v>
      </c>
      <c r="H30" s="1" t="s">
        <v>213</v>
      </c>
      <c r="I30" s="1">
        <v>-4.0</v>
      </c>
      <c r="J30" s="1" t="s">
        <v>275</v>
      </c>
      <c r="K30" s="1">
        <v>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276</v>
      </c>
      <c r="B31" s="1" t="s">
        <v>277</v>
      </c>
      <c r="C31" s="1" t="s">
        <v>278</v>
      </c>
      <c r="D31" s="1" t="s">
        <v>279</v>
      </c>
      <c r="E31" s="1" t="s">
        <v>280</v>
      </c>
      <c r="F31" s="1" t="s">
        <v>281</v>
      </c>
      <c r="G31" s="1" t="s">
        <v>282</v>
      </c>
      <c r="H31" s="1" t="s">
        <v>283</v>
      </c>
      <c r="I31" s="1" t="s">
        <v>284</v>
      </c>
      <c r="J31" s="1" t="s">
        <v>285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286</v>
      </c>
      <c r="B32" s="1" t="s">
        <v>287</v>
      </c>
      <c r="C32" s="1" t="s">
        <v>288</v>
      </c>
      <c r="D32" s="1" t="s">
        <v>289</v>
      </c>
      <c r="E32" s="1" t="s">
        <v>280</v>
      </c>
      <c r="F32" s="1" t="s">
        <v>281</v>
      </c>
      <c r="G32" s="1" t="s">
        <v>282</v>
      </c>
      <c r="H32" s="1" t="s">
        <v>283</v>
      </c>
      <c r="I32" s="1" t="s">
        <v>284</v>
      </c>
      <c r="J32" s="1" t="s">
        <v>285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290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291</v>
      </c>
      <c r="B34" s="1" t="s">
        <v>292</v>
      </c>
      <c r="C34" s="1" t="s">
        <v>293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294</v>
      </c>
      <c r="B35" s="1" t="s">
        <v>295</v>
      </c>
      <c r="C35" s="1" t="s">
        <v>296</v>
      </c>
      <c r="D35" s="1" t="s">
        <v>297</v>
      </c>
      <c r="E35" s="1" t="s">
        <v>298</v>
      </c>
      <c r="F35" s="1" t="s">
        <v>299</v>
      </c>
      <c r="G35" s="1" t="s">
        <v>300</v>
      </c>
      <c r="H35" s="1" t="s">
        <v>301</v>
      </c>
      <c r="I35" s="1" t="s">
        <v>302</v>
      </c>
      <c r="J35" s="1" t="s">
        <v>303</v>
      </c>
      <c r="K35" s="1" t="s">
        <v>304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305</v>
      </c>
      <c r="B36" s="1" t="s">
        <v>295</v>
      </c>
      <c r="C36" s="1" t="s">
        <v>296</v>
      </c>
      <c r="D36" s="1" t="s">
        <v>297</v>
      </c>
      <c r="E36" s="1" t="s">
        <v>298</v>
      </c>
      <c r="F36" s="1" t="s">
        <v>299</v>
      </c>
      <c r="G36" s="1" t="s">
        <v>300</v>
      </c>
      <c r="H36" s="1" t="s">
        <v>301</v>
      </c>
      <c r="I36" s="1" t="s">
        <v>302</v>
      </c>
      <c r="J36" s="1" t="s">
        <v>303</v>
      </c>
      <c r="K36" s="1" t="s">
        <v>304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306</v>
      </c>
      <c r="B37" s="1" t="s">
        <v>307</v>
      </c>
      <c r="C37" s="1" t="s">
        <v>308</v>
      </c>
      <c r="D37" s="1" t="s">
        <v>309</v>
      </c>
      <c r="E37" s="1" t="s">
        <v>310</v>
      </c>
      <c r="F37" s="1" t="s">
        <v>311</v>
      </c>
      <c r="G37" s="1" t="s">
        <v>312</v>
      </c>
      <c r="H37" s="1" t="s">
        <v>313</v>
      </c>
      <c r="I37" s="1" t="s">
        <v>314</v>
      </c>
      <c r="J37" s="1" t="s">
        <v>315</v>
      </c>
      <c r="K37" s="1" t="s">
        <v>316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317</v>
      </c>
      <c r="B38" s="1" t="s">
        <v>318</v>
      </c>
      <c r="C38" s="1" t="s">
        <v>319</v>
      </c>
      <c r="D38" s="1" t="s">
        <v>309</v>
      </c>
      <c r="E38" s="1" t="s">
        <v>310</v>
      </c>
      <c r="F38" s="1" t="s">
        <v>311</v>
      </c>
      <c r="G38" s="1" t="s">
        <v>312</v>
      </c>
      <c r="H38" s="1" t="s">
        <v>313</v>
      </c>
      <c r="I38" s="1" t="s">
        <v>314</v>
      </c>
      <c r="J38" s="1" t="s">
        <v>315</v>
      </c>
      <c r="K38" s="1" t="s">
        <v>316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320</v>
      </c>
      <c r="B39" s="1" t="s">
        <v>321</v>
      </c>
      <c r="C39" s="1" t="s">
        <v>308</v>
      </c>
      <c r="D39" s="1" t="s">
        <v>322</v>
      </c>
      <c r="E39" s="1" t="s">
        <v>323</v>
      </c>
      <c r="F39" s="1" t="s">
        <v>311</v>
      </c>
      <c r="G39" s="1" t="s">
        <v>324</v>
      </c>
      <c r="H39" s="1" t="s">
        <v>325</v>
      </c>
      <c r="I39" s="1" t="s">
        <v>314</v>
      </c>
      <c r="J39" s="1" t="s">
        <v>315</v>
      </c>
      <c r="K39" s="1" t="s">
        <v>326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327</v>
      </c>
      <c r="B40" s="1" t="s">
        <v>328</v>
      </c>
      <c r="C40" s="1" t="s">
        <v>329</v>
      </c>
      <c r="D40" s="1" t="s">
        <v>330</v>
      </c>
      <c r="E40" s="1" t="s">
        <v>331</v>
      </c>
      <c r="F40" s="1" t="s">
        <v>332</v>
      </c>
      <c r="G40" s="1" t="s">
        <v>333</v>
      </c>
      <c r="H40" s="1" t="s">
        <v>334</v>
      </c>
      <c r="I40" s="1" t="s">
        <v>335</v>
      </c>
      <c r="J40" s="1" t="s">
        <v>336</v>
      </c>
      <c r="K40" s="1" t="s">
        <v>337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338</v>
      </c>
      <c r="B41" s="1" t="s">
        <v>339</v>
      </c>
      <c r="C41" s="1" t="s">
        <v>340</v>
      </c>
      <c r="D41" s="1" t="s">
        <v>341</v>
      </c>
      <c r="E41" s="1" t="s">
        <v>342</v>
      </c>
      <c r="F41" s="1" t="s">
        <v>343</v>
      </c>
      <c r="G41" s="1" t="s">
        <v>344</v>
      </c>
      <c r="H41" s="1" t="s">
        <v>345</v>
      </c>
      <c r="I41" s="1" t="s">
        <v>346</v>
      </c>
      <c r="J41" s="1" t="s">
        <v>347</v>
      </c>
      <c r="K41" s="1" t="s">
        <v>348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349</v>
      </c>
      <c r="B42" s="1" t="s">
        <v>350</v>
      </c>
      <c r="C42" s="1" t="s">
        <v>351</v>
      </c>
      <c r="D42" s="1" t="s">
        <v>352</v>
      </c>
      <c r="E42" s="1" t="s">
        <v>342</v>
      </c>
      <c r="F42" s="1" t="s">
        <v>343</v>
      </c>
      <c r="G42" s="1" t="s">
        <v>344</v>
      </c>
      <c r="H42" s="1" t="s">
        <v>353</v>
      </c>
      <c r="I42" s="1" t="s">
        <v>346</v>
      </c>
      <c r="J42" s="1" t="s">
        <v>347</v>
      </c>
      <c r="K42" s="1" t="s">
        <v>354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355</v>
      </c>
      <c r="B43" s="1" t="s">
        <v>350</v>
      </c>
      <c r="C43" s="1" t="s">
        <v>351</v>
      </c>
      <c r="D43" s="1" t="s">
        <v>352</v>
      </c>
      <c r="E43" s="1" t="s">
        <v>342</v>
      </c>
      <c r="F43" s="1" t="s">
        <v>343</v>
      </c>
      <c r="G43" s="1" t="s">
        <v>344</v>
      </c>
      <c r="H43" s="1" t="s">
        <v>353</v>
      </c>
      <c r="I43" s="1" t="s">
        <v>346</v>
      </c>
      <c r="J43" s="1" t="s">
        <v>347</v>
      </c>
      <c r="K43" s="1" t="s">
        <v>354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356</v>
      </c>
      <c r="B44" s="1" t="s">
        <v>357</v>
      </c>
      <c r="C44" s="1" t="s">
        <v>358</v>
      </c>
      <c r="D44" s="1" t="s">
        <v>359</v>
      </c>
      <c r="E44" s="1" t="s">
        <v>360</v>
      </c>
      <c r="F44" s="1" t="s">
        <v>361</v>
      </c>
      <c r="G44" s="1" t="s">
        <v>362</v>
      </c>
      <c r="H44" s="1" t="s">
        <v>363</v>
      </c>
      <c r="I44" s="1">
        <v>0.0</v>
      </c>
      <c r="J44" s="1" t="s">
        <v>364</v>
      </c>
      <c r="K44" s="1" t="s">
        <v>365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366</v>
      </c>
      <c r="B45" s="1" t="s">
        <v>367</v>
      </c>
      <c r="C45" s="1" t="s">
        <v>368</v>
      </c>
      <c r="D45" s="1" t="s">
        <v>369</v>
      </c>
      <c r="E45" s="1" t="s">
        <v>370</v>
      </c>
      <c r="F45" s="1" t="s">
        <v>371</v>
      </c>
      <c r="G45" s="1" t="s">
        <v>372</v>
      </c>
      <c r="H45" s="1" t="s">
        <v>373</v>
      </c>
      <c r="I45" s="1" t="s">
        <v>374</v>
      </c>
      <c r="J45" s="1" t="s">
        <v>375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376</v>
      </c>
      <c r="B46" s="1" t="s">
        <v>377</v>
      </c>
      <c r="C46" s="1" t="s">
        <v>378</v>
      </c>
      <c r="D46" s="1" t="s">
        <v>379</v>
      </c>
      <c r="E46" s="1" t="s">
        <v>380</v>
      </c>
      <c r="F46" s="1" t="s">
        <v>371</v>
      </c>
      <c r="G46" s="1" t="s">
        <v>372</v>
      </c>
      <c r="H46" s="1" t="s">
        <v>373</v>
      </c>
      <c r="I46" s="1" t="s">
        <v>374</v>
      </c>
      <c r="J46" s="1" t="s">
        <v>375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381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382</v>
      </c>
      <c r="B48" s="1" t="s">
        <v>383</v>
      </c>
      <c r="C48" s="1" t="s">
        <v>384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385</v>
      </c>
      <c r="B49" s="1" t="s">
        <v>386</v>
      </c>
      <c r="C49" s="1" t="s">
        <v>387</v>
      </c>
      <c r="D49" s="1" t="s">
        <v>388</v>
      </c>
      <c r="E49" s="1" t="s">
        <v>389</v>
      </c>
      <c r="F49" s="1" t="s">
        <v>390</v>
      </c>
      <c r="G49" s="1" t="s">
        <v>391</v>
      </c>
      <c r="H49" s="1" t="s">
        <v>392</v>
      </c>
      <c r="I49" s="1" t="s">
        <v>393</v>
      </c>
      <c r="J49" s="1" t="s">
        <v>328</v>
      </c>
      <c r="K49" s="1" t="s">
        <v>394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395</v>
      </c>
      <c r="B50" s="1" t="s">
        <v>386</v>
      </c>
      <c r="C50" s="1" t="s">
        <v>387</v>
      </c>
      <c r="D50" s="1" t="s">
        <v>388</v>
      </c>
      <c r="E50" s="1" t="s">
        <v>389</v>
      </c>
      <c r="F50" s="1" t="s">
        <v>390</v>
      </c>
      <c r="G50" s="1" t="s">
        <v>391</v>
      </c>
      <c r="H50" s="1" t="s">
        <v>392</v>
      </c>
      <c r="I50" s="1" t="s">
        <v>393</v>
      </c>
      <c r="J50" s="1" t="s">
        <v>328</v>
      </c>
      <c r="K50" s="1" t="s">
        <v>394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396</v>
      </c>
      <c r="B51" s="1" t="s">
        <v>397</v>
      </c>
      <c r="C51" s="1" t="s">
        <v>398</v>
      </c>
      <c r="D51" s="1" t="s">
        <v>399</v>
      </c>
      <c r="E51" s="1" t="s">
        <v>400</v>
      </c>
      <c r="F51" s="1" t="s">
        <v>401</v>
      </c>
      <c r="G51" s="1" t="s">
        <v>402</v>
      </c>
      <c r="H51" s="1" t="s">
        <v>403</v>
      </c>
      <c r="I51" s="1" t="s">
        <v>404</v>
      </c>
      <c r="J51" s="1" t="s">
        <v>405</v>
      </c>
      <c r="K51" s="1" t="s">
        <v>406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407</v>
      </c>
      <c r="B52" s="1" t="s">
        <v>408</v>
      </c>
      <c r="C52" s="1" t="s">
        <v>409</v>
      </c>
      <c r="D52" s="1" t="s">
        <v>410</v>
      </c>
      <c r="E52" s="1" t="s">
        <v>400</v>
      </c>
      <c r="F52" s="1" t="s">
        <v>401</v>
      </c>
      <c r="G52" s="1" t="s">
        <v>402</v>
      </c>
      <c r="H52" s="1" t="s">
        <v>403</v>
      </c>
      <c r="I52" s="1" t="s">
        <v>404</v>
      </c>
      <c r="J52" s="1" t="s">
        <v>405</v>
      </c>
      <c r="K52" s="1" t="s">
        <v>406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411</v>
      </c>
      <c r="B53" s="1" t="s">
        <v>412</v>
      </c>
      <c r="C53" s="1" t="s">
        <v>413</v>
      </c>
      <c r="D53" s="1" t="s">
        <v>399</v>
      </c>
      <c r="E53" s="1" t="s">
        <v>414</v>
      </c>
      <c r="F53" s="1" t="s">
        <v>401</v>
      </c>
      <c r="G53" s="1" t="s">
        <v>415</v>
      </c>
      <c r="H53" s="1" t="s">
        <v>416</v>
      </c>
      <c r="I53" s="1" t="s">
        <v>404</v>
      </c>
      <c r="J53" s="1" t="s">
        <v>405</v>
      </c>
      <c r="K53" s="1" t="s">
        <v>417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418</v>
      </c>
      <c r="B54" s="1" t="s">
        <v>419</v>
      </c>
      <c r="C54" s="1" t="s">
        <v>420</v>
      </c>
      <c r="D54" s="1" t="s">
        <v>421</v>
      </c>
      <c r="E54" s="1" t="s">
        <v>422</v>
      </c>
      <c r="F54" s="1" t="s">
        <v>423</v>
      </c>
      <c r="G54" s="1" t="s">
        <v>424</v>
      </c>
      <c r="H54" s="1" t="s">
        <v>425</v>
      </c>
      <c r="I54" s="1" t="s">
        <v>426</v>
      </c>
      <c r="J54" s="1" t="s">
        <v>427</v>
      </c>
      <c r="K54" s="1" t="s">
        <v>428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429</v>
      </c>
      <c r="B55" s="1" t="s">
        <v>430</v>
      </c>
      <c r="C55" s="1" t="s">
        <v>431</v>
      </c>
      <c r="D55" s="1" t="s">
        <v>432</v>
      </c>
      <c r="E55" s="1" t="s">
        <v>433</v>
      </c>
      <c r="F55" s="1" t="s">
        <v>434</v>
      </c>
      <c r="G55" s="1" t="s">
        <v>435</v>
      </c>
      <c r="H55" s="1" t="s">
        <v>436</v>
      </c>
      <c r="I55" s="1" t="s">
        <v>437</v>
      </c>
      <c r="J55" s="1" t="s">
        <v>438</v>
      </c>
      <c r="K55" s="1" t="s">
        <v>439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440</v>
      </c>
      <c r="B56" s="1" t="s">
        <v>441</v>
      </c>
      <c r="C56" s="1" t="s">
        <v>267</v>
      </c>
      <c r="D56" s="1" t="s">
        <v>442</v>
      </c>
      <c r="E56" s="1" t="s">
        <v>443</v>
      </c>
      <c r="F56" s="1" t="s">
        <v>444</v>
      </c>
      <c r="G56" s="1" t="s">
        <v>445</v>
      </c>
      <c r="H56" s="1" t="s">
        <v>436</v>
      </c>
      <c r="I56" s="1" t="s">
        <v>446</v>
      </c>
      <c r="J56" s="1" t="s">
        <v>438</v>
      </c>
      <c r="K56" s="1" t="s">
        <v>439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447</v>
      </c>
      <c r="B57" s="1" t="s">
        <v>441</v>
      </c>
      <c r="C57" s="1" t="s">
        <v>267</v>
      </c>
      <c r="D57" s="1" t="s">
        <v>442</v>
      </c>
      <c r="E57" s="1" t="s">
        <v>443</v>
      </c>
      <c r="F57" s="1" t="s">
        <v>444</v>
      </c>
      <c r="G57" s="1" t="s">
        <v>445</v>
      </c>
      <c r="H57" s="1" t="s">
        <v>436</v>
      </c>
      <c r="I57" s="1" t="s">
        <v>446</v>
      </c>
      <c r="J57" s="1" t="s">
        <v>438</v>
      </c>
      <c r="K57" s="1" t="s">
        <v>439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448</v>
      </c>
      <c r="B58" s="1" t="s">
        <v>449</v>
      </c>
      <c r="C58" s="1" t="s">
        <v>450</v>
      </c>
      <c r="D58" s="1" t="s">
        <v>451</v>
      </c>
      <c r="E58" s="1" t="s">
        <v>452</v>
      </c>
      <c r="F58" s="1" t="s">
        <v>453</v>
      </c>
      <c r="G58" s="1" t="s">
        <v>454</v>
      </c>
      <c r="H58" s="1" t="s">
        <v>455</v>
      </c>
      <c r="I58" s="1" t="s">
        <v>456</v>
      </c>
      <c r="J58" s="1" t="s">
        <v>457</v>
      </c>
      <c r="K58" s="1" t="s">
        <v>458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459</v>
      </c>
      <c r="B59" s="1" t="s">
        <v>460</v>
      </c>
      <c r="C59" s="1" t="s">
        <v>461</v>
      </c>
      <c r="D59" s="1" t="s">
        <v>462</v>
      </c>
      <c r="E59" s="1" t="s">
        <v>463</v>
      </c>
      <c r="F59" s="1" t="s">
        <v>464</v>
      </c>
      <c r="G59" s="1" t="s">
        <v>465</v>
      </c>
      <c r="H59" s="1" t="s">
        <v>466</v>
      </c>
      <c r="I59" s="1" t="s">
        <v>467</v>
      </c>
      <c r="J59" s="1" t="s">
        <v>468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469</v>
      </c>
      <c r="B60" s="1" t="s">
        <v>247</v>
      </c>
      <c r="C60" s="1" t="s">
        <v>470</v>
      </c>
      <c r="D60" s="1" t="s">
        <v>471</v>
      </c>
      <c r="E60" s="1" t="s">
        <v>472</v>
      </c>
      <c r="F60" s="1" t="s">
        <v>473</v>
      </c>
      <c r="G60" s="1" t="s">
        <v>465</v>
      </c>
      <c r="H60" s="1" t="s">
        <v>466</v>
      </c>
      <c r="I60" s="1" t="s">
        <v>467</v>
      </c>
      <c r="J60" s="1" t="s">
        <v>468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474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475</v>
      </c>
      <c r="B62" s="1" t="s">
        <v>265</v>
      </c>
      <c r="C62" s="1" t="s">
        <v>476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477</v>
      </c>
      <c r="B63" s="1" t="s">
        <v>218</v>
      </c>
      <c r="C63" s="1" t="s">
        <v>478</v>
      </c>
      <c r="D63" s="1" t="s">
        <v>479</v>
      </c>
      <c r="E63" s="1" t="s">
        <v>480</v>
      </c>
      <c r="F63" s="1" t="s">
        <v>481</v>
      </c>
      <c r="G63" s="1" t="s">
        <v>482</v>
      </c>
      <c r="H63" s="1" t="s">
        <v>483</v>
      </c>
      <c r="I63" s="1" t="s">
        <v>484</v>
      </c>
      <c r="J63" s="1" t="s">
        <v>346</v>
      </c>
      <c r="K63" s="1" t="s">
        <v>485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486</v>
      </c>
      <c r="B64" s="1" t="s">
        <v>218</v>
      </c>
      <c r="C64" s="1" t="s">
        <v>478</v>
      </c>
      <c r="D64" s="1" t="s">
        <v>479</v>
      </c>
      <c r="E64" s="1" t="s">
        <v>480</v>
      </c>
      <c r="F64" s="1" t="s">
        <v>481</v>
      </c>
      <c r="G64" s="1" t="s">
        <v>482</v>
      </c>
      <c r="H64" s="1" t="s">
        <v>483</v>
      </c>
      <c r="I64" s="1" t="s">
        <v>484</v>
      </c>
      <c r="J64" s="1" t="s">
        <v>346</v>
      </c>
      <c r="K64" s="1" t="s">
        <v>485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487</v>
      </c>
      <c r="B65" s="1" t="s">
        <v>488</v>
      </c>
      <c r="C65" s="1" t="s">
        <v>489</v>
      </c>
      <c r="D65" s="1" t="s">
        <v>490</v>
      </c>
      <c r="E65" s="1" t="s">
        <v>491</v>
      </c>
      <c r="F65" s="1" t="s">
        <v>492</v>
      </c>
      <c r="G65" s="1" t="s">
        <v>493</v>
      </c>
      <c r="H65" s="1" t="s">
        <v>494</v>
      </c>
      <c r="I65" s="1" t="s">
        <v>495</v>
      </c>
      <c r="J65" s="1" t="s">
        <v>496</v>
      </c>
      <c r="K65" s="1" t="s">
        <v>497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498</v>
      </c>
      <c r="B66" s="1" t="s">
        <v>499</v>
      </c>
      <c r="C66" s="1">
        <v>-4.0</v>
      </c>
      <c r="D66" s="1" t="s">
        <v>500</v>
      </c>
      <c r="E66" s="1" t="s">
        <v>501</v>
      </c>
      <c r="F66" s="1" t="s">
        <v>502</v>
      </c>
      <c r="G66" s="1" t="s">
        <v>493</v>
      </c>
      <c r="H66" s="1" t="s">
        <v>494</v>
      </c>
      <c r="I66" s="1" t="s">
        <v>495</v>
      </c>
      <c r="J66" s="1" t="s">
        <v>496</v>
      </c>
      <c r="K66" s="1" t="s">
        <v>497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503</v>
      </c>
      <c r="B67" s="1" t="s">
        <v>504</v>
      </c>
      <c r="C67" s="1" t="s">
        <v>489</v>
      </c>
      <c r="D67" s="1" t="s">
        <v>490</v>
      </c>
      <c r="E67" s="1" t="s">
        <v>505</v>
      </c>
      <c r="F67" s="1" t="s">
        <v>492</v>
      </c>
      <c r="G67" s="1" t="s">
        <v>506</v>
      </c>
      <c r="H67" s="1" t="s">
        <v>507</v>
      </c>
      <c r="I67" s="1" t="s">
        <v>495</v>
      </c>
      <c r="J67" s="1" t="s">
        <v>508</v>
      </c>
      <c r="K67" s="1" t="s">
        <v>509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510</v>
      </c>
      <c r="B68" s="1" t="s">
        <v>511</v>
      </c>
      <c r="C68" s="1" t="s">
        <v>512</v>
      </c>
      <c r="D68" s="1" t="s">
        <v>513</v>
      </c>
      <c r="E68" s="1" t="s">
        <v>514</v>
      </c>
      <c r="F68" s="1" t="s">
        <v>515</v>
      </c>
      <c r="G68" s="1" t="s">
        <v>516</v>
      </c>
      <c r="H68" s="1" t="s">
        <v>517</v>
      </c>
      <c r="I68" s="1" t="s">
        <v>518</v>
      </c>
      <c r="J68" s="1" t="s">
        <v>519</v>
      </c>
      <c r="K68" s="1" t="s">
        <v>520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521</v>
      </c>
      <c r="B69" s="1" t="s">
        <v>522</v>
      </c>
      <c r="C69" s="1" t="s">
        <v>523</v>
      </c>
      <c r="D69" s="1" t="s">
        <v>524</v>
      </c>
      <c r="E69" s="1" t="s">
        <v>525</v>
      </c>
      <c r="F69" s="1" t="s">
        <v>526</v>
      </c>
      <c r="G69" s="1" t="s">
        <v>527</v>
      </c>
      <c r="H69" s="1" t="s">
        <v>528</v>
      </c>
      <c r="I69" s="1" t="s">
        <v>529</v>
      </c>
      <c r="J69" s="1" t="s">
        <v>530</v>
      </c>
      <c r="K69" s="1" t="s">
        <v>179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531</v>
      </c>
      <c r="B70" s="1" t="s">
        <v>295</v>
      </c>
      <c r="C70" s="1" t="s">
        <v>532</v>
      </c>
      <c r="D70" s="1" t="s">
        <v>533</v>
      </c>
      <c r="E70" s="1" t="s">
        <v>534</v>
      </c>
      <c r="F70" s="1" t="s">
        <v>535</v>
      </c>
      <c r="G70" s="1" t="s">
        <v>536</v>
      </c>
      <c r="H70" s="1" t="s">
        <v>528</v>
      </c>
      <c r="I70" s="1" t="s">
        <v>529</v>
      </c>
      <c r="J70" s="1" t="s">
        <v>537</v>
      </c>
      <c r="K70" s="1" t="s">
        <v>538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539</v>
      </c>
      <c r="B71" s="1" t="s">
        <v>295</v>
      </c>
      <c r="C71" s="1" t="s">
        <v>532</v>
      </c>
      <c r="D71" s="1" t="s">
        <v>533</v>
      </c>
      <c r="E71" s="1" t="s">
        <v>534</v>
      </c>
      <c r="F71" s="1" t="s">
        <v>535</v>
      </c>
      <c r="G71" s="1" t="s">
        <v>536</v>
      </c>
      <c r="H71" s="1" t="s">
        <v>528</v>
      </c>
      <c r="I71" s="1" t="s">
        <v>529</v>
      </c>
      <c r="J71" s="1" t="s">
        <v>537</v>
      </c>
      <c r="K71" s="1" t="s">
        <v>538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540</v>
      </c>
      <c r="B72" s="1" t="s">
        <v>541</v>
      </c>
      <c r="C72" s="1" t="s">
        <v>542</v>
      </c>
      <c r="D72" s="1" t="s">
        <v>543</v>
      </c>
      <c r="E72" s="1" t="s">
        <v>544</v>
      </c>
      <c r="F72" s="1" t="s">
        <v>545</v>
      </c>
      <c r="G72" s="1" t="s">
        <v>546</v>
      </c>
      <c r="H72" s="1" t="s">
        <v>547</v>
      </c>
      <c r="I72" s="1" t="s">
        <v>548</v>
      </c>
      <c r="J72" s="1">
        <v>-73.0</v>
      </c>
      <c r="K72" s="1" t="s">
        <v>461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549</v>
      </c>
      <c r="B73" s="1" t="s">
        <v>550</v>
      </c>
      <c r="C73" s="1" t="s">
        <v>551</v>
      </c>
      <c r="D73" s="1" t="s">
        <v>552</v>
      </c>
      <c r="E73" s="1" t="s">
        <v>553</v>
      </c>
      <c r="F73" s="1" t="s">
        <v>554</v>
      </c>
      <c r="G73" s="1" t="s">
        <v>555</v>
      </c>
      <c r="H73" s="1" t="s">
        <v>556</v>
      </c>
      <c r="I73" s="1" t="s">
        <v>557</v>
      </c>
      <c r="J73" s="1" t="s">
        <v>558</v>
      </c>
      <c r="K73" s="1">
        <v>0.0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559</v>
      </c>
      <c r="B74" s="1" t="s">
        <v>560</v>
      </c>
      <c r="C74" s="1" t="s">
        <v>561</v>
      </c>
      <c r="D74" s="1" t="s">
        <v>562</v>
      </c>
      <c r="E74" s="1" t="s">
        <v>563</v>
      </c>
      <c r="F74" s="1" t="s">
        <v>564</v>
      </c>
      <c r="G74" s="1" t="s">
        <v>565</v>
      </c>
      <c r="H74" s="1" t="s">
        <v>566</v>
      </c>
      <c r="I74" s="1" t="s">
        <v>557</v>
      </c>
      <c r="J74" s="1" t="s">
        <v>558</v>
      </c>
      <c r="K74" s="1">
        <v>0.0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22</v>
      </c>
      <c r="B1" s="1" t="s">
        <v>567</v>
      </c>
      <c r="C1" s="1" t="s">
        <v>568</v>
      </c>
      <c r="D1" s="1" t="s">
        <v>569</v>
      </c>
      <c r="E1" s="1" t="s">
        <v>570</v>
      </c>
      <c r="F1" s="1" t="s">
        <v>571</v>
      </c>
      <c r="G1" s="1" t="s">
        <v>572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573</v>
      </c>
      <c r="B2" s="1" t="s">
        <v>574</v>
      </c>
      <c r="C2" s="1" t="s">
        <v>575</v>
      </c>
      <c r="D2" s="1" t="s">
        <v>576</v>
      </c>
      <c r="E2" s="1" t="s">
        <v>577</v>
      </c>
      <c r="F2" s="1" t="s">
        <v>578</v>
      </c>
      <c r="G2" s="1" t="s">
        <v>579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580</v>
      </c>
      <c r="B3" s="1" t="s">
        <v>581</v>
      </c>
      <c r="C3" s="1" t="s">
        <v>582</v>
      </c>
      <c r="D3" s="1" t="s">
        <v>583</v>
      </c>
      <c r="E3" s="1" t="s">
        <v>584</v>
      </c>
      <c r="F3" s="1" t="s">
        <v>585</v>
      </c>
      <c r="G3" s="1" t="s">
        <v>586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587</v>
      </c>
      <c r="B4" s="1" t="s">
        <v>588</v>
      </c>
      <c r="C4" s="1" t="s">
        <v>575</v>
      </c>
      <c r="D4" s="1" t="s">
        <v>589</v>
      </c>
      <c r="E4" s="1" t="s">
        <v>577</v>
      </c>
      <c r="F4" s="1" t="s">
        <v>578</v>
      </c>
      <c r="G4" s="1" t="s">
        <v>590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580</v>
      </c>
      <c r="B5" s="1" t="s">
        <v>581</v>
      </c>
      <c r="C5" s="1" t="s">
        <v>582</v>
      </c>
      <c r="D5" s="1" t="s">
        <v>591</v>
      </c>
      <c r="E5" s="1" t="s">
        <v>592</v>
      </c>
      <c r="F5" s="1" t="s">
        <v>593</v>
      </c>
      <c r="G5" s="1" t="s">
        <v>594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595</v>
      </c>
      <c r="B6" s="1" t="s">
        <v>596</v>
      </c>
      <c r="C6" s="1" t="s">
        <v>597</v>
      </c>
      <c r="D6" s="1" t="s">
        <v>598</v>
      </c>
      <c r="E6" s="1" t="s">
        <v>599</v>
      </c>
      <c r="F6" s="1" t="s">
        <v>600</v>
      </c>
      <c r="G6" s="1" t="s">
        <v>601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602</v>
      </c>
      <c r="B7" s="1" t="s">
        <v>603</v>
      </c>
      <c r="C7" s="1" t="s">
        <v>604</v>
      </c>
      <c r="D7" s="1" t="s">
        <v>605</v>
      </c>
      <c r="E7" s="1" t="s">
        <v>603</v>
      </c>
      <c r="F7" s="1" t="s">
        <v>605</v>
      </c>
      <c r="G7" s="1" t="s">
        <v>606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607</v>
      </c>
      <c r="B8" s="1" t="s">
        <v>581</v>
      </c>
      <c r="C8" s="1" t="s">
        <v>608</v>
      </c>
      <c r="D8" s="1" t="s">
        <v>609</v>
      </c>
      <c r="E8" s="1" t="s">
        <v>610</v>
      </c>
      <c r="F8" s="1" t="s">
        <v>611</v>
      </c>
      <c r="G8" s="1" t="s">
        <v>612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613</v>
      </c>
      <c r="B9" s="1" t="s">
        <v>581</v>
      </c>
      <c r="C9" s="1" t="s">
        <v>581</v>
      </c>
      <c r="D9" s="1" t="s">
        <v>581</v>
      </c>
      <c r="E9" s="1" t="s">
        <v>581</v>
      </c>
      <c r="F9" s="1" t="s">
        <v>581</v>
      </c>
      <c r="G9" s="1" t="s">
        <v>581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614</v>
      </c>
      <c r="B10" s="1" t="s">
        <v>581</v>
      </c>
      <c r="C10" s="1" t="s">
        <v>581</v>
      </c>
      <c r="D10" s="1" t="s">
        <v>581</v>
      </c>
      <c r="E10" s="1" t="s">
        <v>581</v>
      </c>
      <c r="F10" s="1" t="s">
        <v>581</v>
      </c>
      <c r="G10" s="1" t="s">
        <v>581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615</v>
      </c>
      <c r="B11" s="1" t="s">
        <v>581</v>
      </c>
      <c r="C11" s="1" t="s">
        <v>581</v>
      </c>
      <c r="D11" s="1" t="s">
        <v>581</v>
      </c>
      <c r="E11" s="1" t="s">
        <v>581</v>
      </c>
      <c r="F11" s="1" t="s">
        <v>581</v>
      </c>
      <c r="G11" s="1" t="s">
        <v>581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616</v>
      </c>
      <c r="B12" s="1" t="s">
        <v>617</v>
      </c>
      <c r="C12" s="1" t="s">
        <v>618</v>
      </c>
      <c r="D12" s="1" t="s">
        <v>619</v>
      </c>
      <c r="E12" s="1" t="s">
        <v>620</v>
      </c>
      <c r="F12" s="1" t="s">
        <v>621</v>
      </c>
      <c r="G12" s="1" t="s">
        <v>622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623</v>
      </c>
      <c r="B13" s="1" t="s">
        <v>624</v>
      </c>
      <c r="C13" s="1" t="s">
        <v>625</v>
      </c>
      <c r="D13" s="1" t="s">
        <v>626</v>
      </c>
      <c r="E13" s="1" t="s">
        <v>627</v>
      </c>
      <c r="F13" s="1" t="s">
        <v>628</v>
      </c>
      <c r="G13" s="1" t="s">
        <v>581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629</v>
      </c>
      <c r="B14" s="1" t="s">
        <v>630</v>
      </c>
      <c r="C14" s="1" t="s">
        <v>631</v>
      </c>
      <c r="D14" s="1" t="s">
        <v>632</v>
      </c>
      <c r="E14" s="1" t="s">
        <v>633</v>
      </c>
      <c r="F14" s="1" t="s">
        <v>634</v>
      </c>
      <c r="G14" s="1" t="s">
        <v>581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635</v>
      </c>
      <c r="B15" s="1" t="s">
        <v>581</v>
      </c>
      <c r="C15" s="1" t="s">
        <v>581</v>
      </c>
      <c r="D15" s="1" t="s">
        <v>581</v>
      </c>
      <c r="E15" s="1" t="s">
        <v>581</v>
      </c>
      <c r="F15" s="1" t="s">
        <v>581</v>
      </c>
      <c r="G15" s="1" t="s">
        <v>581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636</v>
      </c>
      <c r="B16" s="1" t="s">
        <v>581</v>
      </c>
      <c r="C16" s="1" t="s">
        <v>581</v>
      </c>
      <c r="D16" s="1" t="s">
        <v>581</v>
      </c>
      <c r="E16" s="1" t="s">
        <v>581</v>
      </c>
      <c r="F16" s="1" t="s">
        <v>581</v>
      </c>
      <c r="G16" s="1" t="s">
        <v>581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637</v>
      </c>
      <c r="B17" s="1" t="s">
        <v>111</v>
      </c>
      <c r="C17" s="1" t="s">
        <v>112</v>
      </c>
      <c r="D17" s="1" t="s">
        <v>113</v>
      </c>
      <c r="E17" s="1" t="s">
        <v>638</v>
      </c>
      <c r="F17" s="1" t="s">
        <v>639</v>
      </c>
      <c r="G17" s="1" t="s">
        <v>640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641</v>
      </c>
      <c r="B18" s="1" t="s">
        <v>581</v>
      </c>
      <c r="C18" s="1" t="s">
        <v>581</v>
      </c>
      <c r="D18" s="1" t="s">
        <v>581</v>
      </c>
      <c r="E18" s="1" t="s">
        <v>581</v>
      </c>
      <c r="F18" s="1" t="s">
        <v>581</v>
      </c>
      <c r="G18" s="1" t="s">
        <v>581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642</v>
      </c>
      <c r="B19" s="1" t="s">
        <v>581</v>
      </c>
      <c r="C19" s="1" t="s">
        <v>581</v>
      </c>
      <c r="D19" s="1" t="s">
        <v>581</v>
      </c>
      <c r="E19" s="1" t="s">
        <v>581</v>
      </c>
      <c r="F19" s="1" t="s">
        <v>581</v>
      </c>
      <c r="G19" s="1" t="s">
        <v>581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643</v>
      </c>
      <c r="B20" s="1" t="s">
        <v>581</v>
      </c>
      <c r="C20" s="1" t="s">
        <v>581</v>
      </c>
      <c r="D20" s="1" t="s">
        <v>581</v>
      </c>
      <c r="E20" s="1" t="s">
        <v>581</v>
      </c>
      <c r="F20" s="1" t="s">
        <v>581</v>
      </c>
      <c r="G20" s="1" t="s">
        <v>581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644</v>
      </c>
      <c r="B21" s="1" t="s">
        <v>645</v>
      </c>
      <c r="C21" s="1" t="s">
        <v>646</v>
      </c>
      <c r="D21" s="1" t="s">
        <v>647</v>
      </c>
      <c r="E21" s="1" t="s">
        <v>648</v>
      </c>
      <c r="F21" s="1" t="s">
        <v>649</v>
      </c>
      <c r="G21" s="1" t="s">
        <v>650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651</v>
      </c>
      <c r="B22" s="1" t="s">
        <v>492</v>
      </c>
      <c r="C22" s="1" t="s">
        <v>652</v>
      </c>
      <c r="D22" s="1" t="s">
        <v>653</v>
      </c>
      <c r="E22" s="1" t="s">
        <v>654</v>
      </c>
      <c r="F22" s="1" t="s">
        <v>655</v>
      </c>
      <c r="G22" s="1" t="s">
        <v>656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657</v>
      </c>
      <c r="B23" s="1" t="s">
        <v>658</v>
      </c>
      <c r="C23" s="1" t="s">
        <v>659</v>
      </c>
      <c r="D23" s="1" t="s">
        <v>660</v>
      </c>
      <c r="E23" s="1" t="s">
        <v>661</v>
      </c>
      <c r="F23" s="1" t="s">
        <v>662</v>
      </c>
      <c r="G23" s="1" t="s">
        <v>663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664</v>
      </c>
      <c r="B24" s="1" t="s">
        <v>665</v>
      </c>
      <c r="C24" s="1" t="s">
        <v>666</v>
      </c>
      <c r="D24" s="1" t="s">
        <v>667</v>
      </c>
      <c r="E24" s="1" t="s">
        <v>668</v>
      </c>
      <c r="F24" s="1" t="s">
        <v>669</v>
      </c>
      <c r="G24" s="1" t="s">
        <v>670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671</v>
      </c>
      <c r="B25" s="1" t="s">
        <v>672</v>
      </c>
      <c r="C25" s="1" t="s">
        <v>672</v>
      </c>
      <c r="D25" s="1" t="s">
        <v>672</v>
      </c>
      <c r="E25" s="1" t="s">
        <v>672</v>
      </c>
      <c r="F25" s="1" t="s">
        <v>672</v>
      </c>
      <c r="G25" s="1" t="s">
        <v>672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673</v>
      </c>
      <c r="B26" s="1" t="s">
        <v>674</v>
      </c>
      <c r="C26" s="1" t="s">
        <v>675</v>
      </c>
      <c r="D26" s="1" t="s">
        <v>676</v>
      </c>
      <c r="E26" s="1" t="s">
        <v>677</v>
      </c>
      <c r="F26" s="1" t="s">
        <v>678</v>
      </c>
      <c r="G26" s="1" t="s">
        <v>679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680</v>
      </c>
      <c r="B2" s="1" t="s">
        <v>681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682</v>
      </c>
      <c r="B3" s="1" t="s">
        <v>683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684</v>
      </c>
      <c r="B4" s="1" t="s">
        <v>685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686</v>
      </c>
      <c r="B5" s="1" t="s">
        <v>687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688</v>
      </c>
      <c r="B6" s="1" t="s">
        <v>689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690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691</v>
      </c>
      <c r="B8" s="1" t="s">
        <v>692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693</v>
      </c>
      <c r="B9" s="1" t="s">
        <v>694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695</v>
      </c>
      <c r="B10" s="4" t="s">
        <v>696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697</v>
      </c>
      <c r="B11" s="1" t="s">
        <v>698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699</v>
      </c>
      <c r="B12" s="1" t="s">
        <v>700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701</v>
      </c>
      <c r="B13" s="1" t="s">
        <v>698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702</v>
      </c>
      <c r="B14" s="1" t="s">
        <v>703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704</v>
      </c>
      <c r="B15" s="1" t="s">
        <v>705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706</v>
      </c>
      <c r="B16" s="1" t="s">
        <v>703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707</v>
      </c>
      <c r="B17" s="1" t="s">
        <v>708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709</v>
      </c>
      <c r="B18" s="1" t="s">
        <v>710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711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712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713</v>
      </c>
      <c r="B21" s="1">
        <v>17.83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714</v>
      </c>
      <c r="B22" s="1">
        <v>18.4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715</v>
      </c>
      <c r="B23" s="1">
        <v>18.16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716</v>
      </c>
      <c r="B24" s="1">
        <v>18.16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717</v>
      </c>
      <c r="B25" s="1">
        <v>17.83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718</v>
      </c>
      <c r="B26" s="1">
        <v>18.4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719</v>
      </c>
      <c r="B27" s="1">
        <v>18.16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720</v>
      </c>
      <c r="B28" s="1">
        <v>18.16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721</v>
      </c>
      <c r="B29" s="1">
        <v>9.68976E8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722</v>
      </c>
      <c r="B30" s="1">
        <v>6.08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723</v>
      </c>
      <c r="B31" s="1">
        <v>0.203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724</v>
      </c>
      <c r="B32" s="1">
        <v>12.438355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725</v>
      </c>
      <c r="B33" s="1">
        <v>247.0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726</v>
      </c>
      <c r="B34" s="1">
        <v>247.0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727</v>
      </c>
      <c r="B35" s="1">
        <v>852.0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728</v>
      </c>
      <c r="B36" s="1">
        <v>640.0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729</v>
      </c>
      <c r="B37" s="1">
        <v>640.0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730</v>
      </c>
      <c r="B38" s="1">
        <v>17.85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731</v>
      </c>
      <c r="B39" s="1">
        <v>29.05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732</v>
      </c>
      <c r="B40" s="1">
        <v>1800.0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733</v>
      </c>
      <c r="B41" s="1">
        <v>1000.0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734</v>
      </c>
      <c r="B42" s="1">
        <v>7.3841832E7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735</v>
      </c>
      <c r="B43" s="1">
        <v>13.76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736</v>
      </c>
      <c r="B44" s="1">
        <v>19.0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737</v>
      </c>
      <c r="B45" s="1">
        <v>17.1934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738</v>
      </c>
      <c r="B46" s="1">
        <v>16.97695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739</v>
      </c>
      <c r="B47" s="1" t="s">
        <v>740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741</v>
      </c>
      <c r="B48" s="1">
        <v>7.3827792E7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742</v>
      </c>
      <c r="B49" s="1">
        <v>415319.0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743</v>
      </c>
      <c r="B50" s="1">
        <v>4066180.0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744</v>
      </c>
      <c r="B51" s="1">
        <v>646.0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745</v>
      </c>
      <c r="B52" s="1">
        <v>998.0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746</v>
      </c>
      <c r="B53" s="1">
        <v>1.7316288E9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747</v>
      </c>
      <c r="B54" s="1">
        <v>1.734048E9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748</v>
      </c>
      <c r="B55" s="1">
        <v>2.0E-4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749</v>
      </c>
      <c r="B56" s="1">
        <v>0.89786005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750</v>
      </c>
      <c r="B57" s="1">
        <v>0.0024899999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751</v>
      </c>
      <c r="B58" s="1">
        <v>1.38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752</v>
      </c>
      <c r="B59" s="1">
        <v>9.0000004E-4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753</v>
      </c>
      <c r="B60" s="1">
        <v>4066180.0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754</v>
      </c>
      <c r="B61" s="1">
        <v>29.712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755</v>
      </c>
      <c r="B62" s="1">
        <v>0.61120087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756</v>
      </c>
      <c r="B63" s="1">
        <v>1.7039808E9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757</v>
      </c>
      <c r="B64" s="1">
        <v>1.7356032E9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758</v>
      </c>
      <c r="B65" s="1">
        <v>1.7276544E9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759</v>
      </c>
      <c r="B66" s="1">
        <v>-0.271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760</v>
      </c>
      <c r="B67" s="1">
        <v>6012000.0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761</v>
      </c>
      <c r="B68" s="1">
        <v>1.46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762</v>
      </c>
      <c r="B69" s="1" t="s">
        <v>763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764</v>
      </c>
      <c r="B70" s="1">
        <v>1.1187936E9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765</v>
      </c>
      <c r="B71" s="1">
        <v>0.3149891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766</v>
      </c>
      <c r="B72" s="1">
        <v>0.22263205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767</v>
      </c>
      <c r="B73" s="1">
        <v>0.05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768</v>
      </c>
      <c r="B74" s="1">
        <v>9.68976E8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769</v>
      </c>
      <c r="B75" s="1" t="s">
        <v>770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771</v>
      </c>
      <c r="B76" s="1" t="s">
        <v>772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773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774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775</v>
      </c>
      <c r="B79" s="1" t="s">
        <v>776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777</v>
      </c>
      <c r="B80" s="1" t="s">
        <v>778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779</v>
      </c>
      <c r="B81" s="1">
        <v>5.31585E8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780</v>
      </c>
      <c r="B82" s="1" t="s">
        <v>781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782</v>
      </c>
      <c r="B83" s="1" t="s">
        <v>783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784</v>
      </c>
      <c r="B84" s="1" t="s">
        <v>785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786</v>
      </c>
      <c r="B85" s="1" t="s">
        <v>787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788</v>
      </c>
      <c r="B86" s="1">
        <v>-1.8E7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789</v>
      </c>
      <c r="B87" s="1">
        <v>18.16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790</v>
      </c>
      <c r="B88" s="1" t="s">
        <v>791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792</v>
      </c>
      <c r="B89" s="1">
        <v>14000.0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793</v>
      </c>
      <c r="B90" s="1">
        <v>0.003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794</v>
      </c>
      <c r="B91" s="1">
        <v>59.333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795</v>
      </c>
      <c r="B92" s="1">
        <v>36557.0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796</v>
      </c>
      <c r="B93" s="1">
        <v>-0.00177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797</v>
      </c>
      <c r="B94" s="1">
        <v>0.05066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798</v>
      </c>
      <c r="B95" s="1">
        <v>-4537000.0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799</v>
      </c>
      <c r="B96" s="1">
        <v>1685000.0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800</v>
      </c>
      <c r="B97" s="1">
        <v>-0.253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801</v>
      </c>
      <c r="B98" s="1" t="s">
        <v>740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802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45</v>
      </c>
      <c r="B3" s="1">
        <v>-4.0</v>
      </c>
      <c r="C3" s="1">
        <v>2.0</v>
      </c>
      <c r="D3" s="1">
        <v>-5.0</v>
      </c>
      <c r="E3" s="1">
        <v>-13.0</v>
      </c>
      <c r="F3" s="1">
        <v>-34.0</v>
      </c>
      <c r="G3" s="1">
        <v>-6.0</v>
      </c>
      <c r="H3" s="1">
        <v>-5.0</v>
      </c>
      <c r="I3" s="1">
        <v>-6.0</v>
      </c>
      <c r="J3" s="1">
        <v>-4.0</v>
      </c>
      <c r="K3" s="1">
        <v>0.0</v>
      </c>
      <c r="L3" s="1">
        <f>IF(K3*FORECAST(L2,B3:K3,B2:K2)&gt;0,FORECAST(L2,B3:K3,B2:K2),K3)*$X$1</f>
        <v>0</v>
      </c>
      <c r="M3" s="1">
        <f>IF(L3*FORECAST(M2,B3:L3,B2:L2)&gt;0,FORECAST(M2,B3:L3,B2:L2),L3)*$X$1</f>
        <v>0</v>
      </c>
      <c r="N3" s="1">
        <f>IF(M3*FORECAST(N2,B3:M3,B2:M2)&gt;0,FORECAST(N2,B3:M3,B2:M2),M3)*$X$1</f>
        <v>0</v>
      </c>
      <c r="O3" s="1">
        <f>IF(N3*FORECAST(O2,B3:N3,B2:N2)&gt;0,FORECAST(O2,B3:N3,B2:N2),N3)*$X$1</f>
        <v>0</v>
      </c>
      <c r="P3" s="1">
        <f>IF(O3*FORECAST(P2,B3:O3,B2:O2)&gt;0,FORECAST(P2,B3:O3,B2:O2),O3)*$X$1</f>
        <v>0</v>
      </c>
      <c r="Q3" s="1">
        <f>IF(P3*FORECAST(Q2,B3:P3,B2:P2)&gt;0,FORECAST(Q2,B3:P3,B2:P2),P3)*$X$1</f>
        <v>0</v>
      </c>
      <c r="R3" s="1">
        <f>IF(Q3*FORECAST(R2,B3:Q3,B2:Q2)&gt;0,FORECAST(R2,B3:Q3,B2:Q2),Q3)*$X$1</f>
        <v>0</v>
      </c>
      <c r="S3" s="5">
        <f>IF(R3*FORECAST(S2,B3:R3,B2:R2)&gt;0,FORECAST(S2,B3:R3,B2:R2),R3)*$X$1</f>
        <v>0</v>
      </c>
      <c r="T3" s="5">
        <f>IF(S3*FORECAST(T2,B3:S3,B2:S2)&gt;0,FORECAST(T2,B3:S3,B2:S2),S3)*$X$1</f>
        <v>0</v>
      </c>
      <c r="U3" s="5">
        <f>IF(T3*FORECAST(U2,B3:T3,B2:T2)&gt;0,FORECAST(U2,B3:T3,B2:T2),T3)*$X$1</f>
        <v>0</v>
      </c>
      <c r="V3" s="5">
        <f>IF(U3*FORECAST(V2,B3:U3,B2:U2)&gt;0,FORECAST(V2,B3:U3,B2:U2),U3)*$X$1</f>
        <v>0</v>
      </c>
      <c r="W3" s="5">
        <f>IF(V3*FORECAST(W2,B3:V3,B2:V2)&gt;0,FORECAST(W2,B3:V3,B2:V2),V3)*$X$1</f>
        <v>0</v>
      </c>
      <c r="X3" s="2"/>
      <c r="Y3" s="2"/>
      <c r="Z3" s="2"/>
    </row>
    <row r="4">
      <c r="A4" s="3" t="s">
        <v>84</v>
      </c>
      <c r="B4" s="1">
        <v>10.0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-1.0</v>
      </c>
      <c r="I4" s="1">
        <v>0.0</v>
      </c>
      <c r="J4" s="1">
        <v>0.0</v>
      </c>
      <c r="K4" s="1">
        <v>-7.0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803</v>
      </c>
      <c r="B5" s="1">
        <v>4.0</v>
      </c>
      <c r="C5" s="1">
        <v>4.0</v>
      </c>
      <c r="D5" s="1">
        <v>4.0</v>
      </c>
      <c r="E5" s="1">
        <v>4.0</v>
      </c>
      <c r="F5" s="1">
        <v>4.0</v>
      </c>
      <c r="G5" s="1">
        <v>4.0</v>
      </c>
      <c r="H5" s="1">
        <v>4.0</v>
      </c>
      <c r="I5" s="1">
        <v>4.0</v>
      </c>
      <c r="J5" s="1">
        <v>4.0</v>
      </c>
      <c r="K5" s="1">
        <v>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804</v>
      </c>
      <c r="L7" s="1">
        <f>IF(W3*FORECAST(W2,B3:W3,B2:W2)&gt;0,FORECAST(W2,B3:W3,B2:W2),V3)*$X$1 * (1+0.02)/(0.0773-0.02)</f>
        <v>0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805</v>
      </c>
      <c r="L8" s="6">
        <f t="array" ref="L8">NPV(0.0773,M3:W3)</f>
        <v>0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806</v>
      </c>
      <c r="L9" s="6">
        <f t="array" ref="L9">NPV(0.0773,M16:W16)</f>
        <v>0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807</v>
      </c>
      <c r="L10" s="6">
        <f>L8 + L9</f>
        <v>0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86</v>
      </c>
      <c r="L11" s="1">
        <v>-7.0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808</v>
      </c>
      <c r="L12" s="6">
        <f>L10 - L11</f>
        <v>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809</v>
      </c>
      <c r="L13" s="1">
        <v>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1.75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(1+0.02)/(0.0773-0.02)</f>
        <v>0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23</v>
      </c>
      <c r="B3" s="1">
        <v>1.0</v>
      </c>
      <c r="C3" s="1">
        <v>1.0</v>
      </c>
      <c r="D3" s="1">
        <v>2.0</v>
      </c>
      <c r="E3" s="1">
        <v>1.0</v>
      </c>
      <c r="F3" s="1">
        <v>8.0</v>
      </c>
      <c r="G3" s="1">
        <v>4.0</v>
      </c>
      <c r="H3" s="1">
        <v>4.0</v>
      </c>
      <c r="I3" s="1">
        <v>3.0</v>
      </c>
      <c r="J3" s="1">
        <v>3.0</v>
      </c>
      <c r="K3" s="1">
        <v>7.0</v>
      </c>
      <c r="L3" s="1">
        <f>IF(K3*FORECAST(L2,B3:K3,B2:K2)&gt;0,FORECAST(L2,B3:K3,B2:K2),K3)*$X$1</f>
        <v>6</v>
      </c>
      <c r="M3" s="1">
        <f>IF(L3*FORECAST(M2,B3:L3,B2:L2)&gt;0,FORECAST(M2,B3:L3,B2:L2),L3)*$X$1</f>
        <v>6.472727273</v>
      </c>
      <c r="N3" s="1">
        <f>IF(M3*FORECAST(N2,B3:M3,B2:M2)&gt;0,FORECAST(N2,B3:M3,B2:M2),M3)*$X$1</f>
        <v>6.945454545</v>
      </c>
      <c r="O3" s="1">
        <f>IF(N3*FORECAST(O2,B3:N3,B2:N2)&gt;0,FORECAST(O2,B3:N3,B2:N2),N3)*$X$1</f>
        <v>7.418181818</v>
      </c>
      <c r="P3" s="1">
        <f>IF(O3*FORECAST(P2,B3:O3,B2:O2)&gt;0,FORECAST(P2,B3:O3,B2:O2),O3)*$X$1</f>
        <v>7.890909091</v>
      </c>
      <c r="Q3" s="1">
        <f>IF(P3*FORECAST(Q2,B3:P3,B2:P2)&gt;0,FORECAST(Q2,B3:P3,B2:P2),P3)*$X$1</f>
        <v>8.363636364</v>
      </c>
      <c r="R3" s="1">
        <f>IF(Q3*FORECAST(R2,B3:Q3,B2:Q2)&gt;0,FORECAST(R2,B3:Q3,B2:Q2),Q3)*$X$1</f>
        <v>8.836363636</v>
      </c>
      <c r="S3" s="5">
        <f>IF(R3*FORECAST(S2,B3:R3,B2:R2)&gt;0,FORECAST(S2,B3:R3,B2:R2),R3)*$X$1</f>
        <v>9.309090909</v>
      </c>
      <c r="T3" s="5">
        <f>IF(S3*FORECAST(T2,B3:S3,B2:S2)&gt;0,FORECAST(T2,B3:S3,B2:S2),S3)*$X$1</f>
        <v>9.781818182</v>
      </c>
      <c r="U3" s="5">
        <f>IF(T3*FORECAST(U2,B3:T3,B2:T2)&gt;0,FORECAST(U2,B3:T3,B2:T2),T3)*$X$1</f>
        <v>10.25454545</v>
      </c>
      <c r="V3" s="5">
        <f>IF(U3*FORECAST(V2,B3:U3,B2:U2)&gt;0,FORECAST(V2,B3:U3,B2:U2),U3)*$X$1</f>
        <v>10.72727273</v>
      </c>
      <c r="W3" s="5">
        <f>IF(V3*FORECAST(W2,B3:V3,B2:V2)&gt;0,FORECAST(W2,B3:V3,B2:V2),V3)*$X$1</f>
        <v>11.2</v>
      </c>
      <c r="X3" s="2"/>
      <c r="Y3" s="2"/>
      <c r="Z3" s="2"/>
    </row>
    <row r="4">
      <c r="A4" s="3" t="s">
        <v>84</v>
      </c>
      <c r="B4" s="1">
        <v>10.0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-1.0</v>
      </c>
      <c r="I4" s="1">
        <v>0.0</v>
      </c>
      <c r="J4" s="1">
        <v>0.0</v>
      </c>
      <c r="K4" s="1">
        <v>-7.0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803</v>
      </c>
      <c r="B5" s="1">
        <v>4.0</v>
      </c>
      <c r="C5" s="1">
        <v>4.0</v>
      </c>
      <c r="D5" s="1">
        <v>4.0</v>
      </c>
      <c r="E5" s="1">
        <v>4.0</v>
      </c>
      <c r="F5" s="1">
        <v>4.0</v>
      </c>
      <c r="G5" s="1">
        <v>4.0</v>
      </c>
      <c r="H5" s="1">
        <v>4.0</v>
      </c>
      <c r="I5" s="1">
        <v>4.0</v>
      </c>
      <c r="J5" s="1">
        <v>4.0</v>
      </c>
      <c r="K5" s="1">
        <v>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804</v>
      </c>
      <c r="L7" s="1">
        <f>IF(W3*FORECAST(W2,B3:W3,B2:W2)&gt;0,FORECAST(W2,B3:W3,B2:W2),V3)*$X$1 * (1+0.02)/(0.0773-0.02)</f>
        <v>199.3717277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805</v>
      </c>
      <c r="L8" s="6">
        <f t="array" ref="L8">NPV(0.0773,M3:W3)</f>
        <v>61.39941087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806</v>
      </c>
      <c r="L9" s="6">
        <f t="array" ref="L9">NPV(0.0773,M16:W16)</f>
        <v>87.89421954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807</v>
      </c>
      <c r="L10" s="6">
        <f>L8 + L9</f>
        <v>149.2936304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86</v>
      </c>
      <c r="L11" s="1">
        <v>-7.0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808</v>
      </c>
      <c r="L12" s="6">
        <f>L10 - L11</f>
        <v>156.2936304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809</v>
      </c>
      <c r="L13" s="1">
        <v>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39.0734076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(1+0.02)/(0.0773-0.02)</f>
        <v>199.3717277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