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DCF" sheetId="7" r:id="rId10"/>
    <sheet state="visible" name="DCF-NET" sheetId="8" r:id="rId11"/>
  </sheets>
  <definedNames/>
  <calcPr/>
</workbook>
</file>

<file path=xl/sharedStrings.xml><?xml version="1.0" encoding="utf-8"?>
<sst xmlns="http://schemas.openxmlformats.org/spreadsheetml/2006/main" count="1365" uniqueCount="1211">
  <si>
    <t>ticker</t>
  </si>
  <si>
    <t>INST</t>
  </si>
  <si>
    <t>nombre</t>
  </si>
  <si>
    <t>INSTRUCTURE HOLDINGS INC</t>
  </si>
  <si>
    <t>empresa</t>
  </si>
  <si>
    <t>Software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</si>
  <si>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</si>
  <si>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</si>
  <si>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</si>
  <si>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</si>
  <si>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</si>
  <si>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</si>
  <si>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</si>
  <si>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</si>
  <si>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</si>
  <si>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Tax Benefit from Stock Options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</si>
  <si>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</si>
  <si>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</si>
  <si>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</si>
  <si>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</si>
  <si>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</si>
  <si>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</si>
  <si>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</si>
  <si>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</si>
  <si>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</si>
  <si>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</si>
  <si>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</si>
  <si>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</si>
  <si>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</si>
  <si>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</si>
  <si>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</si>
  <si>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</si>
  <si>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</si>
  <si>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</si>
  <si>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</si>
  <si>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</si>
  <si>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</si>
  <si>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</si>
  <si>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</si>
  <si>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</si>
  <si>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</si>
  <si>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</si>
  <si>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</si>
  <si>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</si>
  <si>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</si>
  <si>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</si>
  <si>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</si>
  <si>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</si>
  <si>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</si>
  <si>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</si>
  <si>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</si>
  <si>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</si>
  <si>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</si>
  <si>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</si>
  <si>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</si>
  <si>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</si>
  <si>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</si>
  <si>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</si>
  <si>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</si>
  <si>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</si>
  <si>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</si>
  <si>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</si>
  <si>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</si>
  <si>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</si>
  <si>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</si>
  <si>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</si>
  <si>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</si>
  <si>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</si>
  <si>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</si>
  <si>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</si>
  <si>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</si>
  <si>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</si>
  <si>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</si>
  <si>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</si>
  <si>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</si>
  <si>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</si>
  <si>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</si>
  <si>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</si>
  <si>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</si>
  <si>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</si>
  <si>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</si>
  <si>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</si>
  <si>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</si>
  <si>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</si>
  <si>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</si>
  <si>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</si>
  <si>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</si>
  <si>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</si>
  <si>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</si>
  <si>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</si>
  <si>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</si>
  <si>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</si>
  <si>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</si>
  <si>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</si>
  <si>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</si>
  <si>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-12.01</t>
  </si>
  <si>
    <t>1.67</t>
  </si>
  <si>
    <t>0.35</t>
  </si>
  <si>
    <t>0.14</t>
  </si>
  <si>
    <t>3.63</t>
  </si>
  <si>
    <t>3.8</t>
  </si>
  <si>
    <t>8.62</t>
  </si>
  <si>
    <t>9.05</t>
  </si>
  <si>
    <t>8.93</t>
  </si>
  <si>
    <t>8.85</t>
  </si>
  <si>
    <t>Tangible Book Value</t>
  </si>
  <si>
    <t>Tangible Book Value Per Share</t>
  </si>
  <si>
    <t>-12.46</t>
  </si>
  <si>
    <t>1.53</t>
  </si>
  <si>
    <t>0.13</t>
  </si>
  <si>
    <t>-0.88</t>
  </si>
  <si>
    <t>2.73</t>
  </si>
  <si>
    <t>0.79</t>
  </si>
  <si>
    <t>-6.67</t>
  </si>
  <si>
    <t>-3.93</t>
  </si>
  <si>
    <t>-3.77</t>
  </si>
  <si>
    <t>-2.67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</si>
  <si>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</si>
  <si>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</si>
  <si>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</si>
  <si>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</si>
  <si>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</si>
  <si>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</si>
  <si>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</si>
  <si>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</si>
  <si>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</si>
  <si>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</si>
  <si>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</si>
  <si>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</si>
  <si>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</si>
  <si>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</si>
  <si>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</si>
  <si>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</si>
  <si>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</si>
  <si>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</si>
  <si>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</si>
  <si>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</si>
  <si>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</si>
  <si>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</si>
  <si>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</si>
  <si>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</si>
  <si>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</si>
  <si>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</si>
  <si>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</si>
  <si>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</si>
  <si>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</si>
  <si>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</si>
  <si>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</si>
  <si>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</si>
  <si>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</si>
  <si>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</si>
  <si>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</si>
  <si>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</si>
  <si>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</si>
  <si>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</si>
  <si>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</si>
  <si>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</si>
  <si>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-1.41</t>
  </si>
  <si>
    <t>-0.67</t>
  </si>
  <si>
    <t>-0.24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</si>
  <si>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</si>
  <si>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</si>
  <si>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</si>
  <si>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</si>
  <si>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</si>
  <si>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</si>
  <si>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-0.81</t>
  </si>
  <si>
    <t>-0.36</t>
  </si>
  <si>
    <t>-0.12</t>
  </si>
  <si>
    <t>-0.06</t>
  </si>
  <si>
    <t>Normalized Diluted EPS</t>
  </si>
  <si>
    <t>Payout Ratio</t>
  </si>
  <si>
    <t>-1.05</t>
  </si>
  <si>
    <t>EBITDA</t>
  </si>
  <si>
    <t>EBITA</t>
  </si>
  <si>
    <t>EBIT</t>
  </si>
  <si>
    <t>EBITDAR</t>
  </si>
  <si>
    <t>Total Revenues (As Reported)</t>
  </si>
  <si>
    <t>Effective Tax Rate - (Ratio)</t>
  </si>
  <si>
    <t>-0.14</t>
  </si>
  <si>
    <t>-0.22</t>
  </si>
  <si>
    <t>-0.31</t>
  </si>
  <si>
    <t>0.78</t>
  </si>
  <si>
    <t>-0.79</t>
  </si>
  <si>
    <t>4.29</t>
  </si>
  <si>
    <t>17.93</t>
  </si>
  <si>
    <t>27.55</t>
  </si>
  <si>
    <t>19.19</t>
  </si>
  <si>
    <t>11.11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</si>
  <si>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</si>
  <si>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</si>
  <si>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</si>
  <si>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</si>
  <si>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</si>
  <si>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</si>
  <si>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</si>
  <si>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</si>
  <si>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</si>
  <si>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</si>
  <si>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</si>
  <si>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</si>
  <si>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</si>
  <si>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</si>
  <si>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</si>
  <si>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</si>
  <si>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</si>
  <si>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</si>
  <si>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</si>
  <si>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</si>
  <si>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</si>
  <si>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</si>
  <si>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</si>
  <si>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-44.67</t>
  </si>
  <si>
    <t>-34.54</t>
  </si>
  <si>
    <t>-28.71</t>
  </si>
  <si>
    <t>-25.72</t>
  </si>
  <si>
    <t>-13.33</t>
  </si>
  <si>
    <t>-16.76</t>
  </si>
  <si>
    <t>-5.4</t>
  </si>
  <si>
    <t>-0.72</t>
  </si>
  <si>
    <t>-0.1</t>
  </si>
  <si>
    <t>0.66</t>
  </si>
  <si>
    <t>Return on Total Capital</t>
  </si>
  <si>
    <t>-196.24</t>
  </si>
  <si>
    <t>-103.55</t>
  </si>
  <si>
    <t>-120.03</t>
  </si>
  <si>
    <t>-443.2</t>
  </si>
  <si>
    <t>-36.94</t>
  </si>
  <si>
    <t>-33.35</t>
  </si>
  <si>
    <t>-6.63</t>
  </si>
  <si>
    <t>-0.85</t>
  </si>
  <si>
    <t>Return On Equity %</t>
  </si>
  <si>
    <t>-346.48</t>
  </si>
  <si>
    <t>-169.49</t>
  </si>
  <si>
    <t>-192.75</t>
  </si>
  <si>
    <t>-695.79</t>
  </si>
  <si>
    <t>-55.95</t>
  </si>
  <si>
    <t>-58.99</t>
  </si>
  <si>
    <t>-32.46</t>
  </si>
  <si>
    <t>-7.51</t>
  </si>
  <si>
    <t>-2.69</t>
  </si>
  <si>
    <t>-2.66</t>
  </si>
  <si>
    <t>Return on Common Equity</t>
  </si>
  <si>
    <t>69.85</t>
  </si>
  <si>
    <t>358.45</t>
  </si>
  <si>
    <t>-28.86</t>
  </si>
  <si>
    <t>Margin Analysis</t>
  </si>
  <si>
    <t>Gross Profit Margin %</t>
  </si>
  <si>
    <t>65.92</t>
  </si>
  <si>
    <t>67.11</t>
  </si>
  <si>
    <t>70.46</t>
  </si>
  <si>
    <t>70.8</t>
  </si>
  <si>
    <t>67.96</t>
  </si>
  <si>
    <t>51.88</t>
  </si>
  <si>
    <t>58.85</t>
  </si>
  <si>
    <t>63.8</t>
  </si>
  <si>
    <t>65.44</t>
  </si>
  <si>
    <t>SG&amp;A Margin</t>
  </si>
  <si>
    <t>105.11</t>
  </si>
  <si>
    <t>103.31</t>
  </si>
  <si>
    <t>86.3</t>
  </si>
  <si>
    <t>72.54</t>
  </si>
  <si>
    <t>64.32</t>
  </si>
  <si>
    <t>69.43</t>
  </si>
  <si>
    <t>68.27</t>
  </si>
  <si>
    <t>50.37</t>
  </si>
  <si>
    <t>49.12</t>
  </si>
  <si>
    <t>46.15</t>
  </si>
  <si>
    <t>EBITDA Margin %</t>
  </si>
  <si>
    <t>-83.05</t>
  </si>
  <si>
    <t>-67.85</t>
  </si>
  <si>
    <t>-45.42</t>
  </si>
  <si>
    <t>-29.28</t>
  </si>
  <si>
    <t>-18.59</t>
  </si>
  <si>
    <t>-27.88</t>
  </si>
  <si>
    <t>-3.8</t>
  </si>
  <si>
    <t>27.54</t>
  </si>
  <si>
    <t>28.69</t>
  </si>
  <si>
    <t>31.64</t>
  </si>
  <si>
    <t>EBITA Margin %</t>
  </si>
  <si>
    <t>-86.49</t>
  </si>
  <si>
    <t>-70.58</t>
  </si>
  <si>
    <t>-47.77</t>
  </si>
  <si>
    <t>-31.61</t>
  </si>
  <si>
    <t>-20.58</t>
  </si>
  <si>
    <t>-29.67</t>
  </si>
  <si>
    <t>-5.26</t>
  </si>
  <si>
    <t>26.8</t>
  </si>
  <si>
    <t>28.04</t>
  </si>
  <si>
    <t>31.23</t>
  </si>
  <si>
    <t>EBIT Margin %</t>
  </si>
  <si>
    <t>-87.18</t>
  </si>
  <si>
    <t>-71.01</t>
  </si>
  <si>
    <t>-48.14</t>
  </si>
  <si>
    <t>-31.97</t>
  </si>
  <si>
    <t>-21.91</t>
  </si>
  <si>
    <t>-33.28</t>
  </si>
  <si>
    <t>-37.68</t>
  </si>
  <si>
    <t>-6.26</t>
  </si>
  <si>
    <t>-0.73</t>
  </si>
  <si>
    <t>4.26</t>
  </si>
  <si>
    <t>Income From Continuing Operations Margin %</t>
  </si>
  <si>
    <t>-93.4</t>
  </si>
  <si>
    <t>-72.38</t>
  </si>
  <si>
    <t>-48.31</t>
  </si>
  <si>
    <t>-31.37</t>
  </si>
  <si>
    <t>-20.74</t>
  </si>
  <si>
    <t>-31.27</t>
  </si>
  <si>
    <t>-66.27</t>
  </si>
  <si>
    <t>-21.88</t>
  </si>
  <si>
    <t>-7.21</t>
  </si>
  <si>
    <t>-6.43</t>
  </si>
  <si>
    <t>Net Income Margin %</t>
  </si>
  <si>
    <t>Net Avail. For Common Margin %</t>
  </si>
  <si>
    <t>-73.24</t>
  </si>
  <si>
    <t>-58.92</t>
  </si>
  <si>
    <t>Normalized Net Income Margin</t>
  </si>
  <si>
    <t>-58.25</t>
  </si>
  <si>
    <t>-45.14</t>
  </si>
  <si>
    <t>-30.1</t>
  </si>
  <si>
    <t>-19.76</t>
  </si>
  <si>
    <t>-13.2</t>
  </si>
  <si>
    <t>-20.42</t>
  </si>
  <si>
    <t>-34.01</t>
  </si>
  <si>
    <t>-11.79</t>
  </si>
  <si>
    <t>-3.53</t>
  </si>
  <si>
    <t>-1.66</t>
  </si>
  <si>
    <t>Levered Free Cash Flow Margin</t>
  </si>
  <si>
    <t>-16.19</t>
  </si>
  <si>
    <t>-7.58</t>
  </si>
  <si>
    <t>-7.43</t>
  </si>
  <si>
    <t>-11.85</t>
  </si>
  <si>
    <t>2.28</t>
  </si>
  <si>
    <t>17.27</t>
  </si>
  <si>
    <t>22.51</t>
  </si>
  <si>
    <t>50.72</t>
  </si>
  <si>
    <t>37.1</t>
  </si>
  <si>
    <t>36.34</t>
  </si>
  <si>
    <t>Unlevered Free Cash Flow Margin</t>
  </si>
  <si>
    <t>-16.14</t>
  </si>
  <si>
    <t>-7.59</t>
  </si>
  <si>
    <t>-7.42</t>
  </si>
  <si>
    <t>2.29</t>
  </si>
  <si>
    <t>32.55</t>
  </si>
  <si>
    <t>57.89</t>
  </si>
  <si>
    <t>40.08</t>
  </si>
  <si>
    <t>41.07</t>
  </si>
  <si>
    <t>Asset Turnover</t>
  </si>
  <si>
    <t>0.82</t>
  </si>
  <si>
    <t>0.95</t>
  </si>
  <si>
    <t>1.29</t>
  </si>
  <si>
    <t>0.97</t>
  </si>
  <si>
    <t>0.81</t>
  </si>
  <si>
    <t>0.23</t>
  </si>
  <si>
    <t>0.18</t>
  </si>
  <si>
    <t>0.22</t>
  </si>
  <si>
    <t>0.25</t>
  </si>
  <si>
    <t>Fixed Assets Turnover</t>
  </si>
  <si>
    <t>6.62</t>
  </si>
  <si>
    <t>9.18</t>
  </si>
  <si>
    <t>11.43</t>
  </si>
  <si>
    <t>13.3</t>
  </si>
  <si>
    <t>14.98</t>
  </si>
  <si>
    <t>7.87</t>
  </si>
  <si>
    <t>6.88</t>
  </si>
  <si>
    <t>13.18</t>
  </si>
  <si>
    <t>21.15</t>
  </si>
  <si>
    <t>31.75</t>
  </si>
  <si>
    <t>Receivables Turnover (Average Receivables)</t>
  </si>
  <si>
    <t>7.33</t>
  </si>
  <si>
    <t>8.27</t>
  </si>
  <si>
    <t>8.04</t>
  </si>
  <si>
    <t>6.5</t>
  </si>
  <si>
    <t>7.03</t>
  </si>
  <si>
    <t>7.08</t>
  </si>
  <si>
    <t>8.2</t>
  </si>
  <si>
    <t>7.72</t>
  </si>
  <si>
    <t>7.65</t>
  </si>
  <si>
    <t>Short Term Liquidity</t>
  </si>
  <si>
    <t>Current Ratio</t>
  </si>
  <si>
    <t>1.47</t>
  </si>
  <si>
    <t>1.69</t>
  </si>
  <si>
    <t>1.03</t>
  </si>
  <si>
    <t>0.74</t>
  </si>
  <si>
    <t>1.61</t>
  </si>
  <si>
    <t>1.08</t>
  </si>
  <si>
    <t>0.83</t>
  </si>
  <si>
    <t>0.85</t>
  </si>
  <si>
    <t>1.25</t>
  </si>
  <si>
    <t>Quick Ratio</t>
  </si>
  <si>
    <t>1.38</t>
  </si>
  <si>
    <t>1.6</t>
  </si>
  <si>
    <t>0.96</t>
  </si>
  <si>
    <t>0.62</t>
  </si>
  <si>
    <t>1.43</t>
  </si>
  <si>
    <t>0.87</t>
  </si>
  <si>
    <t>0.76</t>
  </si>
  <si>
    <t>0.73</t>
  </si>
  <si>
    <t>0.77</t>
  </si>
  <si>
    <t>1.16</t>
  </si>
  <si>
    <t>Operating Cash Flow to Current Liabilities</t>
  </si>
  <si>
    <t>-0.53</t>
  </si>
  <si>
    <t>-0.18</t>
  </si>
  <si>
    <t>0.11</t>
  </si>
  <si>
    <t>-0.08</t>
  </si>
  <si>
    <t>0.42</t>
  </si>
  <si>
    <t>0.47</t>
  </si>
  <si>
    <t>Days Sales Outstanding (Average Receivables)</t>
  </si>
  <si>
    <t>49.83</t>
  </si>
  <si>
    <t>44.15</t>
  </si>
  <si>
    <t>45.54</t>
  </si>
  <si>
    <t>56.16</t>
  </si>
  <si>
    <t>60.81</t>
  </si>
  <si>
    <t>51.93</t>
  </si>
  <si>
    <t>51.7</t>
  </si>
  <si>
    <t>44.54</t>
  </si>
  <si>
    <t>47.25</t>
  </si>
  <si>
    <t>47.71</t>
  </si>
  <si>
    <t>Average Days Payable Outstanding</t>
  </si>
  <si>
    <t>52.29</t>
  </si>
  <si>
    <t>48.96</t>
  </si>
  <si>
    <t>51.89</t>
  </si>
  <si>
    <t>32.53</t>
  </si>
  <si>
    <t>19.09</t>
  </si>
  <si>
    <t>40.1</t>
  </si>
  <si>
    <t>35.15</t>
  </si>
  <si>
    <t>34.6</t>
  </si>
  <si>
    <t>39.38</t>
  </si>
  <si>
    <t>42.2</t>
  </si>
  <si>
    <t>Long Term Solvency</t>
  </si>
  <si>
    <t>Total Debt/Equity</t>
  </si>
  <si>
    <t>1.32</t>
  </si>
  <si>
    <t>33.22</t>
  </si>
  <si>
    <t>79.39</t>
  </si>
  <si>
    <t>41.09</t>
  </si>
  <si>
    <t>40.3</t>
  </si>
  <si>
    <t>39.14</t>
  </si>
  <si>
    <t>Total Debt / Total Capital</t>
  </si>
  <si>
    <t>1.3</t>
  </si>
  <si>
    <t>24.93</t>
  </si>
  <si>
    <t>44.26</t>
  </si>
  <si>
    <t>29.12</t>
  </si>
  <si>
    <t>28.72</t>
  </si>
  <si>
    <t>28.13</t>
  </si>
  <si>
    <t>LT Debt/Equity</t>
  </si>
  <si>
    <t>28.71</t>
  </si>
  <si>
    <t>78.27</t>
  </si>
  <si>
    <t>40.35</t>
  </si>
  <si>
    <t>39.42</t>
  </si>
  <si>
    <t>38.24</t>
  </si>
  <si>
    <t>Long-Term Debt / Total Capital</t>
  </si>
  <si>
    <t>21.55</t>
  </si>
  <si>
    <t>43.63</t>
  </si>
  <si>
    <t>28.6</t>
  </si>
  <si>
    <t>28.1</t>
  </si>
  <si>
    <t>27.49</t>
  </si>
  <si>
    <t>Total Liabilities / Total Assets</t>
  </si>
  <si>
    <t>74.79</t>
  </si>
  <si>
    <t>62.32</t>
  </si>
  <si>
    <t>91.05</t>
  </si>
  <si>
    <t>96.78</t>
  </si>
  <si>
    <t>53.12</t>
  </si>
  <si>
    <t>60.39</t>
  </si>
  <si>
    <t>52.04</t>
  </si>
  <si>
    <t>40.28</t>
  </si>
  <si>
    <t>40.74</t>
  </si>
  <si>
    <t>40.43</t>
  </si>
  <si>
    <t>EBIT / Interest Expense</t>
  </si>
  <si>
    <t>-284.32</t>
  </si>
  <si>
    <t>-702.32</t>
  </si>
  <si>
    <t>-613.51</t>
  </si>
  <si>
    <t>-923.2</t>
  </si>
  <si>
    <t>-675.25</t>
  </si>
  <si>
    <t>-2.23</t>
  </si>
  <si>
    <t>-0.5</t>
  </si>
  <si>
    <t>0.54</t>
  </si>
  <si>
    <t>EBITDA / Interest Expense</t>
  </si>
  <si>
    <t>-270.85</t>
  </si>
  <si>
    <t>-671.12</t>
  </si>
  <si>
    <t>-578.82</t>
  </si>
  <si>
    <t>-845.51</t>
  </si>
  <si>
    <t>-572.72</t>
  </si>
  <si>
    <t>-0.02</t>
  </si>
  <si>
    <t>2.38</t>
  </si>
  <si>
    <t>5.87</t>
  </si>
  <si>
    <t>4.18</t>
  </si>
  <si>
    <t>(EBITDA - Capex) / Interest Expense</t>
  </si>
  <si>
    <t>-288.79</t>
  </si>
  <si>
    <t>-761.61</t>
  </si>
  <si>
    <t>-659.52</t>
  </si>
  <si>
    <t>-736.43</t>
  </si>
  <si>
    <t>-0.07</t>
  </si>
  <si>
    <t>5.62</t>
  </si>
  <si>
    <t>4.04</t>
  </si>
  <si>
    <t>Total Debt / EBITDA</t>
  </si>
  <si>
    <t>-0.01</t>
  </si>
  <si>
    <t>-866.35</t>
  </si>
  <si>
    <t>4.37</t>
  </si>
  <si>
    <t>3.56</t>
  </si>
  <si>
    <t>2.86</t>
  </si>
  <si>
    <t>Net Debt / EBITDA</t>
  </si>
  <si>
    <t>1.2</t>
  </si>
  <si>
    <t>1.83</t>
  </si>
  <si>
    <t>1.36</t>
  </si>
  <si>
    <t>0.89</t>
  </si>
  <si>
    <t>3.93</t>
  </si>
  <si>
    <t>1.12</t>
  </si>
  <si>
    <t>-719.7</t>
  </si>
  <si>
    <t>2.27</t>
  </si>
  <si>
    <t>0.92</t>
  </si>
  <si>
    <t>Total Debt / (EBITDA - Capex)</t>
  </si>
  <si>
    <t>-0.68</t>
  </si>
  <si>
    <t>-256.84</t>
  </si>
  <si>
    <t>4.53</t>
  </si>
  <si>
    <t>3.72</t>
  </si>
  <si>
    <t>2.96</t>
  </si>
  <si>
    <t>Net Debt / (EBITDA - Capex)</t>
  </si>
  <si>
    <t>1.13</t>
  </si>
  <si>
    <t>1.19</t>
  </si>
  <si>
    <t>3.05</t>
  </si>
  <si>
    <t>-213.36</t>
  </si>
  <si>
    <t>3.11</t>
  </si>
  <si>
    <t>Growth Over Prior Year</t>
  </si>
  <si>
    <t>Total Revenues, 1 Yr. Growth %</t>
  </si>
  <si>
    <t>70.22</t>
  </si>
  <si>
    <t>65.03</t>
  </si>
  <si>
    <t>51.49</t>
  </si>
  <si>
    <t>43.22</t>
  </si>
  <si>
    <t>30.17</t>
  </si>
  <si>
    <t>23.35</t>
  </si>
  <si>
    <t>16.86</t>
  </si>
  <si>
    <t>34.2</t>
  </si>
  <si>
    <t>17.23</t>
  </si>
  <si>
    <t>11.58</t>
  </si>
  <si>
    <t>Gross Profit, 1 Yr. Growth %</t>
  </si>
  <si>
    <t>89.43</t>
  </si>
  <si>
    <t>67.82</t>
  </si>
  <si>
    <t>59.06</t>
  </si>
  <si>
    <t>43.9</t>
  </si>
  <si>
    <t>29.05</t>
  </si>
  <si>
    <t>18.96</t>
  </si>
  <si>
    <t>-10.78</t>
  </si>
  <si>
    <t>52.21</t>
  </si>
  <si>
    <t>27.1</t>
  </si>
  <si>
    <t>14.43</t>
  </si>
  <si>
    <t>EBITDA, 1 Yr. Growth %</t>
  </si>
  <si>
    <t>80.87</t>
  </si>
  <si>
    <t>34.82</t>
  </si>
  <si>
    <t>1.4</t>
  </si>
  <si>
    <t>-7.65</t>
  </si>
  <si>
    <t>-1.48</t>
  </si>
  <si>
    <t>85.02</t>
  </si>
  <si>
    <t>-84.06</t>
  </si>
  <si>
    <t>22.13</t>
  </si>
  <si>
    <t>23.05</t>
  </si>
  <si>
    <t>EBITA, 1 Yr. Growth %</t>
  </si>
  <si>
    <t>78.17</t>
  </si>
  <si>
    <t>34.67</t>
  </si>
  <si>
    <t>2.53</t>
  </si>
  <si>
    <t>-5.22</t>
  </si>
  <si>
    <t>-0.23</t>
  </si>
  <si>
    <t>77.78</t>
  </si>
  <si>
    <t>-79.3</t>
  </si>
  <si>
    <t>-784.17</t>
  </si>
  <si>
    <t>22.67</t>
  </si>
  <si>
    <t>24.26</t>
  </si>
  <si>
    <t>EBIT, 1 Yr. Growth %</t>
  </si>
  <si>
    <t>77.13</t>
  </si>
  <si>
    <t>34.41</t>
  </si>
  <si>
    <t>2.7</t>
  </si>
  <si>
    <t>-4.87</t>
  </si>
  <si>
    <t>4.83</t>
  </si>
  <si>
    <t>87.32</t>
  </si>
  <si>
    <t>32.32</t>
  </si>
  <si>
    <t>-77.7</t>
  </si>
  <si>
    <t>-86.31</t>
  </si>
  <si>
    <t>-750.45</t>
  </si>
  <si>
    <t>Earnings From Cont. Operations, 1 Yr. Growth %</t>
  </si>
  <si>
    <t>84.13</t>
  </si>
  <si>
    <t>27.88</t>
  </si>
  <si>
    <t>1.11</t>
  </si>
  <si>
    <t>-6.99</t>
  </si>
  <si>
    <t>0.88</t>
  </si>
  <si>
    <t>85.94</t>
  </si>
  <si>
    <t>147.69</t>
  </si>
  <si>
    <t>-55.7</t>
  </si>
  <si>
    <t>-61.39</t>
  </si>
  <si>
    <t>-0.48</t>
  </si>
  <si>
    <t>Net Income, 1 Yr. Growth %</t>
  </si>
  <si>
    <t>Normalized Net Income, 1 Yr. Growth %</t>
  </si>
  <si>
    <t>83.73</t>
  </si>
  <si>
    <t>1.02</t>
  </si>
  <si>
    <t>-5.97</t>
  </si>
  <si>
    <t>90.78</t>
  </si>
  <si>
    <t>94.6</t>
  </si>
  <si>
    <t>-53.46</t>
  </si>
  <si>
    <t>-64.89</t>
  </si>
  <si>
    <t>-47.57</t>
  </si>
  <si>
    <t>Diluted EPS Before Extra, 1 Yr. Growth %</t>
  </si>
  <si>
    <t>108.33</t>
  </si>
  <si>
    <t>-68.75</t>
  </si>
  <si>
    <t>-9.09</t>
  </si>
  <si>
    <t>-65.07</t>
  </si>
  <si>
    <t>-63.96</t>
  </si>
  <si>
    <t>-0.6</t>
  </si>
  <si>
    <t>Accounts Receivable, 1 Yr. Growth %</t>
  </si>
  <si>
    <t>108.35</t>
  </si>
  <si>
    <t>16.39</t>
  </si>
  <si>
    <t>89.77</t>
  </si>
  <si>
    <t>70.41</t>
  </si>
  <si>
    <t>3.5</t>
  </si>
  <si>
    <t>24.42</t>
  </si>
  <si>
    <t>9.07</t>
  </si>
  <si>
    <t>38.41</t>
  </si>
  <si>
    <t>-5.93</t>
  </si>
  <si>
    <t>Net Property, Plant and Equip., 1 Yr. Growth %</t>
  </si>
  <si>
    <t>-0.45</t>
  </si>
  <si>
    <t>38.55</t>
  </si>
  <si>
    <t>9.53</t>
  </si>
  <si>
    <t>35.5</t>
  </si>
  <si>
    <t>3.65</t>
  </si>
  <si>
    <t>261.49</t>
  </si>
  <si>
    <t>-29.53</t>
  </si>
  <si>
    <t>-30.68</t>
  </si>
  <si>
    <t>-21.47</t>
  </si>
  <si>
    <t>-31.08</t>
  </si>
  <si>
    <t>Total Assets, 1 Yr. Growth %</t>
  </si>
  <si>
    <t>62.81</t>
  </si>
  <si>
    <t>80.62</t>
  </si>
  <si>
    <t>-8.03</t>
  </si>
  <si>
    <t>21.62</t>
  </si>
  <si>
    <t>74.94</t>
  </si>
  <si>
    <t>34.13</t>
  </si>
  <si>
    <t>517.31</t>
  </si>
  <si>
    <t>-5.94</t>
  </si>
  <si>
    <t>0.21</t>
  </si>
  <si>
    <t>Tangible Book Value, 1 Yr. Growth %</t>
  </si>
  <si>
    <t>76.19</t>
  </si>
  <si>
    <t>-153.24</t>
  </si>
  <si>
    <t>-91.31</t>
  </si>
  <si>
    <t>-851.59</t>
  </si>
  <si>
    <t>-68.63</t>
  </si>
  <si>
    <t>-34.25</t>
  </si>
  <si>
    <t>-2.57</t>
  </si>
  <si>
    <t>-27.96</t>
  </si>
  <si>
    <t>Common Equity, 1 Yr. Growth %</t>
  </si>
  <si>
    <t>75.34</t>
  </si>
  <si>
    <t>-160.4</t>
  </si>
  <si>
    <t>-78.16</t>
  </si>
  <si>
    <t>-56.27</t>
  </si>
  <si>
    <t>376.68</t>
  </si>
  <si>
    <t>13.33</t>
  </si>
  <si>
    <t>647.46</t>
  </si>
  <si>
    <t>17.13</t>
  </si>
  <si>
    <t>Cash From Operations, 1 Yr. Growth %</t>
  </si>
  <si>
    <t>136.22</t>
  </si>
  <si>
    <t>-5.12</t>
  </si>
  <si>
    <t>11.66</t>
  </si>
  <si>
    <t>-2.22</t>
  </si>
  <si>
    <t>-100.46</t>
  </si>
  <si>
    <t>-206.96</t>
  </si>
  <si>
    <t>-621.18</t>
  </si>
  <si>
    <t>33.41</t>
  </si>
  <si>
    <t>16.93</t>
  </si>
  <si>
    <t>Capital Expenditures, 1 Yr. Growth %</t>
  </si>
  <si>
    <t>144.73</t>
  </si>
  <si>
    <t>174.43</t>
  </si>
  <si>
    <t>4.85</t>
  </si>
  <si>
    <t>124.33</t>
  </si>
  <si>
    <t>-29.32</t>
  </si>
  <si>
    <t>-7.99</t>
  </si>
  <si>
    <t>-76.9</t>
  </si>
  <si>
    <t>80.01</t>
  </si>
  <si>
    <t>48.42</t>
  </si>
  <si>
    <t>-6.03</t>
  </si>
  <si>
    <t>Levered Free Cash Flow, 1 Yr. Growth %</t>
  </si>
  <si>
    <t>-22.79</t>
  </si>
  <si>
    <t>48.51</t>
  </si>
  <si>
    <t>128.52</t>
  </si>
  <si>
    <t>-119.59</t>
  </si>
  <si>
    <t>835.16</t>
  </si>
  <si>
    <t>52.32</t>
  </si>
  <si>
    <t>202.34</t>
  </si>
  <si>
    <t>-14.27</t>
  </si>
  <si>
    <t>9.29</t>
  </si>
  <si>
    <t>Unlevered Free Cash Flow, 1 Yr. Growth %</t>
  </si>
  <si>
    <t>-22.42</t>
  </si>
  <si>
    <t>48.16</t>
  </si>
  <si>
    <t>128.72</t>
  </si>
  <si>
    <t>-119.69</t>
  </si>
  <si>
    <t>830.6</t>
  </si>
  <si>
    <t>120.23</t>
  </si>
  <si>
    <t>138.64</t>
  </si>
  <si>
    <t>-18.83</t>
  </si>
  <si>
    <t>14.32</t>
  </si>
  <si>
    <t>Compound Annual Growth Rate Over Two Years</t>
  </si>
  <si>
    <t>Total Revenues, 2 Yr. CAGR %</t>
  </si>
  <si>
    <t>67.61</t>
  </si>
  <si>
    <t>58.11</t>
  </si>
  <si>
    <t>47.3</t>
  </si>
  <si>
    <t>36.41</t>
  </si>
  <si>
    <t>26.72</t>
  </si>
  <si>
    <t>20.06</t>
  </si>
  <si>
    <t>25.23</t>
  </si>
  <si>
    <t>25.43</t>
  </si>
  <si>
    <t>14.37</t>
  </si>
  <si>
    <t>Gross Profit, 2 Yr. CAGR %</t>
  </si>
  <si>
    <t>78.39</t>
  </si>
  <si>
    <t>63.38</t>
  </si>
  <si>
    <t>51.29</t>
  </si>
  <si>
    <t>36.18</t>
  </si>
  <si>
    <t>23.9</t>
  </si>
  <si>
    <t>3.02</t>
  </si>
  <si>
    <t>16.54</t>
  </si>
  <si>
    <t>39.09</t>
  </si>
  <si>
    <t>20.6</t>
  </si>
  <si>
    <t>EBITDA, 2 Yr. CAGR %</t>
  </si>
  <si>
    <t>-3.23</t>
  </si>
  <si>
    <t>-6.75</t>
  </si>
  <si>
    <t>35.01</t>
  </si>
  <si>
    <t>-45.7</t>
  </si>
  <si>
    <t>24.5</t>
  </si>
  <si>
    <t>243.36</t>
  </si>
  <si>
    <t>22.59</t>
  </si>
  <si>
    <t>EBITA, 2 Yr. CAGR %</t>
  </si>
  <si>
    <t>54.9</t>
  </si>
  <si>
    <t>17.44</t>
  </si>
  <si>
    <t>-1.42</t>
  </si>
  <si>
    <t>-4.61</t>
  </si>
  <si>
    <t>33.18</t>
  </si>
  <si>
    <t>-39.33</t>
  </si>
  <si>
    <t>19.03</t>
  </si>
  <si>
    <t>189.7</t>
  </si>
  <si>
    <t>23.46</t>
  </si>
  <si>
    <t>EBIT, 2 Yr. CAGR %</t>
  </si>
  <si>
    <t>54.3</t>
  </si>
  <si>
    <t>17.43</t>
  </si>
  <si>
    <t>-1.16</t>
  </si>
  <si>
    <t>40.13</t>
  </si>
  <si>
    <t>57.44</t>
  </si>
  <si>
    <t>-45.67</t>
  </si>
  <si>
    <t>-82.53</t>
  </si>
  <si>
    <t>-5.64</t>
  </si>
  <si>
    <t>Earnings From Cont. Operations, 2 Yr. CAGR %</t>
  </si>
  <si>
    <t>53.45</t>
  </si>
  <si>
    <t>13.71</t>
  </si>
  <si>
    <t>-3.02</t>
  </si>
  <si>
    <t>-5.04</t>
  </si>
  <si>
    <t>36.96</t>
  </si>
  <si>
    <t>114.61</t>
  </si>
  <si>
    <t>4.75</t>
  </si>
  <si>
    <t>-58.64</t>
  </si>
  <si>
    <t>-38.01</t>
  </si>
  <si>
    <t>Net Income, 2 Yr. CAGR %</t>
  </si>
  <si>
    <t>Normalized Net Income, 2 Yr. CAGR %</t>
  </si>
  <si>
    <t>53.28</t>
  </si>
  <si>
    <t>13.6</t>
  </si>
  <si>
    <t>-2.54</t>
  </si>
  <si>
    <t>-3.85</t>
  </si>
  <si>
    <t>39.76</t>
  </si>
  <si>
    <t>92.68</t>
  </si>
  <si>
    <t>-4.82</t>
  </si>
  <si>
    <t>-59.58</t>
  </si>
  <si>
    <t>-57.1</t>
  </si>
  <si>
    <t>Diluted EPS Before Extra, 2 Yr. CAGR %</t>
  </si>
  <si>
    <t>-30.37</t>
  </si>
  <si>
    <t>-61.27</t>
  </si>
  <si>
    <t>-47.96</t>
  </si>
  <si>
    <t>-12.29</t>
  </si>
  <si>
    <t>24.32</t>
  </si>
  <si>
    <t>-44.7</t>
  </si>
  <si>
    <t>-64.52</t>
  </si>
  <si>
    <t>-40.15</t>
  </si>
  <si>
    <t>Accounts Receivable, 2 Yr. CAGR %</t>
  </si>
  <si>
    <t>55.72</t>
  </si>
  <si>
    <t>48.62</t>
  </si>
  <si>
    <t>79.83</t>
  </si>
  <si>
    <t>40.18</t>
  </si>
  <si>
    <t>5.28</t>
  </si>
  <si>
    <t>15.42</t>
  </si>
  <si>
    <t>16.49</t>
  </si>
  <si>
    <t>22.87</t>
  </si>
  <si>
    <t>14.11</t>
  </si>
  <si>
    <t>Net Property, Plant and Equip., 2 Yr. CAGR %</t>
  </si>
  <si>
    <t>23.18</t>
  </si>
  <si>
    <t>21.82</t>
  </si>
  <si>
    <t>18.51</t>
  </si>
  <si>
    <t>93.57</t>
  </si>
  <si>
    <t>59.61</t>
  </si>
  <si>
    <t>-30.07</t>
  </si>
  <si>
    <t>-26.22</t>
  </si>
  <si>
    <t>-26.43</t>
  </si>
  <si>
    <t>Total Assets, 2 Yr. CAGR %</t>
  </si>
  <si>
    <t>71.48</t>
  </si>
  <si>
    <t>28.88</t>
  </si>
  <si>
    <t>5.76</t>
  </si>
  <si>
    <t>56.88</t>
  </si>
  <si>
    <t>53.18</t>
  </si>
  <si>
    <t>187.75</t>
  </si>
  <si>
    <t>140.96</t>
  </si>
  <si>
    <t>0.57</t>
  </si>
  <si>
    <t>Tangible Book Value, 2 Yr. CAGR %</t>
  </si>
  <si>
    <t>-3.15</t>
  </si>
  <si>
    <t>-78.5</t>
  </si>
  <si>
    <t>-19.2</t>
  </si>
  <si>
    <t>416.57</t>
  </si>
  <si>
    <t>155.56</t>
  </si>
  <si>
    <t>195.06</t>
  </si>
  <si>
    <t>327.18</t>
  </si>
  <si>
    <t>-19.96</t>
  </si>
  <si>
    <t>-16.22</t>
  </si>
  <si>
    <t>Common Equity, 2 Yr. CAGR %</t>
  </si>
  <si>
    <t>2.91</t>
  </si>
  <si>
    <t>-63.68</t>
  </si>
  <si>
    <t>-69.1</t>
  </si>
  <si>
    <t>259.03</t>
  </si>
  <si>
    <t>132.43</t>
  </si>
  <si>
    <t>191.05</t>
  </si>
  <si>
    <t>195.89</t>
  </si>
  <si>
    <t>8.3</t>
  </si>
  <si>
    <t>0.43</t>
  </si>
  <si>
    <t>Cash From Operations, 2 Yr. CAGR %</t>
  </si>
  <si>
    <t>49.71</t>
  </si>
  <si>
    <t>2.93</t>
  </si>
  <si>
    <t>4.49</t>
  </si>
  <si>
    <t>-93.27</t>
  </si>
  <si>
    <t>-5.52</t>
  </si>
  <si>
    <t>136.11</t>
  </si>
  <si>
    <t>163.69</t>
  </si>
  <si>
    <t>24.9</t>
  </si>
  <si>
    <t>Capital Expenditures, 2 Yr. CAGR %</t>
  </si>
  <si>
    <t>159.16</t>
  </si>
  <si>
    <t>69.63</t>
  </si>
  <si>
    <t>53.37</t>
  </si>
  <si>
    <t>25.92</t>
  </si>
  <si>
    <t>-19.36</t>
  </si>
  <si>
    <t>-53.9</t>
  </si>
  <si>
    <t>-35.52</t>
  </si>
  <si>
    <t>63.45</t>
  </si>
  <si>
    <t>18.1</t>
  </si>
  <si>
    <t>Levered Free Cash Flow, 2 Yr. CAGR %</t>
  </si>
  <si>
    <t>6.89</t>
  </si>
  <si>
    <t>84.23</t>
  </si>
  <si>
    <t>35.34</t>
  </si>
  <si>
    <t>277.41</t>
  </si>
  <si>
    <t>114.57</t>
  </si>
  <si>
    <t>-3.2</t>
  </si>
  <si>
    <t>Unlevered Free Cash Flow, 2 Yr. CAGR %</t>
  </si>
  <si>
    <t>7.02</t>
  </si>
  <si>
    <t>84.08</t>
  </si>
  <si>
    <t>35.36</t>
  </si>
  <si>
    <t>352.71</t>
  </si>
  <si>
    <t>129.22</t>
  </si>
  <si>
    <t>39.18</t>
  </si>
  <si>
    <t>-3.67</t>
  </si>
  <si>
    <t>Compound Annual Growth Rate Over Three Years</t>
  </si>
  <si>
    <t>Total Revenues, 3 Yr. CAGR %</t>
  </si>
  <si>
    <t>62.05</t>
  </si>
  <si>
    <t>52.99</t>
  </si>
  <si>
    <t>41.99</t>
  </si>
  <si>
    <t>31.91</t>
  </si>
  <si>
    <t>23.34</t>
  </si>
  <si>
    <t>24.6</t>
  </si>
  <si>
    <t>22.5</t>
  </si>
  <si>
    <t>20.63</t>
  </si>
  <si>
    <t>Gross Profit, 3 Yr. CAGR %</t>
  </si>
  <si>
    <t>71.7</t>
  </si>
  <si>
    <t>56.61</t>
  </si>
  <si>
    <t>44.32</t>
  </si>
  <si>
    <t>30.18</t>
  </si>
  <si>
    <t>11.06</t>
  </si>
  <si>
    <t>17.34</t>
  </si>
  <si>
    <t>19.96</t>
  </si>
  <si>
    <t>30.33</t>
  </si>
  <si>
    <t>EBITDA, 3 Yr. CAGR %</t>
  </si>
  <si>
    <t>35.22</t>
  </si>
  <si>
    <t>-7.78</t>
  </si>
  <si>
    <t>17.18</t>
  </si>
  <si>
    <t>-33.77</t>
  </si>
  <si>
    <t>42.05</t>
  </si>
  <si>
    <t>23.71</t>
  </si>
  <si>
    <t>143.89</t>
  </si>
  <si>
    <t>EBITA, 3 Yr. CAGR %</t>
  </si>
  <si>
    <t>9.34</t>
  </si>
  <si>
    <t>-5.84</t>
  </si>
  <si>
    <t>17.39</t>
  </si>
  <si>
    <t>-28.39</t>
  </si>
  <si>
    <t>36.05</t>
  </si>
  <si>
    <t>20.23</t>
  </si>
  <si>
    <t>118.48</t>
  </si>
  <si>
    <t>EBIT, 3 Yr. CAGR %</t>
  </si>
  <si>
    <t>34.72</t>
  </si>
  <si>
    <t>9.47</t>
  </si>
  <si>
    <t>-4.04</t>
  </si>
  <si>
    <t>21.63</t>
  </si>
  <si>
    <t>37.48</t>
  </si>
  <si>
    <t>-17.93</t>
  </si>
  <si>
    <t>-65.68</t>
  </si>
  <si>
    <t>-41.66</t>
  </si>
  <si>
    <t>Earnings From Cont. Operations, 3 Yr. CAGR %</t>
  </si>
  <si>
    <t>33.53</t>
  </si>
  <si>
    <t>6.34</t>
  </si>
  <si>
    <t>-6.38</t>
  </si>
  <si>
    <t>18.8</t>
  </si>
  <si>
    <t>66.87</t>
  </si>
  <si>
    <t>26.83</t>
  </si>
  <si>
    <t>-24.89</t>
  </si>
  <si>
    <t>-44.58</t>
  </si>
  <si>
    <t>Net Income, 3 Yr. CAGR %</t>
  </si>
  <si>
    <t>Normalized Net Income, 3 Yr. CAGR %</t>
  </si>
  <si>
    <t>33.39</t>
  </si>
  <si>
    <t>6.66</t>
  </si>
  <si>
    <t>-5.74</t>
  </si>
  <si>
    <t>20.82</t>
  </si>
  <si>
    <t>56.07</t>
  </si>
  <si>
    <t>-31.74</t>
  </si>
  <si>
    <t>-55.92</t>
  </si>
  <si>
    <t>Diluted EPS Before Extra, 3 Yr. CAGR %</t>
  </si>
  <si>
    <t>-46.69</t>
  </si>
  <si>
    <t>-49.34</t>
  </si>
  <si>
    <t>-40.72</t>
  </si>
  <si>
    <t>9.35</t>
  </si>
  <si>
    <t>-52.05</t>
  </si>
  <si>
    <t>-49.98</t>
  </si>
  <si>
    <t>Accounts Receivable, 3 Yr. CAGR %</t>
  </si>
  <si>
    <t>66.33</t>
  </si>
  <si>
    <t>55.55</t>
  </si>
  <si>
    <t>55.08</t>
  </si>
  <si>
    <t>28.15</t>
  </si>
  <si>
    <t>11.31</t>
  </si>
  <si>
    <t>13.27</t>
  </si>
  <si>
    <t>23.38</t>
  </si>
  <si>
    <t>12.4</t>
  </si>
  <si>
    <t>Net Property, Plant and Equip., 3 Yr. CAGR %</t>
  </si>
  <si>
    <t>14.74</t>
  </si>
  <si>
    <t>27.16</t>
  </si>
  <si>
    <t>15.43</t>
  </si>
  <si>
    <t>71.87</t>
  </si>
  <si>
    <t>38.22</t>
  </si>
  <si>
    <t>20.91</t>
  </si>
  <si>
    <t>-27.32</t>
  </si>
  <si>
    <t>Total Assets, 3 Yr. CAGR %</t>
  </si>
  <si>
    <t>39.32</t>
  </si>
  <si>
    <t>26.42</t>
  </si>
  <si>
    <t>31.3</t>
  </si>
  <si>
    <t>48.89</t>
  </si>
  <si>
    <t>143.76</t>
  </si>
  <si>
    <t>98.21</t>
  </si>
  <si>
    <t>80.29</t>
  </si>
  <si>
    <t>-1.65</t>
  </si>
  <si>
    <t>Tangible Book Value, 3 Yr. CAGR %</t>
  </si>
  <si>
    <t>-56.65</t>
  </si>
  <si>
    <t>-29.69</t>
  </si>
  <si>
    <t>32.34</t>
  </si>
  <si>
    <t>103.04</t>
  </si>
  <si>
    <t>465.95</t>
  </si>
  <si>
    <t>78.88</t>
  </si>
  <si>
    <t>-22.72</t>
  </si>
  <si>
    <t>Common Equity, 3 Yr. CAGR %</t>
  </si>
  <si>
    <t>-38.62</t>
  </si>
  <si>
    <t>-61.36</t>
  </si>
  <si>
    <t>41.2</t>
  </si>
  <si>
    <t>144.46</t>
  </si>
  <si>
    <t>243.07</t>
  </si>
  <si>
    <t>114.88</t>
  </si>
  <si>
    <t>106.2</t>
  </si>
  <si>
    <t>5.72</t>
  </si>
  <si>
    <t>Cash From Operations, 3 Yr. CAGR %</t>
  </si>
  <si>
    <t>35.77</t>
  </si>
  <si>
    <t>-82.83</t>
  </si>
  <si>
    <t>-4.43</t>
  </si>
  <si>
    <t>-1.53</t>
  </si>
  <si>
    <t>923.73</t>
  </si>
  <si>
    <t>95.19</t>
  </si>
  <si>
    <t>101.08</t>
  </si>
  <si>
    <t>Capital Expenditures, 3 Yr. CAGR %</t>
  </si>
  <si>
    <t>91.68</t>
  </si>
  <si>
    <t>86.19</t>
  </si>
  <si>
    <t>18.46</t>
  </si>
  <si>
    <t>13.42</t>
  </si>
  <si>
    <t>-46.84</t>
  </si>
  <si>
    <t>-27.4</t>
  </si>
  <si>
    <t>-14.86</t>
  </si>
  <si>
    <t>35.91</t>
  </si>
  <si>
    <t>Levered Free Cash Flow, 3 Yr. CAGR %</t>
  </si>
  <si>
    <t>37.7</t>
  </si>
  <si>
    <t>-4.86</t>
  </si>
  <si>
    <t>110.97</t>
  </si>
  <si>
    <t>40.78</t>
  </si>
  <si>
    <t>250.52</t>
  </si>
  <si>
    <t>58.04</t>
  </si>
  <si>
    <t>41.5</t>
  </si>
  <si>
    <t>Unlevered Free Cash Flow, 3 Yr. CAGR %</t>
  </si>
  <si>
    <t>37.85</t>
  </si>
  <si>
    <t>-4.75</t>
  </si>
  <si>
    <t>111.1</t>
  </si>
  <si>
    <t>59.2</t>
  </si>
  <si>
    <t>265.7</t>
  </si>
  <si>
    <t>62.17</t>
  </si>
  <si>
    <t>30.34</t>
  </si>
  <si>
    <t>Compound Annual Growth Rate Over Five Years</t>
  </si>
  <si>
    <t>Total Revenues, 5 Yr. CAGR %</t>
  </si>
  <si>
    <t>51.73</t>
  </si>
  <si>
    <t>42.27</t>
  </si>
  <si>
    <t>32.78</t>
  </si>
  <si>
    <t>29.2</t>
  </si>
  <si>
    <t>24.17</t>
  </si>
  <si>
    <t>20.4</t>
  </si>
  <si>
    <t>Gross Profit, 5 Yr. CAGR %</t>
  </si>
  <si>
    <t>57.09</t>
  </si>
  <si>
    <t>43.1</t>
  </si>
  <si>
    <t>26.12</t>
  </si>
  <si>
    <t>24.54</t>
  </si>
  <si>
    <t>21.52</t>
  </si>
  <si>
    <t>18.63</t>
  </si>
  <si>
    <t>EBITDA, 5 Yr. CAGR %</t>
  </si>
  <si>
    <t>13.84</t>
  </si>
  <si>
    <t>14.34</t>
  </si>
  <si>
    <t>-25.39</t>
  </si>
  <si>
    <t>20.04</t>
  </si>
  <si>
    <t>33.92</t>
  </si>
  <si>
    <t>EBITA, 5 Yr. CAGR %</t>
  </si>
  <si>
    <t>14.91</t>
  </si>
  <si>
    <t>14.83</t>
  </si>
  <si>
    <t>-21.02</t>
  </si>
  <si>
    <t>18.04</t>
  </si>
  <si>
    <t>25.25</t>
  </si>
  <si>
    <t>30.87</t>
  </si>
  <si>
    <t>EBIT, 5 Yr. CAGR %</t>
  </si>
  <si>
    <t>16.03</t>
  </si>
  <si>
    <t>17.31</t>
  </si>
  <si>
    <t>16.97</t>
  </si>
  <si>
    <t>-11.89</t>
  </si>
  <si>
    <t>-39.76</t>
  </si>
  <si>
    <t>-13.22</t>
  </si>
  <si>
    <t>Earnings From Cont. Operations, 5 Yr. CAGR %</t>
  </si>
  <si>
    <t>14.08</t>
  </si>
  <si>
    <t>14.3</t>
  </si>
  <si>
    <t>30.46</t>
  </si>
  <si>
    <t>12.97</t>
  </si>
  <si>
    <t>-4.49</t>
  </si>
  <si>
    <t>Net Income, 5 Yr. CAGR %</t>
  </si>
  <si>
    <t>Normalized Net Income, 5 Yr. CAGR %</t>
  </si>
  <si>
    <t>14.5</t>
  </si>
  <si>
    <t>15.34</t>
  </si>
  <si>
    <t>25.47</t>
  </si>
  <si>
    <t>9.82</t>
  </si>
  <si>
    <t>-20.48</t>
  </si>
  <si>
    <t>Diluted EPS Before Extra, 5 Yr. CAGR %</t>
  </si>
  <si>
    <t>-36.78</t>
  </si>
  <si>
    <t>-29.84</t>
  </si>
  <si>
    <t>682.69</t>
  </si>
  <si>
    <t>775.8</t>
  </si>
  <si>
    <t>638.39</t>
  </si>
  <si>
    <t>651.7</t>
  </si>
  <si>
    <t>Accounts Receivable, 5 Yr. CAGR %</t>
  </si>
  <si>
    <t>55.33</t>
  </si>
  <si>
    <t>35.97</t>
  </si>
  <si>
    <t>37.8</t>
  </si>
  <si>
    <t>15.79</t>
  </si>
  <si>
    <t>Net Property, Plant and Equip., 5 Yr. CAGR %</t>
  </si>
  <si>
    <t>16.23</t>
  </si>
  <si>
    <t>50.43</t>
  </si>
  <si>
    <t>31.41</t>
  </si>
  <si>
    <t>19.94</t>
  </si>
  <si>
    <t>7.55</t>
  </si>
  <si>
    <t>Total Assets, 5 Yr. CAGR %</t>
  </si>
  <si>
    <t>46.09</t>
  </si>
  <si>
    <t>40.54</t>
  </si>
  <si>
    <t>79.7</t>
  </si>
  <si>
    <t>80.51</t>
  </si>
  <si>
    <t>68.91</t>
  </si>
  <si>
    <t>51.1</t>
  </si>
  <si>
    <t>Tangible Book Value, 5 Yr. CAGR %</t>
  </si>
  <si>
    <t>16.8</t>
  </si>
  <si>
    <t>-17.29</t>
  </si>
  <si>
    <t>82.38</t>
  </si>
  <si>
    <t>173.39</t>
  </si>
  <si>
    <t>158.81</t>
  </si>
  <si>
    <t>32.07</t>
  </si>
  <si>
    <t>Common Equity, 5 Yr. CAGR %</t>
  </si>
  <si>
    <t>14.02</t>
  </si>
  <si>
    <t>88.58</t>
  </si>
  <si>
    <t>163.86</t>
  </si>
  <si>
    <t>116.31</t>
  </si>
  <si>
    <t>58.52</t>
  </si>
  <si>
    <t>Cash From Operations, 5 Yr. CAGR %</t>
  </si>
  <si>
    <t>-59.17</t>
  </si>
  <si>
    <t>-1.55</t>
  </si>
  <si>
    <t>0.84</t>
  </si>
  <si>
    <t>37.22</t>
  </si>
  <si>
    <t>46.02</t>
  </si>
  <si>
    <t>341.3</t>
  </si>
  <si>
    <t>Capital Expenditures, 5 Yr. CAGR %</t>
  </si>
  <si>
    <t>62.02</t>
  </si>
  <si>
    <t>33.23</t>
  </si>
  <si>
    <t>-18.78</t>
  </si>
  <si>
    <t>-9.51</t>
  </si>
  <si>
    <t>-16.69</t>
  </si>
  <si>
    <t>-11.81</t>
  </si>
  <si>
    <t>Levered Free Cash Flow, 5 Yr. CAGR %</t>
  </si>
  <si>
    <t>44.02</t>
  </si>
  <si>
    <t>65.09</t>
  </si>
  <si>
    <t>112.41</t>
  </si>
  <si>
    <t>48.54</t>
  </si>
  <si>
    <t>109.5</t>
  </si>
  <si>
    <t>Unlevered Free Cash Flow, 5 Yr. CAGR %</t>
  </si>
  <si>
    <t>44.11</t>
  </si>
  <si>
    <t>77.68</t>
  </si>
  <si>
    <t>118.18</t>
  </si>
  <si>
    <t>50.87</t>
  </si>
  <si>
    <t>114.47</t>
  </si>
  <si>
    <t>2021</t>
  </si>
  <si>
    <t>2022</t>
  </si>
  <si>
    <t>2023</t>
  </si>
  <si>
    <t>Capitalization
                                    1</t>
  </si>
  <si>
    <t>3,367</t>
  </si>
  <si>
    <t>3,340</t>
  </si>
  <si>
    <t>3,908</t>
  </si>
  <si>
    <t>Change</t>
  </si>
  <si>
    <t>-</t>
  </si>
  <si>
    <t>-0.8%</t>
  </si>
  <si>
    <t>17%</t>
  </si>
  <si>
    <t>Enterprise Value (EV)
                                    1</t>
  </si>
  <si>
    <t>3,726</t>
  </si>
  <si>
    <t>3,669</t>
  </si>
  <si>
    <t>4,070</t>
  </si>
  <si>
    <t>-1.54%</t>
  </si>
  <si>
    <t>10.95%</t>
  </si>
  <si>
    <t>P/E ratio</t>
  </si>
  <si>
    <t>-35.8x</t>
  </si>
  <si>
    <t>-97.1x</t>
  </si>
  <si>
    <t>-113x</t>
  </si>
  <si>
    <t>PBR</t>
  </si>
  <si>
    <t>2.65x</t>
  </si>
  <si>
    <t>2.63x</t>
  </si>
  <si>
    <t>3.05x</t>
  </si>
  <si>
    <t>PEG</t>
  </si>
  <si>
    <t>0.7x</t>
  </si>
  <si>
    <t>1.5x</t>
  </si>
  <si>
    <t>187.52x</t>
  </si>
  <si>
    <t>Capitalization / Revenue</t>
  </si>
  <si>
    <t>8.31x</t>
  </si>
  <si>
    <t>7.03x</t>
  </si>
  <si>
    <t>7.37x</t>
  </si>
  <si>
    <t>EV / Revenue</t>
  </si>
  <si>
    <t>9.19x</t>
  </si>
  <si>
    <t>7.72x</t>
  </si>
  <si>
    <t>7.68x</t>
  </si>
  <si>
    <t>EV / EBITDA</t>
  </si>
  <si>
    <t>33.4x</t>
  </si>
  <si>
    <t>26.9x</t>
  </si>
  <si>
    <t>24.3x</t>
  </si>
  <si>
    <t>EV / EBIT</t>
  </si>
  <si>
    <t>-147x</t>
  </si>
  <si>
    <t>-1,056x</t>
  </si>
  <si>
    <t>180x</t>
  </si>
  <si>
    <t>EV / FCF</t>
  </si>
  <si>
    <t>18.1x</t>
  </si>
  <si>
    <t>20.8x</t>
  </si>
  <si>
    <t>21.1x</t>
  </si>
  <si>
    <t>FCF Yield</t>
  </si>
  <si>
    <t>5.52%</t>
  </si>
  <si>
    <t>4.8%</t>
  </si>
  <si>
    <t>4.73%</t>
  </si>
  <si>
    <t>Dividend per Share
                                    2</t>
  </si>
  <si>
    <t>Rate of return</t>
  </si>
  <si>
    <t>EPS
                                    2</t>
  </si>
  <si>
    <t>-0.6698</t>
  </si>
  <si>
    <t>-0.2415</t>
  </si>
  <si>
    <t>Distribution rate</t>
  </si>
  <si>
    <t>Net sales
                                    1</t>
  </si>
  <si>
    <t>405.4</t>
  </si>
  <si>
    <t>475.2</t>
  </si>
  <si>
    <t>530.2</t>
  </si>
  <si>
    <t>EBITDA
                                    1</t>
  </si>
  <si>
    <t>111.6</t>
  </si>
  <si>
    <t>136.3</t>
  </si>
  <si>
    <t>167.8</t>
  </si>
  <si>
    <t>EBIT
                                    1</t>
  </si>
  <si>
    <t>-25.38</t>
  </si>
  <si>
    <t>-3.475</t>
  </si>
  <si>
    <t>22.6</t>
  </si>
  <si>
    <t>Net income
                                    1</t>
  </si>
  <si>
    <t>-88.68</t>
  </si>
  <si>
    <t>-34.24</t>
  </si>
  <si>
    <t>-34.08</t>
  </si>
  <si>
    <t>Net Debt
                                    1</t>
  </si>
  <si>
    <t>358.7</t>
  </si>
  <si>
    <t>328.3</t>
  </si>
  <si>
    <t>162.1</t>
  </si>
  <si>
    <t>Reference price
                                    2</t>
  </si>
  <si>
    <t>23.98</t>
  </si>
  <si>
    <t>23.44</t>
  </si>
  <si>
    <t>27.01</t>
  </si>
  <si>
    <t>Nbr of stocks (in thousands)</t>
  </si>
  <si>
    <t>140,424</t>
  </si>
  <si>
    <t>142,503</t>
  </si>
  <si>
    <t>144,696</t>
  </si>
  <si>
    <t>Announcement Date</t>
  </si>
  <si>
    <t>2/23/22</t>
  </si>
  <si>
    <t>2/17/23</t>
  </si>
  <si>
    <t>2/21/24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</si>
  <si>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</si>
  <si>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</si>
  <si>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</si>
  <si>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</si>
  <si>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</si>
  <si>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</si>
  <si>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</si>
  <si>
    <t>Target Price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</si>
</sst>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color theme="1"/>
      <name val="Calibri"/>
      <scheme val="minor"/>
    </font>
    <font>
      <b/>
      <color theme="1"/>
      <name val="Calibri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1" fillId="0" fontId="4" numFmtId="0" xfId="0" applyAlignment="1" applyBorder="1" applyFont="1">
      <alignment horizontal="center" vertical="top"/>
    </xf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8.71"/>
  </cols>
  <sheetData>
    <row r="1">
      <c r="A1" s="1" t="s">
        <v>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</v>
      </c>
      <c r="B2" s="1">
        <v>-41.0</v>
      </c>
      <c r="C2" s="1">
        <v>-52.0</v>
      </c>
      <c r="D2" s="1">
        <v>-53.0</v>
      </c>
      <c r="E2" s="1">
        <v>-49.0</v>
      </c>
      <c r="F2" s="1">
        <v>-43.0</v>
      </c>
      <c r="G2" s="1">
        <v>-80.0</v>
      </c>
      <c r="H2" s="1">
        <v>-200.0</v>
      </c>
      <c r="I2" s="1">
        <v>-88.0</v>
      </c>
      <c r="J2" s="1">
        <v>-34.0</v>
      </c>
      <c r="K2" s="1">
        <v>-34.0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</v>
      </c>
      <c r="B3" s="1">
        <v>1.0</v>
      </c>
      <c r="C3" s="1">
        <v>2.0</v>
      </c>
      <c r="D3" s="1">
        <v>2.0</v>
      </c>
      <c r="E3" s="1">
        <v>3.0</v>
      </c>
      <c r="F3" s="1">
        <v>4.0</v>
      </c>
      <c r="G3" s="1">
        <v>4.0</v>
      </c>
      <c r="H3" s="1">
        <v>4.0</v>
      </c>
      <c r="I3" s="1">
        <v>3.0</v>
      </c>
      <c r="J3" s="1">
        <v>3.0</v>
      </c>
      <c r="K3" s="1">
        <v>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</v>
      </c>
      <c r="B4" s="1">
        <v>30.0</v>
      </c>
      <c r="C4" s="1">
        <v>30.0</v>
      </c>
      <c r="D4" s="1">
        <v>40.0</v>
      </c>
      <c r="E4" s="1">
        <v>57.0</v>
      </c>
      <c r="F4" s="1">
        <v>2.0</v>
      </c>
      <c r="G4" s="1">
        <v>9.0</v>
      </c>
      <c r="H4" s="1">
        <v>97.0</v>
      </c>
      <c r="I4" s="1">
        <v>134.0</v>
      </c>
      <c r="J4" s="1">
        <v>137.0</v>
      </c>
      <c r="K4" s="1">
        <v>143.0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</v>
      </c>
      <c r="B5" s="1">
        <v>1.0</v>
      </c>
      <c r="C5" s="1">
        <v>2.0</v>
      </c>
      <c r="D5" s="1">
        <v>3.0</v>
      </c>
      <c r="E5" s="1">
        <v>4.0</v>
      </c>
      <c r="F5" s="1">
        <v>6.0</v>
      </c>
      <c r="G5" s="1">
        <v>13.0</v>
      </c>
      <c r="H5" s="1">
        <v>102.0</v>
      </c>
      <c r="I5" s="1">
        <v>137.0</v>
      </c>
      <c r="J5" s="1">
        <v>140.0</v>
      </c>
      <c r="K5" s="1">
        <v>145.0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</v>
      </c>
      <c r="B6" s="1">
        <v>29.0</v>
      </c>
      <c r="C6" s="1">
        <v>72.0</v>
      </c>
      <c r="D6" s="1">
        <v>1.0</v>
      </c>
      <c r="E6" s="1">
        <v>2.0</v>
      </c>
      <c r="F6" s="1">
        <v>4.0</v>
      </c>
      <c r="G6" s="1">
        <v>6.0</v>
      </c>
      <c r="H6" s="1">
        <v>3.0</v>
      </c>
      <c r="I6" s="1">
        <v>3.0</v>
      </c>
      <c r="J6" s="1">
        <v>2.0</v>
      </c>
      <c r="K6" s="1">
        <v>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10.0</v>
      </c>
      <c r="I7" s="1">
        <v>1.0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29.0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8.0</v>
      </c>
      <c r="C9" s="1">
        <v>9.0</v>
      </c>
      <c r="D9" s="1">
        <v>10.0</v>
      </c>
      <c r="E9" s="1">
        <v>15.0</v>
      </c>
      <c r="F9" s="1">
        <v>22.0</v>
      </c>
      <c r="G9" s="1">
        <v>56.0</v>
      </c>
      <c r="H9" s="1">
        <v>15.0</v>
      </c>
      <c r="I9" s="1">
        <v>18.0</v>
      </c>
      <c r="J9" s="1">
        <v>33.0</v>
      </c>
      <c r="K9" s="1">
        <v>43.0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-87.0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2.0</v>
      </c>
      <c r="C11" s="1">
        <v>84.0</v>
      </c>
      <c r="D11" s="1">
        <v>3.0</v>
      </c>
      <c r="E11" s="1">
        <v>8.0</v>
      </c>
      <c r="F11" s="1">
        <v>-1.0</v>
      </c>
      <c r="G11" s="1">
        <v>-65.0</v>
      </c>
      <c r="H11" s="1">
        <v>-40.0</v>
      </c>
      <c r="I11" s="1">
        <v>-12.0</v>
      </c>
      <c r="J11" s="1">
        <v>-6.0</v>
      </c>
      <c r="K11" s="1">
        <v>-7.0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>
        <v>-4.0</v>
      </c>
      <c r="C12" s="1">
        <v>-1.0</v>
      </c>
      <c r="D12" s="1">
        <v>-8.0</v>
      </c>
      <c r="E12" s="1">
        <v>-12.0</v>
      </c>
      <c r="F12" s="1">
        <v>-2.0</v>
      </c>
      <c r="G12" s="1">
        <v>-2.0</v>
      </c>
      <c r="H12" s="1">
        <v>-8.0</v>
      </c>
      <c r="I12" s="1">
        <v>-4.0</v>
      </c>
      <c r="J12" s="1">
        <v>-18.0</v>
      </c>
      <c r="K12" s="1">
        <v>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>
        <v>2.0</v>
      </c>
      <c r="C13" s="1">
        <v>3.0</v>
      </c>
      <c r="D13" s="1">
        <v>3.0</v>
      </c>
      <c r="E13" s="1">
        <v>74.0</v>
      </c>
      <c r="F13" s="1">
        <v>-2.0</v>
      </c>
      <c r="G13" s="1">
        <v>13.0</v>
      </c>
      <c r="H13" s="1">
        <v>-2.0</v>
      </c>
      <c r="I13" s="1">
        <v>8.0</v>
      </c>
      <c r="J13" s="1">
        <v>-2.0</v>
      </c>
      <c r="K13" s="1">
        <v>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</v>
      </c>
      <c r="B14" s="1">
        <v>12.0</v>
      </c>
      <c r="C14" s="1">
        <v>20.0</v>
      </c>
      <c r="D14" s="1">
        <v>23.0</v>
      </c>
      <c r="E14" s="1">
        <v>26.0</v>
      </c>
      <c r="F14" s="1">
        <v>19.0</v>
      </c>
      <c r="G14" s="1">
        <v>22.0</v>
      </c>
      <c r="H14" s="1">
        <v>85.0</v>
      </c>
      <c r="I14" s="1">
        <v>48.0</v>
      </c>
      <c r="J14" s="1">
        <v>24.0</v>
      </c>
      <c r="K14" s="1">
        <v>13.0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</v>
      </c>
      <c r="B15" s="1">
        <v>-1.0</v>
      </c>
      <c r="C15" s="1">
        <v>-2.0</v>
      </c>
      <c r="D15" s="1">
        <v>-1.0</v>
      </c>
      <c r="E15" s="1">
        <v>-8.0</v>
      </c>
      <c r="F15" s="1">
        <v>-2.0</v>
      </c>
      <c r="G15" s="1">
        <v>-9.0</v>
      </c>
      <c r="H15" s="1">
        <v>-16.0</v>
      </c>
      <c r="I15" s="1">
        <v>-5.0</v>
      </c>
      <c r="J15" s="1">
        <v>1.0</v>
      </c>
      <c r="K15" s="1">
        <v>-3.0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</v>
      </c>
      <c r="B16" s="1">
        <v>-20.0</v>
      </c>
      <c r="C16" s="1">
        <v>-19.0</v>
      </c>
      <c r="D16" s="1">
        <v>-21.0</v>
      </c>
      <c r="E16" s="1">
        <v>-21.0</v>
      </c>
      <c r="F16" s="1">
        <v>9.0</v>
      </c>
      <c r="G16" s="1">
        <v>18.0</v>
      </c>
      <c r="H16" s="1">
        <v>-20.0</v>
      </c>
      <c r="I16" s="1">
        <v>105.0</v>
      </c>
      <c r="J16" s="1">
        <v>140.0</v>
      </c>
      <c r="K16" s="1">
        <v>164.0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</v>
      </c>
      <c r="B17" s="1">
        <v>-2.0</v>
      </c>
      <c r="C17" s="1">
        <v>-6.0</v>
      </c>
      <c r="D17" s="1">
        <v>-7.0</v>
      </c>
      <c r="E17" s="1">
        <v>-15.0</v>
      </c>
      <c r="F17" s="1">
        <v>-11.0</v>
      </c>
      <c r="G17" s="1">
        <v>-10.0</v>
      </c>
      <c r="H17" s="1">
        <v>-2.0</v>
      </c>
      <c r="I17" s="1">
        <v>-4.0</v>
      </c>
      <c r="J17" s="1">
        <v>-6.0</v>
      </c>
      <c r="K17" s="1">
        <v>-5.0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</v>
      </c>
      <c r="B18" s="1">
        <v>3.0</v>
      </c>
      <c r="C18" s="1">
        <v>6.0</v>
      </c>
      <c r="D18" s="1">
        <v>6.0</v>
      </c>
      <c r="E18" s="1">
        <v>7.0</v>
      </c>
      <c r="F18" s="1">
        <v>8.0</v>
      </c>
      <c r="G18" s="1">
        <v>10.0</v>
      </c>
      <c r="H18" s="1">
        <v>10.0</v>
      </c>
      <c r="I18" s="1">
        <v>5.0</v>
      </c>
      <c r="J18" s="1">
        <v>4.0</v>
      </c>
      <c r="K18" s="1">
        <v>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</v>
      </c>
      <c r="B19" s="1">
        <v>-25.0</v>
      </c>
      <c r="C19" s="1">
        <v>0.0</v>
      </c>
      <c r="D19" s="1">
        <v>0.0</v>
      </c>
      <c r="E19" s="1">
        <v>0.0</v>
      </c>
      <c r="F19" s="1">
        <v>0.0</v>
      </c>
      <c r="G19" s="1">
        <v>-54.0</v>
      </c>
      <c r="H19" s="1">
        <v>-2029.0</v>
      </c>
      <c r="I19" s="1">
        <v>-26.0</v>
      </c>
      <c r="J19" s="1">
        <v>-109.0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46.0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</v>
      </c>
      <c r="B21" s="1">
        <v>0.0</v>
      </c>
      <c r="C21" s="1">
        <v>0.0</v>
      </c>
      <c r="D21" s="1">
        <v>-72.0</v>
      </c>
      <c r="E21" s="1">
        <v>-31.0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</v>
      </c>
      <c r="B22" s="1">
        <v>12.0</v>
      </c>
      <c r="C22" s="1">
        <v>16.0</v>
      </c>
      <c r="D22" s="1">
        <v>-23.0</v>
      </c>
      <c r="E22" s="1">
        <v>18.0</v>
      </c>
      <c r="F22" s="1">
        <v>-52.0</v>
      </c>
      <c r="G22" s="1">
        <v>43.0</v>
      </c>
      <c r="H22" s="1">
        <v>15.0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</v>
      </c>
      <c r="B23" s="1">
        <v>10.0</v>
      </c>
      <c r="C23" s="1">
        <v>-6.0</v>
      </c>
      <c r="D23" s="1">
        <v>-31.0</v>
      </c>
      <c r="E23" s="1">
        <v>2.0</v>
      </c>
      <c r="F23" s="1">
        <v>-63.0</v>
      </c>
      <c r="G23" s="1">
        <v>-21.0</v>
      </c>
      <c r="H23" s="1">
        <v>-2009.0</v>
      </c>
      <c r="I23" s="1">
        <v>15.0</v>
      </c>
      <c r="J23" s="1">
        <v>-115.0</v>
      </c>
      <c r="K23" s="1">
        <v>-5.0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831.0</v>
      </c>
      <c r="I24" s="1">
        <v>493.0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831.0</v>
      </c>
      <c r="I25" s="1">
        <v>493.0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</v>
      </c>
      <c r="B26" s="1">
        <v>-27.0</v>
      </c>
      <c r="C26" s="1">
        <v>-22.0</v>
      </c>
      <c r="D26" s="1">
        <v>0.0</v>
      </c>
      <c r="E26" s="1">
        <v>0.0</v>
      </c>
      <c r="F26" s="1">
        <v>0.0</v>
      </c>
      <c r="G26" s="1">
        <v>0.0</v>
      </c>
      <c r="H26" s="1">
        <v>-5.0</v>
      </c>
      <c r="I26" s="1">
        <v>-839.0</v>
      </c>
      <c r="J26" s="1">
        <v>-3.0</v>
      </c>
      <c r="K26" s="1">
        <v>-5.0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</v>
      </c>
      <c r="B27" s="1">
        <v>-27.0</v>
      </c>
      <c r="C27" s="1">
        <v>-22.0</v>
      </c>
      <c r="D27" s="1">
        <v>0.0</v>
      </c>
      <c r="E27" s="1">
        <v>0.0</v>
      </c>
      <c r="F27" s="1">
        <v>0.0</v>
      </c>
      <c r="G27" s="1">
        <v>0.0</v>
      </c>
      <c r="H27" s="1">
        <v>-5.0</v>
      </c>
      <c r="I27" s="1">
        <v>-839.0</v>
      </c>
      <c r="J27" s="1">
        <v>-3.0</v>
      </c>
      <c r="K27" s="1">
        <v>-5.0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</v>
      </c>
      <c r="B28" s="1">
        <v>75.0</v>
      </c>
      <c r="C28" s="1">
        <v>75.0</v>
      </c>
      <c r="D28" s="1">
        <v>7.0</v>
      </c>
      <c r="E28" s="1">
        <v>10.0</v>
      </c>
      <c r="F28" s="1">
        <v>122.0</v>
      </c>
      <c r="G28" s="1">
        <v>12.0</v>
      </c>
      <c r="H28" s="1">
        <v>1260.0</v>
      </c>
      <c r="I28" s="1">
        <v>265.0</v>
      </c>
      <c r="J28" s="1">
        <v>7.0</v>
      </c>
      <c r="K28" s="1">
        <v>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</v>
      </c>
      <c r="B29" s="1">
        <v>0.0</v>
      </c>
      <c r="C29" s="1">
        <v>0.0</v>
      </c>
      <c r="D29" s="1">
        <v>-2.0</v>
      </c>
      <c r="E29" s="1">
        <v>-29.0</v>
      </c>
      <c r="F29" s="1">
        <v>-40.0</v>
      </c>
      <c r="G29" s="1">
        <v>-3.0</v>
      </c>
      <c r="H29" s="1">
        <v>-1.0</v>
      </c>
      <c r="I29" s="1">
        <v>-1.0</v>
      </c>
      <c r="J29" s="1">
        <v>-5.0</v>
      </c>
      <c r="K29" s="1">
        <v>-6.0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35</v>
      </c>
      <c r="B30" s="1">
        <v>40.0</v>
      </c>
      <c r="C30" s="1">
        <v>25.0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36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-93.0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37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-93.0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38</v>
      </c>
      <c r="B33" s="1">
        <v>68.0</v>
      </c>
      <c r="C33" s="1">
        <v>-3.0</v>
      </c>
      <c r="D33" s="1">
        <v>0.0</v>
      </c>
      <c r="E33" s="1">
        <v>-3.0</v>
      </c>
      <c r="F33" s="1">
        <v>-1.0</v>
      </c>
      <c r="G33" s="1">
        <v>0.0</v>
      </c>
      <c r="H33" s="1">
        <v>0.0</v>
      </c>
      <c r="I33" s="1">
        <v>-18.0</v>
      </c>
      <c r="J33" s="1">
        <v>-1.0</v>
      </c>
      <c r="K33" s="1">
        <v>-8.0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39</v>
      </c>
      <c r="B34" s="1">
        <v>41.0</v>
      </c>
      <c r="C34" s="1">
        <v>72.0</v>
      </c>
      <c r="D34" s="1">
        <v>6.0</v>
      </c>
      <c r="E34" s="1">
        <v>10.0</v>
      </c>
      <c r="F34" s="1">
        <v>122.0</v>
      </c>
      <c r="G34" s="1">
        <v>9.0</v>
      </c>
      <c r="H34" s="1">
        <v>2080.0</v>
      </c>
      <c r="I34" s="1">
        <v>-102.0</v>
      </c>
      <c r="J34" s="1">
        <v>-1.0</v>
      </c>
      <c r="K34" s="1">
        <v>-5.0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40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-2.0</v>
      </c>
      <c r="K35" s="1">
        <v>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41</v>
      </c>
      <c r="B36" s="1">
        <v>30.0</v>
      </c>
      <c r="C36" s="1">
        <v>46.0</v>
      </c>
      <c r="D36" s="1">
        <v>-45.0</v>
      </c>
      <c r="E36" s="1">
        <v>-8.0</v>
      </c>
      <c r="F36" s="1">
        <v>58.0</v>
      </c>
      <c r="G36" s="1">
        <v>6.0</v>
      </c>
      <c r="H36" s="1">
        <v>49.0</v>
      </c>
      <c r="I36" s="1">
        <v>18.0</v>
      </c>
      <c r="J36" s="1">
        <v>21.0</v>
      </c>
      <c r="K36" s="1">
        <v>154.0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42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43</v>
      </c>
      <c r="B38" s="1">
        <v>5.0</v>
      </c>
      <c r="C38" s="1">
        <v>1.0</v>
      </c>
      <c r="D38" s="1">
        <v>0.0</v>
      </c>
      <c r="E38" s="1">
        <v>0.0</v>
      </c>
      <c r="F38" s="1">
        <v>0.0</v>
      </c>
      <c r="G38" s="1">
        <v>0.0</v>
      </c>
      <c r="H38" s="1">
        <v>49.0</v>
      </c>
      <c r="I38" s="1">
        <v>48.0</v>
      </c>
      <c r="J38" s="1">
        <v>18.0</v>
      </c>
      <c r="K38" s="1">
        <v>42.0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44</v>
      </c>
      <c r="B39" s="1">
        <v>0.0</v>
      </c>
      <c r="C39" s="1">
        <v>0.0</v>
      </c>
      <c r="D39" s="1">
        <v>16.0</v>
      </c>
      <c r="E39" s="1">
        <v>27.0</v>
      </c>
      <c r="F39" s="1">
        <v>19.0</v>
      </c>
      <c r="G39" s="1">
        <v>24.0</v>
      </c>
      <c r="H39" s="1">
        <v>32.0</v>
      </c>
      <c r="I39" s="1">
        <v>64.0</v>
      </c>
      <c r="J39" s="1">
        <v>3.0</v>
      </c>
      <c r="K39" s="1">
        <v>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45</v>
      </c>
      <c r="B40" s="1">
        <v>-7.0</v>
      </c>
      <c r="C40" s="1">
        <v>-5.0</v>
      </c>
      <c r="D40" s="1">
        <v>-8.0</v>
      </c>
      <c r="E40" s="1">
        <v>-18.0</v>
      </c>
      <c r="F40" s="1">
        <v>4.0</v>
      </c>
      <c r="G40" s="1">
        <v>44.0</v>
      </c>
      <c r="H40" s="1">
        <v>68.0</v>
      </c>
      <c r="I40" s="1">
        <v>206.0</v>
      </c>
      <c r="J40" s="1">
        <v>176.0</v>
      </c>
      <c r="K40" s="1">
        <v>193.0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46</v>
      </c>
      <c r="B41" s="1">
        <v>-7.0</v>
      </c>
      <c r="C41" s="1">
        <v>-5.0</v>
      </c>
      <c r="D41" s="1">
        <v>-8.0</v>
      </c>
      <c r="E41" s="1">
        <v>-18.0</v>
      </c>
      <c r="F41" s="1">
        <v>4.0</v>
      </c>
      <c r="G41" s="1">
        <v>44.0</v>
      </c>
      <c r="H41" s="1">
        <v>98.0</v>
      </c>
      <c r="I41" s="1">
        <v>235.0</v>
      </c>
      <c r="J41" s="1">
        <v>190.0</v>
      </c>
      <c r="K41" s="1">
        <v>218.0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47</v>
      </c>
      <c r="B42" s="1">
        <v>-9.0</v>
      </c>
      <c r="C42" s="1">
        <v>-21.0</v>
      </c>
      <c r="D42" s="1">
        <v>-17.0</v>
      </c>
      <c r="E42" s="1">
        <v>-6.0</v>
      </c>
      <c r="F42" s="1">
        <v>-10.0</v>
      </c>
      <c r="G42" s="1">
        <v>-32.0</v>
      </c>
      <c r="H42" s="1">
        <v>-10.0</v>
      </c>
      <c r="I42" s="1">
        <v>-91.0</v>
      </c>
      <c r="J42" s="1">
        <v>-17.0</v>
      </c>
      <c r="K42" s="1">
        <v>-17.0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48</v>
      </c>
      <c r="B43" s="1">
        <v>-27.0</v>
      </c>
      <c r="C43" s="1">
        <v>-22.0</v>
      </c>
      <c r="D43" s="1">
        <v>0.0</v>
      </c>
      <c r="E43" s="1">
        <v>0.0</v>
      </c>
      <c r="F43" s="1">
        <v>0.0</v>
      </c>
      <c r="G43" s="1">
        <v>0.0</v>
      </c>
      <c r="H43" s="1">
        <v>825.0</v>
      </c>
      <c r="I43" s="1">
        <v>-346.0</v>
      </c>
      <c r="J43" s="1">
        <v>-3.0</v>
      </c>
      <c r="K43" s="1">
        <v>-5.0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8.71"/>
  </cols>
  <sheetData>
    <row r="1">
      <c r="A1" s="1" t="s">
        <v>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50</v>
      </c>
      <c r="B3" s="1">
        <v>43.0</v>
      </c>
      <c r="C3" s="1">
        <v>90.0</v>
      </c>
      <c r="D3" s="1">
        <v>44.0</v>
      </c>
      <c r="E3" s="1">
        <v>35.0</v>
      </c>
      <c r="F3" s="1">
        <v>94.0</v>
      </c>
      <c r="G3" s="1">
        <v>101.0</v>
      </c>
      <c r="H3" s="1">
        <v>146.0</v>
      </c>
      <c r="I3" s="1">
        <v>165.0</v>
      </c>
      <c r="J3" s="1">
        <v>186.0</v>
      </c>
      <c r="K3" s="1">
        <v>341.0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51</v>
      </c>
      <c r="B4" s="1">
        <v>50.0</v>
      </c>
      <c r="C4" s="1">
        <v>32.0</v>
      </c>
      <c r="D4" s="1">
        <v>23.0</v>
      </c>
      <c r="E4" s="1">
        <v>5.0</v>
      </c>
      <c r="F4" s="1">
        <v>58.0</v>
      </c>
      <c r="G4" s="1">
        <v>15.0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</v>
      </c>
      <c r="B5" s="1">
        <v>44.0</v>
      </c>
      <c r="C5" s="1">
        <v>90.0</v>
      </c>
      <c r="D5" s="1">
        <v>68.0</v>
      </c>
      <c r="E5" s="1">
        <v>41.0</v>
      </c>
      <c r="F5" s="1">
        <v>153.0</v>
      </c>
      <c r="G5" s="1">
        <v>117.0</v>
      </c>
      <c r="H5" s="1">
        <v>146.0</v>
      </c>
      <c r="I5" s="1">
        <v>165.0</v>
      </c>
      <c r="J5" s="1">
        <v>186.0</v>
      </c>
      <c r="K5" s="1">
        <v>341.0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53</v>
      </c>
      <c r="B6" s="1">
        <v>8.0</v>
      </c>
      <c r="C6" s="1">
        <v>9.0</v>
      </c>
      <c r="D6" s="1">
        <v>18.0</v>
      </c>
      <c r="E6" s="1">
        <v>30.0</v>
      </c>
      <c r="F6" s="1">
        <v>35.0</v>
      </c>
      <c r="G6" s="1">
        <v>38.0</v>
      </c>
      <c r="H6" s="1">
        <v>47.0</v>
      </c>
      <c r="I6" s="1">
        <v>51.0</v>
      </c>
      <c r="J6" s="1">
        <v>71.0</v>
      </c>
      <c r="K6" s="1">
        <v>67.0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54</v>
      </c>
      <c r="B7" s="1">
        <v>8.0</v>
      </c>
      <c r="C7" s="1">
        <v>9.0</v>
      </c>
      <c r="D7" s="1">
        <v>18.0</v>
      </c>
      <c r="E7" s="1">
        <v>30.0</v>
      </c>
      <c r="F7" s="1">
        <v>35.0</v>
      </c>
      <c r="G7" s="1">
        <v>38.0</v>
      </c>
      <c r="H7" s="1">
        <v>47.0</v>
      </c>
      <c r="I7" s="1">
        <v>51.0</v>
      </c>
      <c r="J7" s="1">
        <v>71.0</v>
      </c>
      <c r="K7" s="1">
        <v>67.0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55</v>
      </c>
      <c r="B8" s="1">
        <v>2.0</v>
      </c>
      <c r="C8" s="1">
        <v>5.0</v>
      </c>
      <c r="D8" s="1">
        <v>5.0</v>
      </c>
      <c r="E8" s="1">
        <v>11.0</v>
      </c>
      <c r="F8" s="1">
        <v>13.0</v>
      </c>
      <c r="G8" s="1">
        <v>9.0</v>
      </c>
      <c r="H8" s="1">
        <v>12.0</v>
      </c>
      <c r="I8" s="1">
        <v>15.0</v>
      </c>
      <c r="J8" s="1">
        <v>11.0</v>
      </c>
      <c r="K8" s="1">
        <v>12.0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56</v>
      </c>
      <c r="B9" s="1">
        <v>61.0</v>
      </c>
      <c r="C9" s="1">
        <v>61.0</v>
      </c>
      <c r="D9" s="1">
        <v>93.0</v>
      </c>
      <c r="E9" s="1">
        <v>2.0</v>
      </c>
      <c r="F9" s="1">
        <v>10.0</v>
      </c>
      <c r="G9" s="1">
        <v>18.0</v>
      </c>
      <c r="H9" s="1">
        <v>67.0</v>
      </c>
      <c r="I9" s="1">
        <v>14.0</v>
      </c>
      <c r="J9" s="1">
        <v>16.0</v>
      </c>
      <c r="K9" s="1">
        <v>18.0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57</v>
      </c>
      <c r="B10" s="1">
        <v>56.0</v>
      </c>
      <c r="C10" s="1">
        <v>106.0</v>
      </c>
      <c r="D10" s="1">
        <v>92.0</v>
      </c>
      <c r="E10" s="1">
        <v>86.0</v>
      </c>
      <c r="F10" s="1">
        <v>213.0</v>
      </c>
      <c r="G10" s="1">
        <v>183.0</v>
      </c>
      <c r="H10" s="1">
        <v>273.0</v>
      </c>
      <c r="I10" s="1">
        <v>247.0</v>
      </c>
      <c r="J10" s="1">
        <v>285.0</v>
      </c>
      <c r="K10" s="1">
        <v>439.0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58</v>
      </c>
      <c r="B11" s="1">
        <v>9.0</v>
      </c>
      <c r="C11" s="1">
        <v>13.0</v>
      </c>
      <c r="D11" s="1">
        <v>17.0</v>
      </c>
      <c r="E11" s="1">
        <v>24.0</v>
      </c>
      <c r="F11" s="1">
        <v>27.0</v>
      </c>
      <c r="G11" s="1">
        <v>68.0</v>
      </c>
      <c r="H11" s="1">
        <v>37.0</v>
      </c>
      <c r="I11" s="1">
        <v>26.0</v>
      </c>
      <c r="J11" s="1">
        <v>27.0</v>
      </c>
      <c r="K11" s="1">
        <v>21.0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59</v>
      </c>
      <c r="B12" s="1">
        <v>-2.0</v>
      </c>
      <c r="C12" s="1">
        <v>-4.0</v>
      </c>
      <c r="D12" s="1">
        <v>-6.0</v>
      </c>
      <c r="E12" s="1">
        <v>-10.0</v>
      </c>
      <c r="F12" s="1">
        <v>-13.0</v>
      </c>
      <c r="G12" s="1">
        <v>-17.0</v>
      </c>
      <c r="H12" s="1">
        <v>-1.0</v>
      </c>
      <c r="I12" s="1">
        <v>-1.0</v>
      </c>
      <c r="J12" s="1">
        <v>-7.0</v>
      </c>
      <c r="K12" s="1">
        <v>-8.0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</v>
      </c>
      <c r="B13" s="1">
        <v>6.0</v>
      </c>
      <c r="C13" s="1">
        <v>9.0</v>
      </c>
      <c r="D13" s="1">
        <v>10.0</v>
      </c>
      <c r="E13" s="1">
        <v>13.0</v>
      </c>
      <c r="F13" s="1">
        <v>14.0</v>
      </c>
      <c r="G13" s="1">
        <v>51.0</v>
      </c>
      <c r="H13" s="1">
        <v>36.0</v>
      </c>
      <c r="I13" s="1">
        <v>25.0</v>
      </c>
      <c r="J13" s="1">
        <v>19.0</v>
      </c>
      <c r="K13" s="1">
        <v>13.0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61</v>
      </c>
      <c r="B14" s="1">
        <v>98.0</v>
      </c>
      <c r="C14" s="1">
        <v>98.0</v>
      </c>
      <c r="D14" s="1">
        <v>98.0</v>
      </c>
      <c r="E14" s="1">
        <v>12.0</v>
      </c>
      <c r="F14" s="1">
        <v>12.0</v>
      </c>
      <c r="G14" s="1">
        <v>69.0</v>
      </c>
      <c r="H14" s="1">
        <v>1170.0</v>
      </c>
      <c r="I14" s="1">
        <v>1190.0</v>
      </c>
      <c r="J14" s="1">
        <v>1270.0</v>
      </c>
      <c r="K14" s="1">
        <v>1270.0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</v>
      </c>
      <c r="B15" s="1">
        <v>1.0</v>
      </c>
      <c r="C15" s="1">
        <v>2.0</v>
      </c>
      <c r="D15" s="1">
        <v>5.0</v>
      </c>
      <c r="E15" s="1">
        <v>19.0</v>
      </c>
      <c r="F15" s="1">
        <v>19.0</v>
      </c>
      <c r="G15" s="1">
        <v>45.0</v>
      </c>
      <c r="H15" s="1">
        <v>757.0</v>
      </c>
      <c r="I15" s="1">
        <v>634.0</v>
      </c>
      <c r="J15" s="1">
        <v>549.0</v>
      </c>
      <c r="K15" s="1">
        <v>409.0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63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6.0</v>
      </c>
      <c r="J16" s="1">
        <v>8.0</v>
      </c>
      <c r="K16" s="1">
        <v>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64</v>
      </c>
      <c r="B17" s="1">
        <v>8.0</v>
      </c>
      <c r="C17" s="1">
        <v>5.0</v>
      </c>
      <c r="D17" s="1">
        <v>0.0</v>
      </c>
      <c r="E17" s="1">
        <v>0.0</v>
      </c>
      <c r="F17" s="1">
        <v>11.0</v>
      </c>
      <c r="G17" s="1">
        <v>12.0</v>
      </c>
      <c r="H17" s="1">
        <v>16.0</v>
      </c>
      <c r="I17" s="1">
        <v>20.0</v>
      </c>
      <c r="J17" s="1">
        <v>19.0</v>
      </c>
      <c r="K17" s="1">
        <v>13.0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65</v>
      </c>
      <c r="B18" s="1">
        <v>1.0</v>
      </c>
      <c r="C18" s="1">
        <v>1.0</v>
      </c>
      <c r="D18" s="1">
        <v>1.0</v>
      </c>
      <c r="E18" s="1">
        <v>3.0</v>
      </c>
      <c r="F18" s="1">
        <v>3.0</v>
      </c>
      <c r="G18" s="1">
        <v>5.0</v>
      </c>
      <c r="H18" s="1">
        <v>12.0</v>
      </c>
      <c r="I18" s="1">
        <v>6.0</v>
      </c>
      <c r="J18" s="1">
        <v>5.0</v>
      </c>
      <c r="K18" s="1">
        <v>11.0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66</v>
      </c>
      <c r="B19" s="1">
        <v>67.0</v>
      </c>
      <c r="C19" s="1">
        <v>121.0</v>
      </c>
      <c r="D19" s="1">
        <v>111.0</v>
      </c>
      <c r="E19" s="1">
        <v>135.0</v>
      </c>
      <c r="F19" s="1">
        <v>274.0</v>
      </c>
      <c r="G19" s="1">
        <v>368.0</v>
      </c>
      <c r="H19" s="1">
        <v>2270.0</v>
      </c>
      <c r="I19" s="1">
        <v>2130.0</v>
      </c>
      <c r="J19" s="1">
        <v>2150.0</v>
      </c>
      <c r="K19" s="1">
        <v>2160.0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67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68</v>
      </c>
      <c r="B21" s="1">
        <v>2.0</v>
      </c>
      <c r="C21" s="1">
        <v>3.0</v>
      </c>
      <c r="D21" s="1">
        <v>5.0</v>
      </c>
      <c r="E21" s="1">
        <v>2.0</v>
      </c>
      <c r="F21" s="1">
        <v>3.0</v>
      </c>
      <c r="G21" s="1">
        <v>14.0</v>
      </c>
      <c r="H21" s="1">
        <v>13.0</v>
      </c>
      <c r="I21" s="1">
        <v>18.0</v>
      </c>
      <c r="J21" s="1">
        <v>18.0</v>
      </c>
      <c r="K21" s="1">
        <v>23.0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69</v>
      </c>
      <c r="B22" s="1">
        <v>5.0</v>
      </c>
      <c r="C22" s="1">
        <v>8.0</v>
      </c>
      <c r="D22" s="1">
        <v>10.0</v>
      </c>
      <c r="E22" s="1">
        <v>13.0</v>
      </c>
      <c r="F22" s="1">
        <v>9.0</v>
      </c>
      <c r="G22" s="1">
        <v>11.0</v>
      </c>
      <c r="H22" s="1">
        <v>23.0</v>
      </c>
      <c r="I22" s="1">
        <v>28.0</v>
      </c>
      <c r="J22" s="1">
        <v>28.0</v>
      </c>
      <c r="K22" s="1">
        <v>23.0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70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6.0</v>
      </c>
      <c r="I23" s="1">
        <v>2.0</v>
      </c>
      <c r="J23" s="1">
        <v>4.0</v>
      </c>
      <c r="K23" s="1">
        <v>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71</v>
      </c>
      <c r="B24" s="1">
        <v>22.0</v>
      </c>
      <c r="C24" s="1">
        <v>0.0</v>
      </c>
      <c r="D24" s="1">
        <v>0.0</v>
      </c>
      <c r="E24" s="1">
        <v>0.0</v>
      </c>
      <c r="F24" s="1">
        <v>0.0</v>
      </c>
      <c r="G24" s="1">
        <v>6.0</v>
      </c>
      <c r="H24" s="1">
        <v>6.0</v>
      </c>
      <c r="I24" s="1">
        <v>6.0</v>
      </c>
      <c r="J24" s="1">
        <v>7.0</v>
      </c>
      <c r="K24" s="1">
        <v>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72</v>
      </c>
      <c r="B25" s="1">
        <v>29.0</v>
      </c>
      <c r="C25" s="1">
        <v>49.0</v>
      </c>
      <c r="D25" s="1">
        <v>72.0</v>
      </c>
      <c r="E25" s="1">
        <v>99.0</v>
      </c>
      <c r="F25" s="1">
        <v>117.0</v>
      </c>
      <c r="G25" s="1">
        <v>145.0</v>
      </c>
      <c r="H25" s="1">
        <v>193.0</v>
      </c>
      <c r="I25" s="1">
        <v>241.0</v>
      </c>
      <c r="J25" s="1">
        <v>276.0</v>
      </c>
      <c r="K25" s="1">
        <v>292.0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73</v>
      </c>
      <c r="B26" s="1">
        <v>38.0</v>
      </c>
      <c r="C26" s="1">
        <v>54.0</v>
      </c>
      <c r="D26" s="1">
        <v>77.0</v>
      </c>
      <c r="E26" s="1">
        <v>93.0</v>
      </c>
      <c r="F26" s="1">
        <v>1.0</v>
      </c>
      <c r="G26" s="1">
        <v>0.0</v>
      </c>
      <c r="H26" s="1">
        <v>11.0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74</v>
      </c>
      <c r="B27" s="1">
        <v>38.0</v>
      </c>
      <c r="C27" s="1">
        <v>62.0</v>
      </c>
      <c r="D27" s="1">
        <v>89.0</v>
      </c>
      <c r="E27" s="1">
        <v>117.0</v>
      </c>
      <c r="F27" s="1">
        <v>132.0</v>
      </c>
      <c r="G27" s="1">
        <v>177.0</v>
      </c>
      <c r="H27" s="1">
        <v>254.0</v>
      </c>
      <c r="I27" s="1">
        <v>297.0</v>
      </c>
      <c r="J27" s="1">
        <v>334.0</v>
      </c>
      <c r="K27" s="1">
        <v>351.0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75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821.0</v>
      </c>
      <c r="I28" s="1">
        <v>490.0</v>
      </c>
      <c r="J28" s="1">
        <v>486.0</v>
      </c>
      <c r="K28" s="1">
        <v>482.0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76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41.0</v>
      </c>
      <c r="H29" s="1">
        <v>30.0</v>
      </c>
      <c r="I29" s="1">
        <v>23.0</v>
      </c>
      <c r="J29" s="1">
        <v>16.0</v>
      </c>
      <c r="K29" s="1">
        <v>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77</v>
      </c>
      <c r="B30" s="1">
        <v>2.0</v>
      </c>
      <c r="C30" s="1">
        <v>2.0</v>
      </c>
      <c r="D30" s="1">
        <v>3.0</v>
      </c>
      <c r="E30" s="1">
        <v>3.0</v>
      </c>
      <c r="F30" s="1">
        <v>3.0</v>
      </c>
      <c r="G30" s="1">
        <v>2.0</v>
      </c>
      <c r="H30" s="1">
        <v>12.0</v>
      </c>
      <c r="I30" s="1">
        <v>14.0</v>
      </c>
      <c r="J30" s="1">
        <v>13.0</v>
      </c>
      <c r="K30" s="1">
        <v>10.0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78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58.0</v>
      </c>
      <c r="I31" s="1">
        <v>29.0</v>
      </c>
      <c r="J31" s="1">
        <v>24.0</v>
      </c>
      <c r="K31" s="1">
        <v>14.0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79</v>
      </c>
      <c r="B32" s="1">
        <v>9.0</v>
      </c>
      <c r="C32" s="1">
        <v>9.0</v>
      </c>
      <c r="D32" s="1">
        <v>8.0</v>
      </c>
      <c r="E32" s="1">
        <v>10.0</v>
      </c>
      <c r="F32" s="1">
        <v>10.0</v>
      </c>
      <c r="G32" s="1">
        <v>8.0</v>
      </c>
      <c r="H32" s="1">
        <v>4.0</v>
      </c>
      <c r="I32" s="1">
        <v>3.0</v>
      </c>
      <c r="J32" s="1">
        <v>1.0</v>
      </c>
      <c r="K32" s="1">
        <v>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80</v>
      </c>
      <c r="B33" s="1">
        <v>50.0</v>
      </c>
      <c r="C33" s="1">
        <v>75.0</v>
      </c>
      <c r="D33" s="1">
        <v>101.0</v>
      </c>
      <c r="E33" s="1">
        <v>131.0</v>
      </c>
      <c r="F33" s="1">
        <v>146.0</v>
      </c>
      <c r="G33" s="1">
        <v>222.0</v>
      </c>
      <c r="H33" s="1">
        <v>1180.0</v>
      </c>
      <c r="I33" s="1">
        <v>859.0</v>
      </c>
      <c r="J33" s="1">
        <v>877.0</v>
      </c>
      <c r="K33" s="1">
        <v>872.0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81</v>
      </c>
      <c r="B34" s="1">
        <v>88.0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82</v>
      </c>
      <c r="B35" s="1">
        <v>3.0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83</v>
      </c>
      <c r="B36" s="1">
        <v>92.0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84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1.0</v>
      </c>
      <c r="J37" s="1">
        <v>1.0</v>
      </c>
      <c r="K37" s="1">
        <v>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85</v>
      </c>
      <c r="B38" s="1">
        <v>14.0</v>
      </c>
      <c r="C38" s="1">
        <v>189.0</v>
      </c>
      <c r="D38" s="1">
        <v>206.0</v>
      </c>
      <c r="E38" s="1">
        <v>251.0</v>
      </c>
      <c r="F38" s="1">
        <v>396.0</v>
      </c>
      <c r="G38" s="1">
        <v>494.0</v>
      </c>
      <c r="H38" s="1">
        <v>1270.0</v>
      </c>
      <c r="I38" s="1">
        <v>1540.0</v>
      </c>
      <c r="J38" s="1">
        <v>1580.0</v>
      </c>
      <c r="K38" s="1">
        <v>1620.0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86</v>
      </c>
      <c r="B39" s="1">
        <v>-89.0</v>
      </c>
      <c r="C39" s="1">
        <v>-143.0</v>
      </c>
      <c r="D39" s="1">
        <v>-196.0</v>
      </c>
      <c r="E39" s="1">
        <v>-247.0</v>
      </c>
      <c r="F39" s="1">
        <v>-267.0</v>
      </c>
      <c r="G39" s="1">
        <v>-348.0</v>
      </c>
      <c r="H39" s="1">
        <v>-178.0</v>
      </c>
      <c r="I39" s="1">
        <v>-267.0</v>
      </c>
      <c r="J39" s="1">
        <v>-301.0</v>
      </c>
      <c r="K39" s="1">
        <v>-335.0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87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88</v>
      </c>
      <c r="B41" s="1">
        <v>0.0</v>
      </c>
      <c r="C41" s="1">
        <v>0.0</v>
      </c>
      <c r="D41" s="1">
        <v>-1.0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89</v>
      </c>
      <c r="B42" s="1">
        <v>-75.0</v>
      </c>
      <c r="C42" s="1">
        <v>45.0</v>
      </c>
      <c r="D42" s="1">
        <v>9.0</v>
      </c>
      <c r="E42" s="1">
        <v>4.0</v>
      </c>
      <c r="F42" s="1">
        <v>128.0</v>
      </c>
      <c r="G42" s="1">
        <v>146.0</v>
      </c>
      <c r="H42" s="1">
        <v>1090.0</v>
      </c>
      <c r="I42" s="1">
        <v>1270.0</v>
      </c>
      <c r="J42" s="1">
        <v>1280.0</v>
      </c>
      <c r="K42" s="1">
        <v>1290.0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90</v>
      </c>
      <c r="B43" s="1">
        <v>16.0</v>
      </c>
      <c r="C43" s="1">
        <v>45.0</v>
      </c>
      <c r="D43" s="1">
        <v>9.0</v>
      </c>
      <c r="E43" s="1">
        <v>4.0</v>
      </c>
      <c r="F43" s="1">
        <v>128.0</v>
      </c>
      <c r="G43" s="1">
        <v>146.0</v>
      </c>
      <c r="H43" s="1">
        <v>1090.0</v>
      </c>
      <c r="I43" s="1">
        <v>1270.0</v>
      </c>
      <c r="J43" s="1">
        <v>1280.0</v>
      </c>
      <c r="K43" s="1">
        <v>1290.0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91</v>
      </c>
      <c r="B44" s="1">
        <v>67.0</v>
      </c>
      <c r="C44" s="1">
        <v>121.0</v>
      </c>
      <c r="D44" s="1">
        <v>111.0</v>
      </c>
      <c r="E44" s="1">
        <v>135.0</v>
      </c>
      <c r="F44" s="1">
        <v>274.0</v>
      </c>
      <c r="G44" s="1">
        <v>368.0</v>
      </c>
      <c r="H44" s="1">
        <v>2270.0</v>
      </c>
      <c r="I44" s="1">
        <v>2130.0</v>
      </c>
      <c r="J44" s="1">
        <v>2150.0</v>
      </c>
      <c r="K44" s="1">
        <v>2160.0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92</v>
      </c>
      <c r="B46" s="1">
        <v>6.0</v>
      </c>
      <c r="C46" s="1">
        <v>27.0</v>
      </c>
      <c r="D46" s="1">
        <v>28.0</v>
      </c>
      <c r="E46" s="1">
        <v>31.0</v>
      </c>
      <c r="F46" s="1">
        <v>35.0</v>
      </c>
      <c r="G46" s="1">
        <v>38.0</v>
      </c>
      <c r="H46" s="1">
        <v>126.0</v>
      </c>
      <c r="I46" s="1">
        <v>141.0</v>
      </c>
      <c r="J46" s="1">
        <v>143.0</v>
      </c>
      <c r="K46" s="1">
        <v>145.0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93</v>
      </c>
      <c r="B47" s="1">
        <v>6.0</v>
      </c>
      <c r="C47" s="1">
        <v>27.0</v>
      </c>
      <c r="D47" s="1">
        <v>28.0</v>
      </c>
      <c r="E47" s="1">
        <v>30.0</v>
      </c>
      <c r="F47" s="1">
        <v>35.0</v>
      </c>
      <c r="G47" s="1">
        <v>38.0</v>
      </c>
      <c r="H47" s="1">
        <v>126.0</v>
      </c>
      <c r="I47" s="1">
        <v>141.0</v>
      </c>
      <c r="J47" s="1">
        <v>143.0</v>
      </c>
      <c r="K47" s="1">
        <v>145.0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94</v>
      </c>
      <c r="B48" s="1" t="s">
        <v>95</v>
      </c>
      <c r="C48" s="1" t="s">
        <v>96</v>
      </c>
      <c r="D48" s="1" t="s">
        <v>97</v>
      </c>
      <c r="E48" s="1" t="s">
        <v>98</v>
      </c>
      <c r="F48" s="1" t="s">
        <v>99</v>
      </c>
      <c r="G48" s="1" t="s">
        <v>100</v>
      </c>
      <c r="H48" s="1" t="s">
        <v>101</v>
      </c>
      <c r="I48" s="1" t="s">
        <v>102</v>
      </c>
      <c r="J48" s="1" t="s">
        <v>103</v>
      </c>
      <c r="K48" s="1" t="s">
        <v>104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105</v>
      </c>
      <c r="B49" s="1">
        <v>-78.0</v>
      </c>
      <c r="C49" s="1">
        <v>41.0</v>
      </c>
      <c r="D49" s="1">
        <v>3.0</v>
      </c>
      <c r="E49" s="1">
        <v>-27.0</v>
      </c>
      <c r="F49" s="1">
        <v>96.0</v>
      </c>
      <c r="G49" s="1">
        <v>30.0</v>
      </c>
      <c r="H49" s="1">
        <v>-842.0</v>
      </c>
      <c r="I49" s="1">
        <v>-553.0</v>
      </c>
      <c r="J49" s="1">
        <v>-539.0</v>
      </c>
      <c r="K49" s="1">
        <v>-388.0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106</v>
      </c>
      <c r="B50" s="1" t="s">
        <v>107</v>
      </c>
      <c r="C50" s="1" t="s">
        <v>108</v>
      </c>
      <c r="D50" s="1" t="s">
        <v>109</v>
      </c>
      <c r="E50" s="1" t="s">
        <v>110</v>
      </c>
      <c r="F50" s="1" t="s">
        <v>111</v>
      </c>
      <c r="G50" s="1" t="s">
        <v>112</v>
      </c>
      <c r="H50" s="1" t="s">
        <v>113</v>
      </c>
      <c r="I50" s="1" t="s">
        <v>114</v>
      </c>
      <c r="J50" s="1" t="s">
        <v>115</v>
      </c>
      <c r="K50" s="1" t="s">
        <v>116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117</v>
      </c>
      <c r="B51" s="1">
        <v>22.0</v>
      </c>
      <c r="C51" s="1" t="s">
        <v>118</v>
      </c>
      <c r="D51" s="1" t="s">
        <v>118</v>
      </c>
      <c r="E51" s="1" t="s">
        <v>118</v>
      </c>
      <c r="F51" s="1" t="s">
        <v>118</v>
      </c>
      <c r="G51" s="1">
        <v>48.0</v>
      </c>
      <c r="H51" s="1">
        <v>864.0</v>
      </c>
      <c r="I51" s="1">
        <v>524.0</v>
      </c>
      <c r="J51" s="1">
        <v>514.0</v>
      </c>
      <c r="K51" s="1">
        <v>503.0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119</v>
      </c>
      <c r="B52" s="1">
        <v>-44.0</v>
      </c>
      <c r="C52" s="1">
        <v>-90.0</v>
      </c>
      <c r="D52" s="1">
        <v>-68.0</v>
      </c>
      <c r="E52" s="1">
        <v>-41.0</v>
      </c>
      <c r="F52" s="1">
        <v>-153.0</v>
      </c>
      <c r="G52" s="1">
        <v>-68.0</v>
      </c>
      <c r="H52" s="1">
        <v>718.0</v>
      </c>
      <c r="I52" s="1">
        <v>359.0</v>
      </c>
      <c r="J52" s="1">
        <v>328.0</v>
      </c>
      <c r="K52" s="1">
        <v>162.0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120</v>
      </c>
      <c r="B53" s="1">
        <v>26.0</v>
      </c>
      <c r="C53" s="1">
        <v>32.0</v>
      </c>
      <c r="D53" s="1">
        <v>37.0</v>
      </c>
      <c r="E53" s="1">
        <v>44.0</v>
      </c>
      <c r="F53" s="1">
        <v>59.0</v>
      </c>
      <c r="G53" s="1">
        <v>87.0</v>
      </c>
      <c r="H53" s="1">
        <v>83.0</v>
      </c>
      <c r="I53" s="1">
        <v>64.0</v>
      </c>
      <c r="J53" s="1">
        <v>65.0</v>
      </c>
      <c r="K53" s="1">
        <v>63.0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121</v>
      </c>
      <c r="B54" s="1">
        <v>3.0</v>
      </c>
      <c r="C54" s="1">
        <v>3.0</v>
      </c>
      <c r="D54" s="1">
        <v>3.0</v>
      </c>
      <c r="E54" s="1">
        <v>3.0</v>
      </c>
      <c r="F54" s="1">
        <v>3.0</v>
      </c>
      <c r="G54" s="1">
        <v>3.0</v>
      </c>
      <c r="H54" s="1">
        <v>3.0</v>
      </c>
      <c r="I54" s="1">
        <v>3.0</v>
      </c>
      <c r="J54" s="1">
        <v>3.0</v>
      </c>
      <c r="K54" s="1">
        <v>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122</v>
      </c>
      <c r="B55" s="1">
        <v>3.0</v>
      </c>
      <c r="C55" s="1">
        <v>4.0</v>
      </c>
      <c r="D55" s="1">
        <v>6.0</v>
      </c>
      <c r="E55" s="1">
        <v>9.0</v>
      </c>
      <c r="F55" s="1">
        <v>10.0</v>
      </c>
      <c r="G55" s="1">
        <v>12.0</v>
      </c>
      <c r="H55" s="1">
        <v>3.0</v>
      </c>
      <c r="I55" s="1">
        <v>3.0</v>
      </c>
      <c r="J55" s="1">
        <v>7.0</v>
      </c>
      <c r="K55" s="1">
        <v>6.0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123</v>
      </c>
      <c r="B56" s="1">
        <v>568.0</v>
      </c>
      <c r="C56" s="1">
        <v>767.0</v>
      </c>
      <c r="D56" s="1">
        <v>949.0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124</v>
      </c>
      <c r="B57" s="1">
        <v>13.0</v>
      </c>
      <c r="C57" s="1">
        <v>22.0</v>
      </c>
      <c r="D57" s="1">
        <v>24.0</v>
      </c>
      <c r="E57" s="1">
        <v>31.0</v>
      </c>
      <c r="F57" s="1">
        <v>1.0</v>
      </c>
      <c r="G57" s="1">
        <v>87.0</v>
      </c>
      <c r="H57" s="1">
        <v>90.0</v>
      </c>
      <c r="I57" s="1">
        <v>81.0</v>
      </c>
      <c r="J57" s="1">
        <v>1.0</v>
      </c>
      <c r="K57" s="1">
        <v>2.0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125</v>
      </c>
      <c r="B58" s="1">
        <v>114.0</v>
      </c>
      <c r="C58" s="1">
        <v>152.0</v>
      </c>
      <c r="D58" s="1">
        <v>213.0</v>
      </c>
      <c r="E58" s="1">
        <v>284.0</v>
      </c>
      <c r="F58" s="1">
        <v>345.0</v>
      </c>
      <c r="G58" s="1">
        <v>357.0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8.71"/>
  </cols>
  <sheetData>
    <row r="1">
      <c r="A1" s="1" t="s">
        <v>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126</v>
      </c>
      <c r="B2" s="1">
        <v>44.0</v>
      </c>
      <c r="C2" s="1">
        <v>73.0</v>
      </c>
      <c r="D2" s="1">
        <v>111.0</v>
      </c>
      <c r="E2" s="1">
        <v>159.0</v>
      </c>
      <c r="F2" s="1">
        <v>210.0</v>
      </c>
      <c r="G2" s="1">
        <v>258.0</v>
      </c>
      <c r="H2" s="1">
        <v>302.0</v>
      </c>
      <c r="I2" s="1">
        <v>405.0</v>
      </c>
      <c r="J2" s="1">
        <v>475.0</v>
      </c>
      <c r="K2" s="1">
        <v>530.0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127</v>
      </c>
      <c r="B3" s="1">
        <v>44.0</v>
      </c>
      <c r="C3" s="1">
        <v>73.0</v>
      </c>
      <c r="D3" s="1">
        <v>111.0</v>
      </c>
      <c r="E3" s="1">
        <v>159.0</v>
      </c>
      <c r="F3" s="1">
        <v>210.0</v>
      </c>
      <c r="G3" s="1">
        <v>258.0</v>
      </c>
      <c r="H3" s="1">
        <v>302.0</v>
      </c>
      <c r="I3" s="1">
        <v>405.0</v>
      </c>
      <c r="J3" s="1">
        <v>475.0</v>
      </c>
      <c r="K3" s="1">
        <v>530.0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128</v>
      </c>
      <c r="B4" s="1">
        <v>15.0</v>
      </c>
      <c r="C4" s="1">
        <v>24.0</v>
      </c>
      <c r="D4" s="1">
        <v>32.0</v>
      </c>
      <c r="E4" s="1">
        <v>46.0</v>
      </c>
      <c r="F4" s="1">
        <v>61.0</v>
      </c>
      <c r="G4" s="1">
        <v>82.0</v>
      </c>
      <c r="H4" s="1">
        <v>145.0</v>
      </c>
      <c r="I4" s="1">
        <v>167.0</v>
      </c>
      <c r="J4" s="1">
        <v>172.0</v>
      </c>
      <c r="K4" s="1">
        <v>183.0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129</v>
      </c>
      <c r="B5" s="1">
        <v>29.0</v>
      </c>
      <c r="C5" s="1">
        <v>49.0</v>
      </c>
      <c r="D5" s="1">
        <v>78.0</v>
      </c>
      <c r="E5" s="1">
        <v>112.0</v>
      </c>
      <c r="F5" s="1">
        <v>148.0</v>
      </c>
      <c r="G5" s="1">
        <v>176.0</v>
      </c>
      <c r="H5" s="1">
        <v>157.0</v>
      </c>
      <c r="I5" s="1">
        <v>239.0</v>
      </c>
      <c r="J5" s="1">
        <v>303.0</v>
      </c>
      <c r="K5" s="1">
        <v>347.0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130</v>
      </c>
      <c r="B6" s="1">
        <v>46.0</v>
      </c>
      <c r="C6" s="1">
        <v>75.0</v>
      </c>
      <c r="D6" s="1">
        <v>95.0</v>
      </c>
      <c r="E6" s="1">
        <v>115.0</v>
      </c>
      <c r="F6" s="1">
        <v>135.0</v>
      </c>
      <c r="G6" s="1">
        <v>179.0</v>
      </c>
      <c r="H6" s="1">
        <v>206.0</v>
      </c>
      <c r="I6" s="1">
        <v>204.0</v>
      </c>
      <c r="J6" s="1">
        <v>233.0</v>
      </c>
      <c r="K6" s="1">
        <v>245.0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131</v>
      </c>
      <c r="B7" s="1">
        <v>21.0</v>
      </c>
      <c r="C7" s="1">
        <v>24.0</v>
      </c>
      <c r="D7" s="1">
        <v>36.0</v>
      </c>
      <c r="E7" s="1">
        <v>48.0</v>
      </c>
      <c r="F7" s="1">
        <v>60.0</v>
      </c>
      <c r="G7" s="1">
        <v>83.0</v>
      </c>
      <c r="H7" s="1">
        <v>64.0</v>
      </c>
      <c r="I7" s="1">
        <v>59.0</v>
      </c>
      <c r="J7" s="1">
        <v>73.0</v>
      </c>
      <c r="K7" s="1">
        <v>79.0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132</v>
      </c>
      <c r="B8" s="1">
        <v>0.0</v>
      </c>
      <c r="C8" s="1">
        <v>1.0</v>
      </c>
      <c r="D8" s="1">
        <v>-21.0</v>
      </c>
      <c r="E8" s="1">
        <v>-53.0</v>
      </c>
      <c r="F8" s="1">
        <v>-1.0</v>
      </c>
      <c r="G8" s="1">
        <v>-1.0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133</v>
      </c>
      <c r="B9" s="1">
        <v>67.0</v>
      </c>
      <c r="C9" s="1">
        <v>101.0</v>
      </c>
      <c r="D9" s="1">
        <v>132.0</v>
      </c>
      <c r="E9" s="1">
        <v>163.0</v>
      </c>
      <c r="F9" s="1">
        <v>194.0</v>
      </c>
      <c r="G9" s="1">
        <v>262.0</v>
      </c>
      <c r="H9" s="1">
        <v>271.0</v>
      </c>
      <c r="I9" s="1">
        <v>264.0</v>
      </c>
      <c r="J9" s="1">
        <v>307.0</v>
      </c>
      <c r="K9" s="1">
        <v>324.0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134</v>
      </c>
      <c r="B10" s="1">
        <v>-38.0</v>
      </c>
      <c r="C10" s="1">
        <v>-51.0</v>
      </c>
      <c r="D10" s="1">
        <v>-53.0</v>
      </c>
      <c r="E10" s="1">
        <v>-50.0</v>
      </c>
      <c r="F10" s="1">
        <v>-45.0</v>
      </c>
      <c r="G10" s="1">
        <v>-86.0</v>
      </c>
      <c r="H10" s="1">
        <v>-114.0</v>
      </c>
      <c r="I10" s="1">
        <v>-25.0</v>
      </c>
      <c r="J10" s="1">
        <v>-3.0</v>
      </c>
      <c r="K10" s="1">
        <v>22.0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135</v>
      </c>
      <c r="B11" s="1">
        <v>-13.0</v>
      </c>
      <c r="C11" s="1">
        <v>-7.0</v>
      </c>
      <c r="D11" s="1">
        <v>-8.0</v>
      </c>
      <c r="E11" s="1">
        <v>-5.0</v>
      </c>
      <c r="F11" s="1">
        <v>-6.0</v>
      </c>
      <c r="G11" s="1">
        <v>-1.0</v>
      </c>
      <c r="H11" s="1">
        <v>-50.0</v>
      </c>
      <c r="I11" s="1">
        <v>-50.0</v>
      </c>
      <c r="J11" s="1">
        <v>-24.0</v>
      </c>
      <c r="K11" s="1">
        <v>-42.0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136</v>
      </c>
      <c r="B12" s="1">
        <v>3.0</v>
      </c>
      <c r="C12" s="1">
        <v>3.0</v>
      </c>
      <c r="D12" s="1">
        <v>35.0</v>
      </c>
      <c r="E12" s="1">
        <v>36.0</v>
      </c>
      <c r="F12" s="1">
        <v>2.0</v>
      </c>
      <c r="G12" s="1">
        <v>1.0</v>
      </c>
      <c r="H12" s="1">
        <v>36.0</v>
      </c>
      <c r="I12" s="1">
        <v>2.0</v>
      </c>
      <c r="J12" s="1">
        <v>1.0</v>
      </c>
      <c r="K12" s="1">
        <v>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137</v>
      </c>
      <c r="B13" s="1">
        <v>-10.0</v>
      </c>
      <c r="C13" s="1">
        <v>-3.0</v>
      </c>
      <c r="D13" s="1">
        <v>26.0</v>
      </c>
      <c r="E13" s="1">
        <v>30.0</v>
      </c>
      <c r="F13" s="1">
        <v>2.0</v>
      </c>
      <c r="G13" s="1">
        <v>1.0</v>
      </c>
      <c r="H13" s="1">
        <v>-50.0</v>
      </c>
      <c r="I13" s="1">
        <v>-50.0</v>
      </c>
      <c r="J13" s="1">
        <v>-22.0</v>
      </c>
      <c r="K13" s="1">
        <v>-36.0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138</v>
      </c>
      <c r="B14" s="1">
        <v>-6.0</v>
      </c>
      <c r="C14" s="1">
        <v>-17.0</v>
      </c>
      <c r="D14" s="1">
        <v>-33.0</v>
      </c>
      <c r="E14" s="1">
        <v>46.0</v>
      </c>
      <c r="F14" s="1">
        <v>-79.0</v>
      </c>
      <c r="G14" s="1">
        <v>33.0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139</v>
      </c>
      <c r="B15" s="1">
        <v>-2.0</v>
      </c>
      <c r="C15" s="1">
        <v>-67.0</v>
      </c>
      <c r="D15" s="1">
        <v>4.0</v>
      </c>
      <c r="E15" s="1">
        <v>-20.0</v>
      </c>
      <c r="F15" s="1">
        <v>9.0</v>
      </c>
      <c r="G15" s="1">
        <v>-55.0</v>
      </c>
      <c r="H15" s="1">
        <v>1.0</v>
      </c>
      <c r="I15" s="1">
        <v>-77.0</v>
      </c>
      <c r="J15" s="1">
        <v>-46.0</v>
      </c>
      <c r="K15" s="1">
        <v>-39.0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140</v>
      </c>
      <c r="B16" s="1">
        <v>-41.0</v>
      </c>
      <c r="C16" s="1">
        <v>-52.0</v>
      </c>
      <c r="D16" s="1">
        <v>-53.0</v>
      </c>
      <c r="E16" s="1">
        <v>-50.0</v>
      </c>
      <c r="F16" s="1">
        <v>-44.0</v>
      </c>
      <c r="G16" s="1">
        <v>-84.0</v>
      </c>
      <c r="H16" s="1">
        <v>-164.0</v>
      </c>
      <c r="I16" s="1">
        <v>-76.0</v>
      </c>
      <c r="J16" s="1">
        <v>-26.0</v>
      </c>
      <c r="K16" s="1">
        <v>-14.0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-4.0</v>
      </c>
      <c r="I17" s="1">
        <v>-1.0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142</v>
      </c>
      <c r="B18" s="1">
        <v>-4.0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-29.0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-10.0</v>
      </c>
      <c r="I21" s="1">
        <v>-1.0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146</v>
      </c>
      <c r="B22" s="1">
        <v>0.0</v>
      </c>
      <c r="C22" s="1">
        <v>0.0</v>
      </c>
      <c r="D22" s="1">
        <v>0.0</v>
      </c>
      <c r="E22" s="1">
        <v>0.0</v>
      </c>
      <c r="F22" s="1">
        <v>1.0</v>
      </c>
      <c r="G22" s="1">
        <v>2.0</v>
      </c>
      <c r="H22" s="1">
        <v>-35.0</v>
      </c>
      <c r="I22" s="1">
        <v>-42.0</v>
      </c>
      <c r="J22" s="1">
        <v>-15.0</v>
      </c>
      <c r="K22" s="1">
        <v>-24.0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147</v>
      </c>
      <c r="B23" s="1">
        <v>-41.0</v>
      </c>
      <c r="C23" s="1">
        <v>-52.0</v>
      </c>
      <c r="D23" s="1">
        <v>-53.0</v>
      </c>
      <c r="E23" s="1">
        <v>-50.0</v>
      </c>
      <c r="F23" s="1">
        <v>-43.0</v>
      </c>
      <c r="G23" s="1">
        <v>-84.0</v>
      </c>
      <c r="H23" s="1">
        <v>-244.0</v>
      </c>
      <c r="I23" s="1">
        <v>-122.0</v>
      </c>
      <c r="J23" s="1">
        <v>-42.0</v>
      </c>
      <c r="K23" s="1">
        <v>-38.0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148</v>
      </c>
      <c r="B24" s="1">
        <v>5.0</v>
      </c>
      <c r="C24" s="1">
        <v>11.0</v>
      </c>
      <c r="D24" s="1">
        <v>16.0</v>
      </c>
      <c r="E24" s="1">
        <v>-39.0</v>
      </c>
      <c r="F24" s="1">
        <v>33.0</v>
      </c>
      <c r="G24" s="1">
        <v>-3.0</v>
      </c>
      <c r="H24" s="1">
        <v>-43.0</v>
      </c>
      <c r="I24" s="1">
        <v>-33.0</v>
      </c>
      <c r="J24" s="1">
        <v>-8.0</v>
      </c>
      <c r="K24" s="1">
        <v>-4.0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149</v>
      </c>
      <c r="B25" s="1">
        <v>-41.0</v>
      </c>
      <c r="C25" s="1">
        <v>-52.0</v>
      </c>
      <c r="D25" s="1">
        <v>-53.0</v>
      </c>
      <c r="E25" s="1">
        <v>-49.0</v>
      </c>
      <c r="F25" s="1">
        <v>-43.0</v>
      </c>
      <c r="G25" s="1">
        <v>-80.0</v>
      </c>
      <c r="H25" s="1">
        <v>-200.0</v>
      </c>
      <c r="I25" s="1">
        <v>-88.0</v>
      </c>
      <c r="J25" s="1">
        <v>-34.0</v>
      </c>
      <c r="K25" s="1">
        <v>-34.0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150</v>
      </c>
      <c r="B26" s="1">
        <v>-41.0</v>
      </c>
      <c r="C26" s="1">
        <v>-52.0</v>
      </c>
      <c r="D26" s="1">
        <v>-53.0</v>
      </c>
      <c r="E26" s="1">
        <v>-49.0</v>
      </c>
      <c r="F26" s="1">
        <v>-43.0</v>
      </c>
      <c r="G26" s="1">
        <v>-80.0</v>
      </c>
      <c r="H26" s="1">
        <v>-200.0</v>
      </c>
      <c r="I26" s="1">
        <v>-88.0</v>
      </c>
      <c r="J26" s="1">
        <v>-34.0</v>
      </c>
      <c r="K26" s="1">
        <v>-34.0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151</v>
      </c>
      <c r="B27" s="1">
        <v>-41.0</v>
      </c>
      <c r="C27" s="1">
        <v>-52.0</v>
      </c>
      <c r="D27" s="1">
        <v>-53.0</v>
      </c>
      <c r="E27" s="1">
        <v>-49.0</v>
      </c>
      <c r="F27" s="1">
        <v>-43.0</v>
      </c>
      <c r="G27" s="1">
        <v>-80.0</v>
      </c>
      <c r="H27" s="1">
        <v>-200.0</v>
      </c>
      <c r="I27" s="1">
        <v>-88.0</v>
      </c>
      <c r="J27" s="1">
        <v>-34.0</v>
      </c>
      <c r="K27" s="1">
        <v>-34.0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152</v>
      </c>
      <c r="B28" s="1">
        <v>0.0</v>
      </c>
      <c r="C28" s="1">
        <v>63.0</v>
      </c>
      <c r="D28" s="1">
        <v>0.0</v>
      </c>
      <c r="E28" s="1">
        <v>0.0</v>
      </c>
      <c r="F28" s="1">
        <v>0.0</v>
      </c>
      <c r="G28" s="1">
        <v>0.0</v>
      </c>
      <c r="H28" s="1">
        <v>-22.0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153</v>
      </c>
      <c r="B29" s="1">
        <v>-41.0</v>
      </c>
      <c r="C29" s="1">
        <v>-53.0</v>
      </c>
      <c r="D29" s="1">
        <v>-53.0</v>
      </c>
      <c r="E29" s="1">
        <v>-49.0</v>
      </c>
      <c r="F29" s="1">
        <v>-43.0</v>
      </c>
      <c r="G29" s="1">
        <v>-80.0</v>
      </c>
      <c r="H29" s="1">
        <v>-178.0</v>
      </c>
      <c r="I29" s="1">
        <v>-88.0</v>
      </c>
      <c r="J29" s="1">
        <v>-34.0</v>
      </c>
      <c r="K29" s="1">
        <v>-34.0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154</v>
      </c>
      <c r="B30" s="1">
        <v>-41.0</v>
      </c>
      <c r="C30" s="1">
        <v>-53.0</v>
      </c>
      <c r="D30" s="1">
        <v>-53.0</v>
      </c>
      <c r="E30" s="1">
        <v>-49.0</v>
      </c>
      <c r="F30" s="1">
        <v>-43.0</v>
      </c>
      <c r="G30" s="1">
        <v>-80.0</v>
      </c>
      <c r="H30" s="1">
        <v>-178.0</v>
      </c>
      <c r="I30" s="1">
        <v>-88.0</v>
      </c>
      <c r="J30" s="1">
        <v>-34.0</v>
      </c>
      <c r="K30" s="1">
        <v>-34.0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155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156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 t="s">
        <v>157</v>
      </c>
      <c r="I32" s="1" t="s">
        <v>158</v>
      </c>
      <c r="J32" s="1" t="s">
        <v>159</v>
      </c>
      <c r="K32" s="1" t="s">
        <v>159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160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 t="s">
        <v>157</v>
      </c>
      <c r="I33" s="1" t="s">
        <v>158</v>
      </c>
      <c r="J33" s="1" t="s">
        <v>159</v>
      </c>
      <c r="K33" s="1" t="s">
        <v>159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161</v>
      </c>
      <c r="B34" s="1">
        <v>700000.0</v>
      </c>
      <c r="C34" s="1">
        <v>1116000.0</v>
      </c>
      <c r="D34" s="1">
        <v>3514000.0</v>
      </c>
      <c r="E34" s="1">
        <v>3712000.0</v>
      </c>
      <c r="F34" s="1">
        <v>4323000.0</v>
      </c>
      <c r="G34" s="1">
        <v>4657000.0</v>
      </c>
      <c r="H34" s="1">
        <v>126.0</v>
      </c>
      <c r="I34" s="1">
        <v>132.0</v>
      </c>
      <c r="J34" s="1">
        <v>142.0</v>
      </c>
      <c r="K34" s="1">
        <v>144.0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162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 t="s">
        <v>157</v>
      </c>
      <c r="I35" s="1" t="s">
        <v>158</v>
      </c>
      <c r="J35" s="1" t="s">
        <v>159</v>
      </c>
      <c r="K35" s="1" t="s">
        <v>159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163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 t="s">
        <v>157</v>
      </c>
      <c r="I36" s="1" t="s">
        <v>158</v>
      </c>
      <c r="J36" s="1" t="s">
        <v>159</v>
      </c>
      <c r="K36" s="1" t="s">
        <v>159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164</v>
      </c>
      <c r="B37" s="1">
        <v>700000.0</v>
      </c>
      <c r="C37" s="1">
        <v>1116000.0</v>
      </c>
      <c r="D37" s="1">
        <v>3514000.0</v>
      </c>
      <c r="E37" s="1">
        <v>3712000.0</v>
      </c>
      <c r="F37" s="1">
        <v>4323000.0</v>
      </c>
      <c r="G37" s="1">
        <v>4657000.0</v>
      </c>
      <c r="H37" s="1">
        <v>126.0</v>
      </c>
      <c r="I37" s="1">
        <v>132.0</v>
      </c>
      <c r="J37" s="1">
        <v>142.0</v>
      </c>
      <c r="K37" s="1">
        <v>144.0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165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 t="s">
        <v>166</v>
      </c>
      <c r="I38" s="1" t="s">
        <v>167</v>
      </c>
      <c r="J38" s="1" t="s">
        <v>168</v>
      </c>
      <c r="K38" s="1" t="s">
        <v>169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170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 t="s">
        <v>166</v>
      </c>
      <c r="I39" s="1" t="s">
        <v>167</v>
      </c>
      <c r="J39" s="1" t="s">
        <v>168</v>
      </c>
      <c r="K39" s="1" t="s">
        <v>169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171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 t="s">
        <v>172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42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173</v>
      </c>
      <c r="B42" s="1">
        <v>-36.0</v>
      </c>
      <c r="C42" s="1">
        <v>-49.0</v>
      </c>
      <c r="D42" s="1">
        <v>-50.0</v>
      </c>
      <c r="E42" s="1">
        <v>-46.0</v>
      </c>
      <c r="F42" s="1">
        <v>-38.0</v>
      </c>
      <c r="G42" s="1">
        <v>-72.0</v>
      </c>
      <c r="H42" s="1">
        <v>-11.0</v>
      </c>
      <c r="I42" s="1">
        <v>112.0</v>
      </c>
      <c r="J42" s="1">
        <v>136.0</v>
      </c>
      <c r="K42" s="1">
        <v>168.0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174</v>
      </c>
      <c r="B43" s="1">
        <v>-38.0</v>
      </c>
      <c r="C43" s="1">
        <v>-51.0</v>
      </c>
      <c r="D43" s="1">
        <v>-52.0</v>
      </c>
      <c r="E43" s="1">
        <v>-50.0</v>
      </c>
      <c r="F43" s="1">
        <v>-43.0</v>
      </c>
      <c r="G43" s="1">
        <v>-76.0</v>
      </c>
      <c r="H43" s="1">
        <v>-15.0</v>
      </c>
      <c r="I43" s="1">
        <v>109.0</v>
      </c>
      <c r="J43" s="1">
        <v>133.0</v>
      </c>
      <c r="K43" s="1">
        <v>166.0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175</v>
      </c>
      <c r="B44" s="1">
        <v>-38.0</v>
      </c>
      <c r="C44" s="1">
        <v>-51.0</v>
      </c>
      <c r="D44" s="1">
        <v>-53.0</v>
      </c>
      <c r="E44" s="1">
        <v>-50.0</v>
      </c>
      <c r="F44" s="1">
        <v>-45.0</v>
      </c>
      <c r="G44" s="1">
        <v>-86.0</v>
      </c>
      <c r="H44" s="1">
        <v>-114.0</v>
      </c>
      <c r="I44" s="1">
        <v>-25.0</v>
      </c>
      <c r="J44" s="1">
        <v>-3.0</v>
      </c>
      <c r="K44" s="1">
        <v>22.0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176</v>
      </c>
      <c r="B45" s="1">
        <v>-33.0</v>
      </c>
      <c r="C45" s="1">
        <v>-45.0</v>
      </c>
      <c r="D45" s="1">
        <v>-45.0</v>
      </c>
      <c r="E45" s="1">
        <v>-40.0</v>
      </c>
      <c r="F45" s="1">
        <v>-31.0</v>
      </c>
      <c r="G45" s="1">
        <v>-61.0</v>
      </c>
      <c r="H45" s="1">
        <v>-99.0</v>
      </c>
      <c r="I45" s="1">
        <v>120.0</v>
      </c>
      <c r="J45" s="1">
        <v>144.0</v>
      </c>
      <c r="K45" s="1">
        <v>176.0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177</v>
      </c>
      <c r="B46" s="1">
        <v>44.0</v>
      </c>
      <c r="C46" s="1">
        <v>73.0</v>
      </c>
      <c r="D46" s="1">
        <v>111.0</v>
      </c>
      <c r="E46" s="1">
        <v>159.0</v>
      </c>
      <c r="F46" s="1">
        <v>210.0</v>
      </c>
      <c r="G46" s="1">
        <v>258.0</v>
      </c>
      <c r="H46" s="1">
        <v>302.0</v>
      </c>
      <c r="I46" s="1">
        <v>405.0</v>
      </c>
      <c r="J46" s="1">
        <v>475.0</v>
      </c>
      <c r="K46" s="1">
        <v>530.0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178</v>
      </c>
      <c r="B47" s="1" t="s">
        <v>179</v>
      </c>
      <c r="C47" s="1" t="s">
        <v>180</v>
      </c>
      <c r="D47" s="1" t="s">
        <v>181</v>
      </c>
      <c r="E47" s="1" t="s">
        <v>182</v>
      </c>
      <c r="F47" s="1" t="s">
        <v>183</v>
      </c>
      <c r="G47" s="1" t="s">
        <v>184</v>
      </c>
      <c r="H47" s="1" t="s">
        <v>185</v>
      </c>
      <c r="I47" s="1" t="s">
        <v>186</v>
      </c>
      <c r="J47" s="1" t="s">
        <v>187</v>
      </c>
      <c r="K47" s="1" t="s">
        <v>188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189</v>
      </c>
      <c r="B48" s="1">
        <v>2.0</v>
      </c>
      <c r="C48" s="1">
        <v>1.0</v>
      </c>
      <c r="D48" s="1">
        <v>4.0</v>
      </c>
      <c r="E48" s="1">
        <v>2.0</v>
      </c>
      <c r="F48" s="1">
        <v>3.0</v>
      </c>
      <c r="G48" s="1">
        <v>8.0</v>
      </c>
      <c r="H48" s="1">
        <v>11.0</v>
      </c>
      <c r="I48" s="1">
        <v>2.0</v>
      </c>
      <c r="J48" s="1">
        <v>37.0</v>
      </c>
      <c r="K48" s="1">
        <v>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190</v>
      </c>
      <c r="B49" s="1">
        <v>6.0</v>
      </c>
      <c r="C49" s="1">
        <v>6.0</v>
      </c>
      <c r="D49" s="1">
        <v>18.0</v>
      </c>
      <c r="E49" s="1">
        <v>21.0</v>
      </c>
      <c r="F49" s="1">
        <v>19.0</v>
      </c>
      <c r="G49" s="1">
        <v>77.0</v>
      </c>
      <c r="H49" s="1">
        <v>1.0</v>
      </c>
      <c r="I49" s="1">
        <v>69.0</v>
      </c>
      <c r="J49" s="1">
        <v>1.0</v>
      </c>
      <c r="K49" s="1">
        <v>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191</v>
      </c>
      <c r="B50" s="1">
        <v>8.0</v>
      </c>
      <c r="C50" s="1">
        <v>8.0</v>
      </c>
      <c r="D50" s="1">
        <v>23.0</v>
      </c>
      <c r="E50" s="1">
        <v>24.0</v>
      </c>
      <c r="F50" s="1">
        <v>22.0</v>
      </c>
      <c r="G50" s="1">
        <v>85.0</v>
      </c>
      <c r="H50" s="1">
        <v>1.0</v>
      </c>
      <c r="I50" s="1">
        <v>2.0</v>
      </c>
      <c r="J50" s="1">
        <v>2.0</v>
      </c>
      <c r="K50" s="1">
        <v>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192</v>
      </c>
      <c r="B51" s="1">
        <v>0.0</v>
      </c>
      <c r="C51" s="1">
        <v>4.0</v>
      </c>
      <c r="D51" s="1">
        <v>2.0</v>
      </c>
      <c r="E51" s="1">
        <v>-63.0</v>
      </c>
      <c r="F51" s="1">
        <v>0.0</v>
      </c>
      <c r="G51" s="1">
        <v>-4.0</v>
      </c>
      <c r="H51" s="1">
        <v>-45.0</v>
      </c>
      <c r="I51" s="1">
        <v>-29.0</v>
      </c>
      <c r="J51" s="1">
        <v>-9.0</v>
      </c>
      <c r="K51" s="1">
        <v>-9.0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193</v>
      </c>
      <c r="B52" s="1">
        <v>-2.0</v>
      </c>
      <c r="C52" s="1">
        <v>-1.0</v>
      </c>
      <c r="D52" s="1">
        <v>-9.0</v>
      </c>
      <c r="E52" s="1">
        <v>0.0</v>
      </c>
      <c r="F52" s="1">
        <v>10.0</v>
      </c>
      <c r="G52" s="1">
        <v>8.0</v>
      </c>
      <c r="H52" s="1">
        <v>19.0</v>
      </c>
      <c r="I52" s="1">
        <v>-6.0</v>
      </c>
      <c r="J52" s="1">
        <v>-1.0</v>
      </c>
      <c r="K52" s="1">
        <v>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194</v>
      </c>
      <c r="B53" s="1">
        <v>-2.0</v>
      </c>
      <c r="C53" s="1">
        <v>3.0</v>
      </c>
      <c r="D53" s="1">
        <v>-6.0</v>
      </c>
      <c r="E53" s="1">
        <v>-63.0</v>
      </c>
      <c r="F53" s="1">
        <v>11.0</v>
      </c>
      <c r="G53" s="1">
        <v>-4.0</v>
      </c>
      <c r="H53" s="1">
        <v>-44.0</v>
      </c>
      <c r="I53" s="1">
        <v>-36.0</v>
      </c>
      <c r="J53" s="1">
        <v>-10.0</v>
      </c>
      <c r="K53" s="1">
        <v>-7.0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195</v>
      </c>
      <c r="B54" s="1">
        <v>-25.0</v>
      </c>
      <c r="C54" s="1">
        <v>-33.0</v>
      </c>
      <c r="D54" s="1">
        <v>-33.0</v>
      </c>
      <c r="E54" s="1">
        <v>-31.0</v>
      </c>
      <c r="F54" s="1">
        <v>-27.0</v>
      </c>
      <c r="G54" s="1">
        <v>-52.0</v>
      </c>
      <c r="H54" s="1">
        <v>-103.0</v>
      </c>
      <c r="I54" s="1">
        <v>-47.0</v>
      </c>
      <c r="J54" s="1">
        <v>-16.0</v>
      </c>
      <c r="K54" s="1">
        <v>-8.0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196</v>
      </c>
      <c r="B55" s="1">
        <v>13.0</v>
      </c>
      <c r="C55" s="1">
        <v>7.0</v>
      </c>
      <c r="D55" s="1">
        <v>8.0</v>
      </c>
      <c r="E55" s="1">
        <v>5.0</v>
      </c>
      <c r="F55" s="1">
        <v>0.0</v>
      </c>
      <c r="G55" s="1">
        <v>1.0</v>
      </c>
      <c r="H55" s="1">
        <v>50.0</v>
      </c>
      <c r="I55" s="1">
        <v>50.0</v>
      </c>
      <c r="J55" s="1">
        <v>24.0</v>
      </c>
      <c r="K55" s="1">
        <v>42.0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197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198</v>
      </c>
      <c r="B57" s="1">
        <v>3.0</v>
      </c>
      <c r="C57" s="1">
        <v>6.0</v>
      </c>
      <c r="D57" s="1">
        <v>8.0</v>
      </c>
      <c r="E57" s="1">
        <v>9.0</v>
      </c>
      <c r="F57" s="1">
        <v>11.0</v>
      </c>
      <c r="G57" s="1">
        <v>12.0</v>
      </c>
      <c r="H57" s="1">
        <v>6.0</v>
      </c>
      <c r="I57" s="1">
        <v>8.0</v>
      </c>
      <c r="J57" s="1">
        <v>9.0</v>
      </c>
      <c r="K57" s="1">
        <v>8.0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199</v>
      </c>
      <c r="B58" s="1">
        <v>35.0</v>
      </c>
      <c r="C58" s="1">
        <v>53.0</v>
      </c>
      <c r="D58" s="1">
        <v>70.0</v>
      </c>
      <c r="E58" s="1">
        <v>83.0</v>
      </c>
      <c r="F58" s="1">
        <v>97.0</v>
      </c>
      <c r="G58" s="1">
        <v>122.0</v>
      </c>
      <c r="H58" s="1">
        <v>145.0</v>
      </c>
      <c r="I58" s="1">
        <v>160.0</v>
      </c>
      <c r="J58" s="1">
        <v>180.0</v>
      </c>
      <c r="K58" s="1">
        <v>193.0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200</v>
      </c>
      <c r="B59" s="1">
        <v>11.0</v>
      </c>
      <c r="C59" s="1">
        <v>22.0</v>
      </c>
      <c r="D59" s="1">
        <v>25.0</v>
      </c>
      <c r="E59" s="1">
        <v>31.0</v>
      </c>
      <c r="F59" s="1">
        <v>36.0</v>
      </c>
      <c r="G59" s="1">
        <v>57.0</v>
      </c>
      <c r="H59" s="1">
        <v>61.0</v>
      </c>
      <c r="I59" s="1">
        <v>44.0</v>
      </c>
      <c r="J59" s="1">
        <v>53.0</v>
      </c>
      <c r="K59" s="1">
        <v>51.0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201</v>
      </c>
      <c r="B60" s="1">
        <v>21.0</v>
      </c>
      <c r="C60" s="1">
        <v>24.0</v>
      </c>
      <c r="D60" s="1">
        <v>37.0</v>
      </c>
      <c r="E60" s="1">
        <v>50.0</v>
      </c>
      <c r="F60" s="1">
        <v>63.0</v>
      </c>
      <c r="G60" s="1">
        <v>89.0</v>
      </c>
      <c r="H60" s="1">
        <v>72.0</v>
      </c>
      <c r="I60" s="1">
        <v>64.0</v>
      </c>
      <c r="J60" s="1">
        <v>78.0</v>
      </c>
      <c r="K60" s="1">
        <v>90.0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202</v>
      </c>
      <c r="B61" s="1">
        <v>3.0</v>
      </c>
      <c r="C61" s="1">
        <v>4.0</v>
      </c>
      <c r="D61" s="1">
        <v>4.0</v>
      </c>
      <c r="E61" s="1">
        <v>5.0</v>
      </c>
      <c r="F61" s="1">
        <v>7.0</v>
      </c>
      <c r="G61" s="1">
        <v>10.0</v>
      </c>
      <c r="H61" s="1">
        <v>10.0</v>
      </c>
      <c r="I61" s="1">
        <v>8.0</v>
      </c>
      <c r="J61" s="1">
        <v>8.0</v>
      </c>
      <c r="K61" s="1">
        <v>7.0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203</v>
      </c>
      <c r="B62" s="1">
        <v>10.0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9.0</v>
      </c>
      <c r="I62" s="1">
        <v>4.0</v>
      </c>
      <c r="J62" s="1">
        <v>3.0</v>
      </c>
      <c r="K62" s="1">
        <v>5.0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204</v>
      </c>
      <c r="B63" s="1">
        <v>-6.0</v>
      </c>
      <c r="C63" s="1">
        <v>0.0</v>
      </c>
      <c r="D63" s="1">
        <v>0.0</v>
      </c>
      <c r="E63" s="1">
        <v>0.0</v>
      </c>
      <c r="F63" s="1">
        <v>0.0</v>
      </c>
      <c r="G63" s="1">
        <v>0.0</v>
      </c>
      <c r="H63" s="1">
        <v>1.0</v>
      </c>
      <c r="I63" s="1">
        <v>3.0</v>
      </c>
      <c r="J63" s="1">
        <v>5.0</v>
      </c>
      <c r="K63" s="1">
        <v>2.0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205</v>
      </c>
      <c r="B64" s="1">
        <v>29.0</v>
      </c>
      <c r="C64" s="1">
        <v>34.0</v>
      </c>
      <c r="D64" s="1">
        <v>96.0</v>
      </c>
      <c r="E64" s="1">
        <v>1.0</v>
      </c>
      <c r="F64" s="1">
        <v>2.0</v>
      </c>
      <c r="G64" s="1">
        <v>3.0</v>
      </c>
      <c r="H64" s="1">
        <v>2.0</v>
      </c>
      <c r="I64" s="1">
        <v>1.0</v>
      </c>
      <c r="J64" s="1">
        <v>3.0</v>
      </c>
      <c r="K64" s="1">
        <v>3.0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206</v>
      </c>
      <c r="B65" s="1">
        <v>3.0</v>
      </c>
      <c r="C65" s="1">
        <v>1.0</v>
      </c>
      <c r="D65" s="1">
        <v>3.0</v>
      </c>
      <c r="E65" s="1">
        <v>6.0</v>
      </c>
      <c r="F65" s="1">
        <v>8.0</v>
      </c>
      <c r="G65" s="1">
        <v>19.0</v>
      </c>
      <c r="H65" s="1">
        <v>11.0</v>
      </c>
      <c r="I65" s="1">
        <v>6.0</v>
      </c>
      <c r="J65" s="1">
        <v>11.0</v>
      </c>
      <c r="K65" s="1">
        <v>14.0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207</v>
      </c>
      <c r="B66" s="1">
        <v>2.0</v>
      </c>
      <c r="C66" s="1">
        <v>1.0</v>
      </c>
      <c r="D66" s="1">
        <v>3.0</v>
      </c>
      <c r="E66" s="1">
        <v>4.0</v>
      </c>
      <c r="F66" s="1">
        <v>6.0</v>
      </c>
      <c r="G66" s="1">
        <v>15.0</v>
      </c>
      <c r="H66" s="1">
        <v>9.0</v>
      </c>
      <c r="I66" s="1">
        <v>6.0</v>
      </c>
      <c r="J66" s="1">
        <v>11.0</v>
      </c>
      <c r="K66" s="1">
        <v>11.0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208</v>
      </c>
      <c r="B67" s="1">
        <v>1.0</v>
      </c>
      <c r="C67" s="1">
        <v>6.0</v>
      </c>
      <c r="D67" s="1">
        <v>2.0</v>
      </c>
      <c r="E67" s="1">
        <v>3.0</v>
      </c>
      <c r="F67" s="1">
        <v>6.0</v>
      </c>
      <c r="G67" s="1">
        <v>17.0</v>
      </c>
      <c r="H67" s="1">
        <v>33.0</v>
      </c>
      <c r="I67" s="1">
        <v>10.0</v>
      </c>
      <c r="J67" s="1">
        <v>14.0</v>
      </c>
      <c r="K67" s="1">
        <v>13.0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209</v>
      </c>
      <c r="B68" s="1">
        <v>8.0</v>
      </c>
      <c r="C68" s="1">
        <v>9.0</v>
      </c>
      <c r="D68" s="1">
        <v>10.0</v>
      </c>
      <c r="E68" s="1">
        <v>15.0</v>
      </c>
      <c r="F68" s="1">
        <v>22.0</v>
      </c>
      <c r="G68" s="1">
        <v>56.0</v>
      </c>
      <c r="H68" s="1">
        <v>57.0</v>
      </c>
      <c r="I68" s="1">
        <v>25.0</v>
      </c>
      <c r="J68" s="1">
        <v>39.0</v>
      </c>
      <c r="K68" s="1">
        <v>44.0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8.71"/>
  </cols>
  <sheetData>
    <row r="1">
      <c r="A1" s="1" t="s">
        <v>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211</v>
      </c>
      <c r="B3" s="1" t="s">
        <v>212</v>
      </c>
      <c r="C3" s="1" t="s">
        <v>213</v>
      </c>
      <c r="D3" s="1" t="s">
        <v>214</v>
      </c>
      <c r="E3" s="1" t="s">
        <v>215</v>
      </c>
      <c r="F3" s="1" t="s">
        <v>216</v>
      </c>
      <c r="G3" s="1" t="s">
        <v>217</v>
      </c>
      <c r="H3" s="1" t="s">
        <v>218</v>
      </c>
      <c r="I3" s="1" t="s">
        <v>219</v>
      </c>
      <c r="J3" s="1" t="s">
        <v>220</v>
      </c>
      <c r="K3" s="1" t="s">
        <v>221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222</v>
      </c>
      <c r="B4" s="1" t="s">
        <v>223</v>
      </c>
      <c r="C4" s="1" t="s">
        <v>224</v>
      </c>
      <c r="D4" s="1" t="s">
        <v>225</v>
      </c>
      <c r="E4" s="1" t="s">
        <v>226</v>
      </c>
      <c r="F4" s="1" t="s">
        <v>227</v>
      </c>
      <c r="G4" s="1" t="s">
        <v>228</v>
      </c>
      <c r="H4" s="1" t="s">
        <v>229</v>
      </c>
      <c r="I4" s="1" t="s">
        <v>230</v>
      </c>
      <c r="J4" s="1" t="s">
        <v>168</v>
      </c>
      <c r="K4" s="1" t="s">
        <v>112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231</v>
      </c>
      <c r="B5" s="1" t="s">
        <v>232</v>
      </c>
      <c r="C5" s="1" t="s">
        <v>233</v>
      </c>
      <c r="D5" s="1" t="s">
        <v>234</v>
      </c>
      <c r="E5" s="1" t="s">
        <v>235</v>
      </c>
      <c r="F5" s="1" t="s">
        <v>236</v>
      </c>
      <c r="G5" s="1" t="s">
        <v>237</v>
      </c>
      <c r="H5" s="1" t="s">
        <v>238</v>
      </c>
      <c r="I5" s="1" t="s">
        <v>239</v>
      </c>
      <c r="J5" s="1" t="s">
        <v>240</v>
      </c>
      <c r="K5" s="1" t="s">
        <v>241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242</v>
      </c>
      <c r="B6" s="1" t="s">
        <v>243</v>
      </c>
      <c r="C6" s="1" t="s">
        <v>244</v>
      </c>
      <c r="D6" s="1" t="s">
        <v>234</v>
      </c>
      <c r="E6" s="1" t="s">
        <v>235</v>
      </c>
      <c r="F6" s="1" t="s">
        <v>236</v>
      </c>
      <c r="G6" s="1" t="s">
        <v>237</v>
      </c>
      <c r="H6" s="1" t="s">
        <v>245</v>
      </c>
      <c r="I6" s="1" t="s">
        <v>239</v>
      </c>
      <c r="J6" s="1" t="s">
        <v>240</v>
      </c>
      <c r="K6" s="1" t="s">
        <v>241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247</v>
      </c>
      <c r="B8" s="1" t="s">
        <v>248</v>
      </c>
      <c r="C8" s="1" t="s">
        <v>249</v>
      </c>
      <c r="D8" s="1" t="s">
        <v>250</v>
      </c>
      <c r="E8" s="1" t="s">
        <v>251</v>
      </c>
      <c r="F8" s="1" t="s">
        <v>250</v>
      </c>
      <c r="G8" s="1" t="s">
        <v>252</v>
      </c>
      <c r="H8" s="1" t="s">
        <v>253</v>
      </c>
      <c r="I8" s="1" t="s">
        <v>254</v>
      </c>
      <c r="J8" s="1" t="s">
        <v>255</v>
      </c>
      <c r="K8" s="1" t="s">
        <v>256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257</v>
      </c>
      <c r="B9" s="1" t="s">
        <v>258</v>
      </c>
      <c r="C9" s="1" t="s">
        <v>259</v>
      </c>
      <c r="D9" s="1" t="s">
        <v>260</v>
      </c>
      <c r="E9" s="1" t="s">
        <v>261</v>
      </c>
      <c r="F9" s="1" t="s">
        <v>262</v>
      </c>
      <c r="G9" s="1" t="s">
        <v>263</v>
      </c>
      <c r="H9" s="1" t="s">
        <v>264</v>
      </c>
      <c r="I9" s="1" t="s">
        <v>265</v>
      </c>
      <c r="J9" s="1" t="s">
        <v>266</v>
      </c>
      <c r="K9" s="1" t="s">
        <v>267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268</v>
      </c>
      <c r="B10" s="1" t="s">
        <v>269</v>
      </c>
      <c r="C10" s="1" t="s">
        <v>270</v>
      </c>
      <c r="D10" s="1" t="s">
        <v>271</v>
      </c>
      <c r="E10" s="1" t="s">
        <v>272</v>
      </c>
      <c r="F10" s="1" t="s">
        <v>273</v>
      </c>
      <c r="G10" s="1" t="s">
        <v>274</v>
      </c>
      <c r="H10" s="1" t="s">
        <v>275</v>
      </c>
      <c r="I10" s="1" t="s">
        <v>276</v>
      </c>
      <c r="J10" s="1" t="s">
        <v>277</v>
      </c>
      <c r="K10" s="1" t="s">
        <v>278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279</v>
      </c>
      <c r="B11" s="1" t="s">
        <v>280</v>
      </c>
      <c r="C11" s="1" t="s">
        <v>281</v>
      </c>
      <c r="D11" s="1" t="s">
        <v>282</v>
      </c>
      <c r="E11" s="1" t="s">
        <v>283</v>
      </c>
      <c r="F11" s="1" t="s">
        <v>284</v>
      </c>
      <c r="G11" s="1" t="s">
        <v>285</v>
      </c>
      <c r="H11" s="1" t="s">
        <v>286</v>
      </c>
      <c r="I11" s="1" t="s">
        <v>287</v>
      </c>
      <c r="J11" s="1" t="s">
        <v>288</v>
      </c>
      <c r="K11" s="1" t="s">
        <v>289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290</v>
      </c>
      <c r="B12" s="1" t="s">
        <v>291</v>
      </c>
      <c r="C12" s="1" t="s">
        <v>292</v>
      </c>
      <c r="D12" s="1" t="s">
        <v>293</v>
      </c>
      <c r="E12" s="1" t="s">
        <v>294</v>
      </c>
      <c r="F12" s="1" t="s">
        <v>295</v>
      </c>
      <c r="G12" s="1" t="s">
        <v>296</v>
      </c>
      <c r="H12" s="1" t="s">
        <v>297</v>
      </c>
      <c r="I12" s="1" t="s">
        <v>298</v>
      </c>
      <c r="J12" s="1" t="s">
        <v>299</v>
      </c>
      <c r="K12" s="1" t="s">
        <v>300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301</v>
      </c>
      <c r="B13" s="1" t="s">
        <v>302</v>
      </c>
      <c r="C13" s="1" t="s">
        <v>303</v>
      </c>
      <c r="D13" s="1" t="s">
        <v>304</v>
      </c>
      <c r="E13" s="1" t="s">
        <v>305</v>
      </c>
      <c r="F13" s="1" t="s">
        <v>306</v>
      </c>
      <c r="G13" s="1" t="s">
        <v>307</v>
      </c>
      <c r="H13" s="1" t="s">
        <v>308</v>
      </c>
      <c r="I13" s="1" t="s">
        <v>309</v>
      </c>
      <c r="J13" s="1" t="s">
        <v>310</v>
      </c>
      <c r="K13" s="1" t="s">
        <v>311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312</v>
      </c>
      <c r="B14" s="1" t="s">
        <v>302</v>
      </c>
      <c r="C14" s="1" t="s">
        <v>303</v>
      </c>
      <c r="D14" s="1" t="s">
        <v>304</v>
      </c>
      <c r="E14" s="1" t="s">
        <v>305</v>
      </c>
      <c r="F14" s="1" t="s">
        <v>306</v>
      </c>
      <c r="G14" s="1" t="s">
        <v>307</v>
      </c>
      <c r="H14" s="1" t="s">
        <v>308</v>
      </c>
      <c r="I14" s="1" t="s">
        <v>309</v>
      </c>
      <c r="J14" s="1" t="s">
        <v>310</v>
      </c>
      <c r="K14" s="1" t="s">
        <v>311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313</v>
      </c>
      <c r="B15" s="1" t="s">
        <v>302</v>
      </c>
      <c r="C15" s="1" t="s">
        <v>314</v>
      </c>
      <c r="D15" s="1" t="s">
        <v>304</v>
      </c>
      <c r="E15" s="1" t="s">
        <v>305</v>
      </c>
      <c r="F15" s="1" t="s">
        <v>306</v>
      </c>
      <c r="G15" s="1" t="s">
        <v>307</v>
      </c>
      <c r="H15" s="1" t="s">
        <v>315</v>
      </c>
      <c r="I15" s="1" t="s">
        <v>309</v>
      </c>
      <c r="J15" s="1" t="s">
        <v>310</v>
      </c>
      <c r="K15" s="1" t="s">
        <v>311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316</v>
      </c>
      <c r="B16" s="1" t="s">
        <v>317</v>
      </c>
      <c r="C16" s="1" t="s">
        <v>318</v>
      </c>
      <c r="D16" s="1" t="s">
        <v>319</v>
      </c>
      <c r="E16" s="1" t="s">
        <v>320</v>
      </c>
      <c r="F16" s="1" t="s">
        <v>321</v>
      </c>
      <c r="G16" s="1" t="s">
        <v>322</v>
      </c>
      <c r="H16" s="1" t="s">
        <v>323</v>
      </c>
      <c r="I16" s="1" t="s">
        <v>324</v>
      </c>
      <c r="J16" s="1" t="s">
        <v>325</v>
      </c>
      <c r="K16" s="1" t="s">
        <v>326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327</v>
      </c>
      <c r="B17" s="1" t="s">
        <v>328</v>
      </c>
      <c r="C17" s="1" t="s">
        <v>329</v>
      </c>
      <c r="D17" s="1" t="s">
        <v>330</v>
      </c>
      <c r="E17" s="1" t="s">
        <v>331</v>
      </c>
      <c r="F17" s="1" t="s">
        <v>332</v>
      </c>
      <c r="G17" s="1" t="s">
        <v>333</v>
      </c>
      <c r="H17" s="1" t="s">
        <v>334</v>
      </c>
      <c r="I17" s="1" t="s">
        <v>335</v>
      </c>
      <c r="J17" s="1" t="s">
        <v>336</v>
      </c>
      <c r="K17" s="1" t="s">
        <v>337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338</v>
      </c>
      <c r="B18" s="1" t="s">
        <v>339</v>
      </c>
      <c r="C18" s="1" t="s">
        <v>340</v>
      </c>
      <c r="D18" s="1" t="s">
        <v>341</v>
      </c>
      <c r="E18" s="1" t="s">
        <v>331</v>
      </c>
      <c r="F18" s="1" t="s">
        <v>342</v>
      </c>
      <c r="G18" s="1" t="s">
        <v>333</v>
      </c>
      <c r="H18" s="1" t="s">
        <v>343</v>
      </c>
      <c r="I18" s="1" t="s">
        <v>344</v>
      </c>
      <c r="J18" s="1" t="s">
        <v>345</v>
      </c>
      <c r="K18" s="1" t="s">
        <v>346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347</v>
      </c>
      <c r="B20" s="1" t="s">
        <v>348</v>
      </c>
      <c r="C20" s="1" t="s">
        <v>182</v>
      </c>
      <c r="D20" s="1" t="s">
        <v>349</v>
      </c>
      <c r="E20" s="1" t="s">
        <v>350</v>
      </c>
      <c r="F20" s="1" t="s">
        <v>351</v>
      </c>
      <c r="G20" s="1" t="s">
        <v>352</v>
      </c>
      <c r="H20" s="1" t="s">
        <v>353</v>
      </c>
      <c r="I20" s="1" t="s">
        <v>354</v>
      </c>
      <c r="J20" s="1" t="s">
        <v>355</v>
      </c>
      <c r="K20" s="1" t="s">
        <v>356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357</v>
      </c>
      <c r="B21" s="1" t="s">
        <v>358</v>
      </c>
      <c r="C21" s="1" t="s">
        <v>359</v>
      </c>
      <c r="D21" s="1" t="s">
        <v>360</v>
      </c>
      <c r="E21" s="1" t="s">
        <v>361</v>
      </c>
      <c r="F21" s="1" t="s">
        <v>362</v>
      </c>
      <c r="G21" s="1" t="s">
        <v>363</v>
      </c>
      <c r="H21" s="1" t="s">
        <v>364</v>
      </c>
      <c r="I21" s="1" t="s">
        <v>365</v>
      </c>
      <c r="J21" s="1" t="s">
        <v>366</v>
      </c>
      <c r="K21" s="1" t="s">
        <v>367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368</v>
      </c>
      <c r="B22" s="1" t="s">
        <v>369</v>
      </c>
      <c r="C22" s="1" t="s">
        <v>370</v>
      </c>
      <c r="D22" s="1" t="s">
        <v>371</v>
      </c>
      <c r="E22" s="1" t="s">
        <v>372</v>
      </c>
      <c r="F22" s="1">
        <v>6.0</v>
      </c>
      <c r="G22" s="1" t="s">
        <v>373</v>
      </c>
      <c r="H22" s="1" t="s">
        <v>374</v>
      </c>
      <c r="I22" s="1" t="s">
        <v>375</v>
      </c>
      <c r="J22" s="1" t="s">
        <v>376</v>
      </c>
      <c r="K22" s="1" t="s">
        <v>377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378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379</v>
      </c>
      <c r="B24" s="1" t="s">
        <v>380</v>
      </c>
      <c r="C24" s="1" t="s">
        <v>381</v>
      </c>
      <c r="D24" s="1" t="s">
        <v>382</v>
      </c>
      <c r="E24" s="1" t="s">
        <v>383</v>
      </c>
      <c r="F24" s="1" t="s">
        <v>384</v>
      </c>
      <c r="G24" s="1" t="s">
        <v>382</v>
      </c>
      <c r="H24" s="1" t="s">
        <v>385</v>
      </c>
      <c r="I24" s="1" t="s">
        <v>386</v>
      </c>
      <c r="J24" s="1" t="s">
        <v>387</v>
      </c>
      <c r="K24" s="1" t="s">
        <v>388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389</v>
      </c>
      <c r="B25" s="1" t="s">
        <v>390</v>
      </c>
      <c r="C25" s="1" t="s">
        <v>391</v>
      </c>
      <c r="D25" s="1" t="s">
        <v>392</v>
      </c>
      <c r="E25" s="1" t="s">
        <v>393</v>
      </c>
      <c r="F25" s="1" t="s">
        <v>394</v>
      </c>
      <c r="G25" s="1" t="s">
        <v>395</v>
      </c>
      <c r="H25" s="1" t="s">
        <v>396</v>
      </c>
      <c r="I25" s="1" t="s">
        <v>397</v>
      </c>
      <c r="J25" s="1" t="s">
        <v>398</v>
      </c>
      <c r="K25" s="1" t="s">
        <v>399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400</v>
      </c>
      <c r="B26" s="1" t="s">
        <v>401</v>
      </c>
      <c r="C26" s="1" t="s">
        <v>181</v>
      </c>
      <c r="D26" s="1" t="s">
        <v>159</v>
      </c>
      <c r="E26" s="1" t="s">
        <v>402</v>
      </c>
      <c r="F26" s="1" t="s">
        <v>118</v>
      </c>
      <c r="G26" s="1" t="s">
        <v>403</v>
      </c>
      <c r="H26" s="1" t="s">
        <v>404</v>
      </c>
      <c r="I26" s="1" t="s">
        <v>97</v>
      </c>
      <c r="J26" s="1" t="s">
        <v>405</v>
      </c>
      <c r="K26" s="1" t="s">
        <v>406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407</v>
      </c>
      <c r="B27" s="1" t="s">
        <v>408</v>
      </c>
      <c r="C27" s="1" t="s">
        <v>409</v>
      </c>
      <c r="D27" s="1" t="s">
        <v>410</v>
      </c>
      <c r="E27" s="1" t="s">
        <v>411</v>
      </c>
      <c r="F27" s="1" t="s">
        <v>412</v>
      </c>
      <c r="G27" s="1" t="s">
        <v>413</v>
      </c>
      <c r="H27" s="1" t="s">
        <v>414</v>
      </c>
      <c r="I27" s="1" t="s">
        <v>415</v>
      </c>
      <c r="J27" s="1" t="s">
        <v>416</v>
      </c>
      <c r="K27" s="1" t="s">
        <v>417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418</v>
      </c>
      <c r="B28" s="1" t="s">
        <v>419</v>
      </c>
      <c r="C28" s="1" t="s">
        <v>420</v>
      </c>
      <c r="D28" s="1" t="s">
        <v>421</v>
      </c>
      <c r="E28" s="1" t="s">
        <v>422</v>
      </c>
      <c r="F28" s="1" t="s">
        <v>423</v>
      </c>
      <c r="G28" s="1" t="s">
        <v>424</v>
      </c>
      <c r="H28" s="1" t="s">
        <v>425</v>
      </c>
      <c r="I28" s="1" t="s">
        <v>426</v>
      </c>
      <c r="J28" s="1" t="s">
        <v>427</v>
      </c>
      <c r="K28" s="1" t="s">
        <v>428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429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430</v>
      </c>
      <c r="B30" s="1" t="s">
        <v>431</v>
      </c>
      <c r="C30" s="1">
        <v>0.0</v>
      </c>
      <c r="D30" s="1">
        <v>0.0</v>
      </c>
      <c r="E30" s="1">
        <v>0.0</v>
      </c>
      <c r="F30" s="1">
        <v>0.0</v>
      </c>
      <c r="G30" s="1" t="s">
        <v>432</v>
      </c>
      <c r="H30" s="1" t="s">
        <v>433</v>
      </c>
      <c r="I30" s="1" t="s">
        <v>434</v>
      </c>
      <c r="J30" s="1" t="s">
        <v>435</v>
      </c>
      <c r="K30" s="1" t="s">
        <v>436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437</v>
      </c>
      <c r="B31" s="1" t="s">
        <v>438</v>
      </c>
      <c r="C31" s="1">
        <v>0.0</v>
      </c>
      <c r="D31" s="1">
        <v>0.0</v>
      </c>
      <c r="E31" s="1">
        <v>0.0</v>
      </c>
      <c r="F31" s="1">
        <v>0.0</v>
      </c>
      <c r="G31" s="1" t="s">
        <v>439</v>
      </c>
      <c r="H31" s="1" t="s">
        <v>440</v>
      </c>
      <c r="I31" s="1" t="s">
        <v>441</v>
      </c>
      <c r="J31" s="1" t="s">
        <v>442</v>
      </c>
      <c r="K31" s="1" t="s">
        <v>443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444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 t="s">
        <v>445</v>
      </c>
      <c r="H32" s="1" t="s">
        <v>446</v>
      </c>
      <c r="I32" s="1" t="s">
        <v>447</v>
      </c>
      <c r="J32" s="1" t="s">
        <v>448</v>
      </c>
      <c r="K32" s="1" t="s">
        <v>449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450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 t="s">
        <v>451</v>
      </c>
      <c r="H33" s="1" t="s">
        <v>452</v>
      </c>
      <c r="I33" s="1" t="s">
        <v>453</v>
      </c>
      <c r="J33" s="1" t="s">
        <v>454</v>
      </c>
      <c r="K33" s="1" t="s">
        <v>455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456</v>
      </c>
      <c r="B34" s="1" t="s">
        <v>457</v>
      </c>
      <c r="C34" s="1" t="s">
        <v>458</v>
      </c>
      <c r="D34" s="1" t="s">
        <v>459</v>
      </c>
      <c r="E34" s="1" t="s">
        <v>460</v>
      </c>
      <c r="F34" s="1" t="s">
        <v>461</v>
      </c>
      <c r="G34" s="1" t="s">
        <v>462</v>
      </c>
      <c r="H34" s="1" t="s">
        <v>463</v>
      </c>
      <c r="I34" s="1" t="s">
        <v>464</v>
      </c>
      <c r="J34" s="1" t="s">
        <v>465</v>
      </c>
      <c r="K34" s="1" t="s">
        <v>466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467</v>
      </c>
      <c r="B35" s="1" t="s">
        <v>468</v>
      </c>
      <c r="C35" s="1" t="s">
        <v>469</v>
      </c>
      <c r="D35" s="1" t="s">
        <v>470</v>
      </c>
      <c r="E35" s="1" t="s">
        <v>471</v>
      </c>
      <c r="F35" s="1" t="s">
        <v>472</v>
      </c>
      <c r="G35" s="1">
        <v>0.0</v>
      </c>
      <c r="H35" s="1" t="s">
        <v>473</v>
      </c>
      <c r="I35" s="1" t="s">
        <v>474</v>
      </c>
      <c r="J35" s="1" t="s">
        <v>179</v>
      </c>
      <c r="K35" s="1" t="s">
        <v>475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476</v>
      </c>
      <c r="B36" s="1" t="s">
        <v>477</v>
      </c>
      <c r="C36" s="1" t="s">
        <v>478</v>
      </c>
      <c r="D36" s="1" t="s">
        <v>479</v>
      </c>
      <c r="E36" s="1" t="s">
        <v>480</v>
      </c>
      <c r="F36" s="1" t="s">
        <v>481</v>
      </c>
      <c r="G36" s="1">
        <v>0.0</v>
      </c>
      <c r="H36" s="1" t="s">
        <v>482</v>
      </c>
      <c r="I36" s="1" t="s">
        <v>483</v>
      </c>
      <c r="J36" s="1" t="s">
        <v>484</v>
      </c>
      <c r="K36" s="1" t="s">
        <v>485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486</v>
      </c>
      <c r="B37" s="1" t="s">
        <v>487</v>
      </c>
      <c r="C37" s="1" t="s">
        <v>488</v>
      </c>
      <c r="D37" s="1" t="s">
        <v>489</v>
      </c>
      <c r="E37" s="1">
        <v>0.0</v>
      </c>
      <c r="F37" s="1" t="s">
        <v>490</v>
      </c>
      <c r="G37" s="1">
        <v>0.0</v>
      </c>
      <c r="H37" s="1" t="s">
        <v>491</v>
      </c>
      <c r="I37" s="1" t="s">
        <v>342</v>
      </c>
      <c r="J37" s="1" t="s">
        <v>492</v>
      </c>
      <c r="K37" s="1" t="s">
        <v>493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494</v>
      </c>
      <c r="B38" s="1" t="s">
        <v>495</v>
      </c>
      <c r="C38" s="1">
        <v>0.0</v>
      </c>
      <c r="D38" s="1">
        <v>0.0</v>
      </c>
      <c r="E38" s="1">
        <v>0.0</v>
      </c>
      <c r="F38" s="1">
        <v>0.0</v>
      </c>
      <c r="G38" s="1" t="s">
        <v>183</v>
      </c>
      <c r="H38" s="1" t="s">
        <v>496</v>
      </c>
      <c r="I38" s="1" t="s">
        <v>497</v>
      </c>
      <c r="J38" s="1" t="s">
        <v>498</v>
      </c>
      <c r="K38" s="1" t="s">
        <v>499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500</v>
      </c>
      <c r="B39" s="1" t="s">
        <v>501</v>
      </c>
      <c r="C39" s="1" t="s">
        <v>502</v>
      </c>
      <c r="D39" s="1" t="s">
        <v>503</v>
      </c>
      <c r="E39" s="1" t="s">
        <v>504</v>
      </c>
      <c r="F39" s="1" t="s">
        <v>505</v>
      </c>
      <c r="G39" s="1" t="s">
        <v>506</v>
      </c>
      <c r="H39" s="1" t="s">
        <v>507</v>
      </c>
      <c r="I39" s="1">
        <v>3.0</v>
      </c>
      <c r="J39" s="1" t="s">
        <v>508</v>
      </c>
      <c r="K39" s="1" t="s">
        <v>509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510</v>
      </c>
      <c r="B40" s="1" t="s">
        <v>495</v>
      </c>
      <c r="C40" s="1">
        <v>0.0</v>
      </c>
      <c r="D40" s="1">
        <v>0.0</v>
      </c>
      <c r="E40" s="1">
        <v>0.0</v>
      </c>
      <c r="F40" s="1">
        <v>0.0</v>
      </c>
      <c r="G40" s="1" t="s">
        <v>511</v>
      </c>
      <c r="H40" s="1" t="s">
        <v>512</v>
      </c>
      <c r="I40" s="1" t="s">
        <v>513</v>
      </c>
      <c r="J40" s="1" t="s">
        <v>514</v>
      </c>
      <c r="K40" s="1" t="s">
        <v>515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516</v>
      </c>
      <c r="B41" s="1" t="s">
        <v>517</v>
      </c>
      <c r="C41" s="1" t="s">
        <v>384</v>
      </c>
      <c r="D41" s="1" t="s">
        <v>518</v>
      </c>
      <c r="E41" s="1" t="s">
        <v>221</v>
      </c>
      <c r="F41" s="1" t="s">
        <v>519</v>
      </c>
      <c r="G41" s="1" t="s">
        <v>392</v>
      </c>
      <c r="H41" s="1" t="s">
        <v>520</v>
      </c>
      <c r="I41" s="1" t="s">
        <v>521</v>
      </c>
      <c r="J41" s="1" t="s">
        <v>483</v>
      </c>
      <c r="K41" s="1" t="s">
        <v>349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522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523</v>
      </c>
      <c r="B43" s="1" t="s">
        <v>524</v>
      </c>
      <c r="C43" s="1" t="s">
        <v>525</v>
      </c>
      <c r="D43" s="1" t="s">
        <v>526</v>
      </c>
      <c r="E43" s="1" t="s">
        <v>527</v>
      </c>
      <c r="F43" s="1" t="s">
        <v>528</v>
      </c>
      <c r="G43" s="1" t="s">
        <v>529</v>
      </c>
      <c r="H43" s="1" t="s">
        <v>530</v>
      </c>
      <c r="I43" s="1" t="s">
        <v>531</v>
      </c>
      <c r="J43" s="1" t="s">
        <v>532</v>
      </c>
      <c r="K43" s="1" t="s">
        <v>533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534</v>
      </c>
      <c r="B44" s="1" t="s">
        <v>535</v>
      </c>
      <c r="C44" s="1" t="s">
        <v>536</v>
      </c>
      <c r="D44" s="1" t="s">
        <v>537</v>
      </c>
      <c r="E44" s="1" t="s">
        <v>538</v>
      </c>
      <c r="F44" s="1" t="s">
        <v>539</v>
      </c>
      <c r="G44" s="1" t="s">
        <v>540</v>
      </c>
      <c r="H44" s="1" t="s">
        <v>541</v>
      </c>
      <c r="I44" s="1" t="s">
        <v>542</v>
      </c>
      <c r="J44" s="1" t="s">
        <v>543</v>
      </c>
      <c r="K44" s="1" t="s">
        <v>544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545</v>
      </c>
      <c r="B45" s="1" t="s">
        <v>546</v>
      </c>
      <c r="C45" s="1" t="s">
        <v>547</v>
      </c>
      <c r="D45" s="1" t="s">
        <v>548</v>
      </c>
      <c r="E45" s="1" t="s">
        <v>549</v>
      </c>
      <c r="F45" s="1" t="s">
        <v>550</v>
      </c>
      <c r="G45" s="1" t="s">
        <v>551</v>
      </c>
      <c r="H45" s="1" t="s">
        <v>552</v>
      </c>
      <c r="I45" s="1">
        <v>0.0</v>
      </c>
      <c r="J45" s="1" t="s">
        <v>553</v>
      </c>
      <c r="K45" s="1" t="s">
        <v>554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555</v>
      </c>
      <c r="B46" s="1" t="s">
        <v>556</v>
      </c>
      <c r="C46" s="1" t="s">
        <v>557</v>
      </c>
      <c r="D46" s="1" t="s">
        <v>558</v>
      </c>
      <c r="E46" s="1" t="s">
        <v>559</v>
      </c>
      <c r="F46" s="1" t="s">
        <v>560</v>
      </c>
      <c r="G46" s="1" t="s">
        <v>561</v>
      </c>
      <c r="H46" s="1" t="s">
        <v>562</v>
      </c>
      <c r="I46" s="1" t="s">
        <v>563</v>
      </c>
      <c r="J46" s="1" t="s">
        <v>564</v>
      </c>
      <c r="K46" s="1" t="s">
        <v>565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566</v>
      </c>
      <c r="B47" s="1" t="s">
        <v>567</v>
      </c>
      <c r="C47" s="1" t="s">
        <v>568</v>
      </c>
      <c r="D47" s="1" t="s">
        <v>569</v>
      </c>
      <c r="E47" s="1" t="s">
        <v>570</v>
      </c>
      <c r="F47" s="1" t="s">
        <v>571</v>
      </c>
      <c r="G47" s="1" t="s">
        <v>572</v>
      </c>
      <c r="H47" s="1" t="s">
        <v>573</v>
      </c>
      <c r="I47" s="1" t="s">
        <v>574</v>
      </c>
      <c r="J47" s="1" t="s">
        <v>575</v>
      </c>
      <c r="K47" s="1" t="s">
        <v>576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577</v>
      </c>
      <c r="B48" s="1" t="s">
        <v>578</v>
      </c>
      <c r="C48" s="1" t="s">
        <v>579</v>
      </c>
      <c r="D48" s="1" t="s">
        <v>580</v>
      </c>
      <c r="E48" s="1" t="s">
        <v>581</v>
      </c>
      <c r="F48" s="1" t="s">
        <v>582</v>
      </c>
      <c r="G48" s="1" t="s">
        <v>583</v>
      </c>
      <c r="H48" s="1" t="s">
        <v>584</v>
      </c>
      <c r="I48" s="1" t="s">
        <v>585</v>
      </c>
      <c r="J48" s="1" t="s">
        <v>586</v>
      </c>
      <c r="K48" s="1" t="s">
        <v>587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588</v>
      </c>
      <c r="B49" s="1" t="s">
        <v>578</v>
      </c>
      <c r="C49" s="1" t="s">
        <v>579</v>
      </c>
      <c r="D49" s="1" t="s">
        <v>580</v>
      </c>
      <c r="E49" s="1" t="s">
        <v>581</v>
      </c>
      <c r="F49" s="1" t="s">
        <v>582</v>
      </c>
      <c r="G49" s="1" t="s">
        <v>583</v>
      </c>
      <c r="H49" s="1" t="s">
        <v>584</v>
      </c>
      <c r="I49" s="1" t="s">
        <v>585</v>
      </c>
      <c r="J49" s="1" t="s">
        <v>586</v>
      </c>
      <c r="K49" s="1" t="s">
        <v>587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589</v>
      </c>
      <c r="B50" s="1" t="s">
        <v>590</v>
      </c>
      <c r="C50" s="1" t="s">
        <v>579</v>
      </c>
      <c r="D50" s="1" t="s">
        <v>591</v>
      </c>
      <c r="E50" s="1" t="s">
        <v>592</v>
      </c>
      <c r="F50" s="1" t="s">
        <v>483</v>
      </c>
      <c r="G50" s="1" t="s">
        <v>593</v>
      </c>
      <c r="H50" s="1" t="s">
        <v>594</v>
      </c>
      <c r="I50" s="1" t="s">
        <v>595</v>
      </c>
      <c r="J50" s="1" t="s">
        <v>596</v>
      </c>
      <c r="K50" s="1" t="s">
        <v>597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598</v>
      </c>
      <c r="B51" s="1" t="s">
        <v>599</v>
      </c>
      <c r="C51" s="1">
        <v>-52.0</v>
      </c>
      <c r="D51" s="1" t="s">
        <v>600</v>
      </c>
      <c r="E51" s="1" t="s">
        <v>216</v>
      </c>
      <c r="F51" s="1" t="s">
        <v>601</v>
      </c>
      <c r="G51" s="1">
        <v>70.0</v>
      </c>
      <c r="H51" s="1">
        <v>8.0</v>
      </c>
      <c r="I51" s="1" t="s">
        <v>602</v>
      </c>
      <c r="J51" s="1" t="s">
        <v>603</v>
      </c>
      <c r="K51" s="1" t="s">
        <v>604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605</v>
      </c>
      <c r="B52" s="1" t="s">
        <v>606</v>
      </c>
      <c r="C52" s="1" t="s">
        <v>607</v>
      </c>
      <c r="D52" s="1" t="s">
        <v>608</v>
      </c>
      <c r="E52" s="1" t="s">
        <v>609</v>
      </c>
      <c r="F52" s="1" t="s">
        <v>610</v>
      </c>
      <c r="G52" s="1" t="s">
        <v>374</v>
      </c>
      <c r="H52" s="1" t="s">
        <v>611</v>
      </c>
      <c r="I52" s="1" t="s">
        <v>612</v>
      </c>
      <c r="J52" s="1" t="s">
        <v>613</v>
      </c>
      <c r="K52" s="1" t="s">
        <v>614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615</v>
      </c>
      <c r="B53" s="1" t="s">
        <v>616</v>
      </c>
      <c r="C53" s="1" t="s">
        <v>617</v>
      </c>
      <c r="D53" s="1" t="s">
        <v>618</v>
      </c>
      <c r="E53" s="1" t="s">
        <v>619</v>
      </c>
      <c r="F53" s="1" t="s">
        <v>620</v>
      </c>
      <c r="G53" s="1" t="s">
        <v>621</v>
      </c>
      <c r="H53" s="1" t="s">
        <v>622</v>
      </c>
      <c r="I53" s="1" t="s">
        <v>623</v>
      </c>
      <c r="J53" s="1" t="s">
        <v>624</v>
      </c>
      <c r="K53" s="1" t="s">
        <v>625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626</v>
      </c>
      <c r="B54" s="1" t="s">
        <v>627</v>
      </c>
      <c r="C54" s="1" t="s">
        <v>628</v>
      </c>
      <c r="D54" s="1" t="s">
        <v>629</v>
      </c>
      <c r="E54" s="1" t="s">
        <v>630</v>
      </c>
      <c r="F54" s="1" t="s">
        <v>631</v>
      </c>
      <c r="G54" s="1" t="s">
        <v>632</v>
      </c>
      <c r="H54" s="1" t="s">
        <v>633</v>
      </c>
      <c r="I54" s="1" t="s">
        <v>634</v>
      </c>
      <c r="J54" s="1" t="s">
        <v>509</v>
      </c>
      <c r="K54" s="1" t="s">
        <v>635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636</v>
      </c>
      <c r="B55" s="1" t="s">
        <v>637</v>
      </c>
      <c r="C55" s="1" t="s">
        <v>638</v>
      </c>
      <c r="D55" s="1" t="s">
        <v>639</v>
      </c>
      <c r="E55" s="1" t="s">
        <v>640</v>
      </c>
      <c r="F55" s="1">
        <v>0.0</v>
      </c>
      <c r="G55" s="1" t="s">
        <v>641</v>
      </c>
      <c r="H55" s="1">
        <v>0.0</v>
      </c>
      <c r="I55" s="1" t="s">
        <v>642</v>
      </c>
      <c r="J55" s="1" t="s">
        <v>643</v>
      </c>
      <c r="K55" s="1" t="s">
        <v>644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645</v>
      </c>
      <c r="B56" s="1" t="s">
        <v>646</v>
      </c>
      <c r="C56" s="1" t="s">
        <v>647</v>
      </c>
      <c r="D56" s="1" t="s">
        <v>648</v>
      </c>
      <c r="E56" s="1" t="s">
        <v>649</v>
      </c>
      <c r="F56" s="1" t="s">
        <v>650</v>
      </c>
      <c r="G56" s="1" t="s">
        <v>651</v>
      </c>
      <c r="H56" s="1" t="s">
        <v>652</v>
      </c>
      <c r="I56" s="1" t="s">
        <v>653</v>
      </c>
      <c r="J56" s="1" t="s">
        <v>98</v>
      </c>
      <c r="K56" s="1" t="s">
        <v>397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654</v>
      </c>
      <c r="B57" s="1" t="s">
        <v>655</v>
      </c>
      <c r="C57" s="1" t="s">
        <v>656</v>
      </c>
      <c r="D57" s="1" t="s">
        <v>657</v>
      </c>
      <c r="E57" s="1" t="s">
        <v>658</v>
      </c>
      <c r="F57" s="1" t="s">
        <v>659</v>
      </c>
      <c r="G57" s="1">
        <v>1.0</v>
      </c>
      <c r="H57" s="1" t="s">
        <v>660</v>
      </c>
      <c r="I57" s="1" t="s">
        <v>661</v>
      </c>
      <c r="J57" s="1" t="s">
        <v>662</v>
      </c>
      <c r="K57" s="1" t="s">
        <v>663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664</v>
      </c>
      <c r="B58" s="1" t="s">
        <v>665</v>
      </c>
      <c r="C58" s="1" t="s">
        <v>666</v>
      </c>
      <c r="D58" s="1" t="s">
        <v>667</v>
      </c>
      <c r="E58" s="1" t="s">
        <v>668</v>
      </c>
      <c r="F58" s="1" t="s">
        <v>669</v>
      </c>
      <c r="G58" s="1" t="s">
        <v>670</v>
      </c>
      <c r="H58" s="1" t="s">
        <v>671</v>
      </c>
      <c r="I58" s="1" t="s">
        <v>672</v>
      </c>
      <c r="J58" s="1" t="s">
        <v>673</v>
      </c>
      <c r="K58" s="1" t="s">
        <v>674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675</v>
      </c>
      <c r="B59" s="1">
        <v>0.0</v>
      </c>
      <c r="C59" s="1" t="s">
        <v>676</v>
      </c>
      <c r="D59" s="1" t="s">
        <v>677</v>
      </c>
      <c r="E59" s="1" t="s">
        <v>678</v>
      </c>
      <c r="F59" s="1" t="s">
        <v>679</v>
      </c>
      <c r="G59" s="1" t="s">
        <v>680</v>
      </c>
      <c r="H59" s="1" t="s">
        <v>681</v>
      </c>
      <c r="I59" s="1" t="s">
        <v>682</v>
      </c>
      <c r="J59" s="1" t="s">
        <v>683</v>
      </c>
      <c r="K59" s="1" t="s">
        <v>684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685</v>
      </c>
      <c r="B60" s="1">
        <v>0.0</v>
      </c>
      <c r="C60" s="1" t="s">
        <v>686</v>
      </c>
      <c r="D60" s="1" t="s">
        <v>687</v>
      </c>
      <c r="E60" s="1" t="s">
        <v>688</v>
      </c>
      <c r="F60" s="1" t="s">
        <v>689</v>
      </c>
      <c r="G60" s="1" t="s">
        <v>690</v>
      </c>
      <c r="H60" s="1" t="s">
        <v>691</v>
      </c>
      <c r="I60" s="1" t="s">
        <v>692</v>
      </c>
      <c r="J60" s="1" t="s">
        <v>693</v>
      </c>
      <c r="K60" s="1" t="s">
        <v>694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695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696</v>
      </c>
      <c r="B62" s="1">
        <v>0.0</v>
      </c>
      <c r="C62" s="1" t="s">
        <v>697</v>
      </c>
      <c r="D62" s="1" t="s">
        <v>698</v>
      </c>
      <c r="E62" s="1" t="s">
        <v>699</v>
      </c>
      <c r="F62" s="1" t="s">
        <v>700</v>
      </c>
      <c r="G62" s="1" t="s">
        <v>701</v>
      </c>
      <c r="H62" s="1" t="s">
        <v>702</v>
      </c>
      <c r="I62" s="1" t="s">
        <v>703</v>
      </c>
      <c r="J62" s="1" t="s">
        <v>704</v>
      </c>
      <c r="K62" s="1" t="s">
        <v>705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706</v>
      </c>
      <c r="B63" s="1">
        <v>0.0</v>
      </c>
      <c r="C63" s="1" t="s">
        <v>707</v>
      </c>
      <c r="D63" s="1" t="s">
        <v>708</v>
      </c>
      <c r="E63" s="1" t="s">
        <v>709</v>
      </c>
      <c r="F63" s="1" t="s">
        <v>710</v>
      </c>
      <c r="G63" s="1" t="s">
        <v>711</v>
      </c>
      <c r="H63" s="1" t="s">
        <v>712</v>
      </c>
      <c r="I63" s="1" t="s">
        <v>713</v>
      </c>
      <c r="J63" s="1" t="s">
        <v>714</v>
      </c>
      <c r="K63" s="1" t="s">
        <v>715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716</v>
      </c>
      <c r="B64" s="1">
        <v>0.0</v>
      </c>
      <c r="C64" s="1" t="s">
        <v>411</v>
      </c>
      <c r="D64" s="1" t="s">
        <v>530</v>
      </c>
      <c r="E64" s="1" t="s">
        <v>717</v>
      </c>
      <c r="F64" s="1" t="s">
        <v>718</v>
      </c>
      <c r="G64" s="1" t="s">
        <v>719</v>
      </c>
      <c r="H64" s="1" t="s">
        <v>720</v>
      </c>
      <c r="I64" s="1" t="s">
        <v>721</v>
      </c>
      <c r="J64" s="1" t="s">
        <v>722</v>
      </c>
      <c r="K64" s="1" t="s">
        <v>723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724</v>
      </c>
      <c r="B65" s="1">
        <v>0.0</v>
      </c>
      <c r="C65" s="1" t="s">
        <v>725</v>
      </c>
      <c r="D65" s="1" t="s">
        <v>726</v>
      </c>
      <c r="E65" s="1" t="s">
        <v>727</v>
      </c>
      <c r="F65" s="1" t="s">
        <v>728</v>
      </c>
      <c r="G65" s="1" t="s">
        <v>729</v>
      </c>
      <c r="H65" s="1" t="s">
        <v>730</v>
      </c>
      <c r="I65" s="1" t="s">
        <v>731</v>
      </c>
      <c r="J65" s="1" t="s">
        <v>732</v>
      </c>
      <c r="K65" s="1" t="s">
        <v>733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734</v>
      </c>
      <c r="B66" s="1">
        <v>0.0</v>
      </c>
      <c r="C66" s="1" t="s">
        <v>735</v>
      </c>
      <c r="D66" s="1" t="s">
        <v>736</v>
      </c>
      <c r="E66" s="1" t="s">
        <v>737</v>
      </c>
      <c r="F66" s="1">
        <v>-2.0</v>
      </c>
      <c r="G66" s="1" t="s">
        <v>738</v>
      </c>
      <c r="H66" s="1" t="s">
        <v>739</v>
      </c>
      <c r="I66" s="1" t="s">
        <v>740</v>
      </c>
      <c r="J66" s="1" t="s">
        <v>741</v>
      </c>
      <c r="K66" s="1" t="s">
        <v>742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743</v>
      </c>
      <c r="B67" s="1">
        <v>0.0</v>
      </c>
      <c r="C67" s="1" t="s">
        <v>744</v>
      </c>
      <c r="D67" s="1" t="s">
        <v>745</v>
      </c>
      <c r="E67" s="1" t="s">
        <v>746</v>
      </c>
      <c r="F67" s="1" t="s">
        <v>747</v>
      </c>
      <c r="G67" s="1" t="s">
        <v>748</v>
      </c>
      <c r="H67" s="1" t="s">
        <v>749</v>
      </c>
      <c r="I67" s="1" t="s">
        <v>750</v>
      </c>
      <c r="J67" s="1" t="s">
        <v>751</v>
      </c>
      <c r="K67" s="1" t="s">
        <v>752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753</v>
      </c>
      <c r="B68" s="1">
        <v>0.0</v>
      </c>
      <c r="C68" s="1" t="s">
        <v>744</v>
      </c>
      <c r="D68" s="1" t="s">
        <v>745</v>
      </c>
      <c r="E68" s="1" t="s">
        <v>746</v>
      </c>
      <c r="F68" s="1" t="s">
        <v>747</v>
      </c>
      <c r="G68" s="1" t="s">
        <v>748</v>
      </c>
      <c r="H68" s="1" t="s">
        <v>749</v>
      </c>
      <c r="I68" s="1" t="s">
        <v>750</v>
      </c>
      <c r="J68" s="1" t="s">
        <v>751</v>
      </c>
      <c r="K68" s="1" t="s">
        <v>752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754</v>
      </c>
      <c r="B69" s="1">
        <v>0.0</v>
      </c>
      <c r="C69" s="1" t="s">
        <v>755</v>
      </c>
      <c r="D69" s="1" t="s">
        <v>756</v>
      </c>
      <c r="E69" s="1" t="s">
        <v>757</v>
      </c>
      <c r="F69" s="1" t="s">
        <v>758</v>
      </c>
      <c r="G69" s="1" t="s">
        <v>759</v>
      </c>
      <c r="H69" s="1" t="s">
        <v>760</v>
      </c>
      <c r="I69" s="1" t="s">
        <v>761</v>
      </c>
      <c r="J69" s="1" t="s">
        <v>762</v>
      </c>
      <c r="K69" s="1" t="s">
        <v>763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764</v>
      </c>
      <c r="B70" s="1">
        <v>0.0</v>
      </c>
      <c r="C70" s="1" t="s">
        <v>765</v>
      </c>
      <c r="D70" s="1" t="s">
        <v>766</v>
      </c>
      <c r="E70" s="1" t="s">
        <v>767</v>
      </c>
      <c r="F70" s="1" t="s">
        <v>768</v>
      </c>
      <c r="G70" s="1" t="s">
        <v>769</v>
      </c>
      <c r="H70" s="1">
        <v>3.0</v>
      </c>
      <c r="I70" s="1" t="s">
        <v>770</v>
      </c>
      <c r="J70" s="1" t="s">
        <v>771</v>
      </c>
      <c r="K70" s="1" t="s">
        <v>772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773</v>
      </c>
      <c r="B71" s="1">
        <v>0.0</v>
      </c>
      <c r="C71" s="1" t="s">
        <v>774</v>
      </c>
      <c r="D71" s="1" t="s">
        <v>775</v>
      </c>
      <c r="E71" s="1" t="s">
        <v>776</v>
      </c>
      <c r="F71" s="1" t="s">
        <v>777</v>
      </c>
      <c r="G71" s="1" t="s">
        <v>778</v>
      </c>
      <c r="H71" s="1" t="s">
        <v>779</v>
      </c>
      <c r="I71" s="1" t="s">
        <v>780</v>
      </c>
      <c r="J71" s="1" t="s">
        <v>781</v>
      </c>
      <c r="K71" s="1" t="s">
        <v>782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783</v>
      </c>
      <c r="B72" s="1">
        <v>0.0</v>
      </c>
      <c r="C72" s="1" t="s">
        <v>726</v>
      </c>
      <c r="D72" s="1" t="s">
        <v>784</v>
      </c>
      <c r="E72" s="1" t="s">
        <v>785</v>
      </c>
      <c r="F72" s="1" t="s">
        <v>786</v>
      </c>
      <c r="G72" s="1" t="s">
        <v>787</v>
      </c>
      <c r="H72" s="1" t="s">
        <v>788</v>
      </c>
      <c r="I72" s="1" t="s">
        <v>789</v>
      </c>
      <c r="J72" s="1" t="s">
        <v>790</v>
      </c>
      <c r="K72" s="1" t="s">
        <v>791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792</v>
      </c>
      <c r="B73" s="1">
        <v>0.0</v>
      </c>
      <c r="C73" s="1" t="s">
        <v>793</v>
      </c>
      <c r="D73" s="1" t="s">
        <v>794</v>
      </c>
      <c r="E73" s="1" t="s">
        <v>795</v>
      </c>
      <c r="F73" s="1" t="s">
        <v>796</v>
      </c>
      <c r="G73" s="1" t="s">
        <v>797</v>
      </c>
      <c r="H73" s="1" t="s">
        <v>798</v>
      </c>
      <c r="I73" s="1" t="s">
        <v>799</v>
      </c>
      <c r="J73" s="1" t="s">
        <v>643</v>
      </c>
      <c r="K73" s="1" t="s">
        <v>800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801</v>
      </c>
      <c r="B74" s="1">
        <v>0.0</v>
      </c>
      <c r="C74" s="1" t="s">
        <v>802</v>
      </c>
      <c r="D74" s="1" t="s">
        <v>803</v>
      </c>
      <c r="E74" s="1" t="s">
        <v>804</v>
      </c>
      <c r="F74" s="1" t="s">
        <v>805</v>
      </c>
      <c r="G74" s="1" t="s">
        <v>806</v>
      </c>
      <c r="H74" s="1" t="s">
        <v>807</v>
      </c>
      <c r="I74" s="1" t="s">
        <v>808</v>
      </c>
      <c r="J74" s="1" t="s">
        <v>809</v>
      </c>
      <c r="K74" s="1" t="s">
        <v>810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811</v>
      </c>
      <c r="B75" s="1">
        <v>0.0</v>
      </c>
      <c r="C75" s="1" t="s">
        <v>812</v>
      </c>
      <c r="D75" s="1" t="s">
        <v>813</v>
      </c>
      <c r="E75" s="1" t="s">
        <v>814</v>
      </c>
      <c r="F75" s="1" t="s">
        <v>815</v>
      </c>
      <c r="G75" s="1" t="s">
        <v>816</v>
      </c>
      <c r="H75" s="1" t="s">
        <v>817</v>
      </c>
      <c r="I75" s="1" t="s">
        <v>818</v>
      </c>
      <c r="J75" s="1" t="s">
        <v>819</v>
      </c>
      <c r="K75" s="1" t="s">
        <v>820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821</v>
      </c>
      <c r="B76" s="1">
        <v>0.0</v>
      </c>
      <c r="C76" s="1" t="s">
        <v>822</v>
      </c>
      <c r="D76" s="1" t="s">
        <v>823</v>
      </c>
      <c r="E76" s="1" t="s">
        <v>824</v>
      </c>
      <c r="F76" s="1" t="s">
        <v>825</v>
      </c>
      <c r="G76" s="1" t="s">
        <v>826</v>
      </c>
      <c r="H76" s="1">
        <v>0.0</v>
      </c>
      <c r="I76" s="1" t="s">
        <v>827</v>
      </c>
      <c r="J76" s="1" t="s">
        <v>828</v>
      </c>
      <c r="K76" s="1" t="s">
        <v>829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830</v>
      </c>
      <c r="B77" s="1">
        <v>0.0</v>
      </c>
      <c r="C77" s="1" t="s">
        <v>831</v>
      </c>
      <c r="D77" s="1" t="s">
        <v>832</v>
      </c>
      <c r="E77" s="1" t="s">
        <v>833</v>
      </c>
      <c r="F77" s="1" t="s">
        <v>834</v>
      </c>
      <c r="G77" s="1" t="s">
        <v>835</v>
      </c>
      <c r="H77" s="1" t="s">
        <v>836</v>
      </c>
      <c r="I77" s="1" t="s">
        <v>837</v>
      </c>
      <c r="J77" s="1" t="s">
        <v>838</v>
      </c>
      <c r="K77" s="1" t="s">
        <v>839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840</v>
      </c>
      <c r="B78" s="1">
        <v>0.0</v>
      </c>
      <c r="C78" s="1">
        <v>0.0</v>
      </c>
      <c r="D78" s="1" t="s">
        <v>841</v>
      </c>
      <c r="E78" s="1" t="s">
        <v>842</v>
      </c>
      <c r="F78" s="1" t="s">
        <v>635</v>
      </c>
      <c r="G78" s="1" t="s">
        <v>843</v>
      </c>
      <c r="H78" s="1" t="s">
        <v>844</v>
      </c>
      <c r="I78" s="1" t="s">
        <v>845</v>
      </c>
      <c r="J78" s="1">
        <v>61.0</v>
      </c>
      <c r="K78" s="1" t="s">
        <v>846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847</v>
      </c>
      <c r="B79" s="1">
        <v>0.0</v>
      </c>
      <c r="C79" s="1">
        <v>0.0</v>
      </c>
      <c r="D79" s="1" t="s">
        <v>848</v>
      </c>
      <c r="E79" s="1" t="s">
        <v>849</v>
      </c>
      <c r="F79" s="1" t="s">
        <v>475</v>
      </c>
      <c r="G79" s="1" t="s">
        <v>850</v>
      </c>
      <c r="H79" s="1" t="s">
        <v>851</v>
      </c>
      <c r="I79" s="1" t="s">
        <v>852</v>
      </c>
      <c r="J79" s="1" t="s">
        <v>853</v>
      </c>
      <c r="K79" s="1" t="s">
        <v>854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855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856</v>
      </c>
      <c r="B81" s="1">
        <v>0.0</v>
      </c>
      <c r="C81" s="1">
        <v>0.0</v>
      </c>
      <c r="D81" s="1" t="s">
        <v>857</v>
      </c>
      <c r="E81" s="1" t="s">
        <v>858</v>
      </c>
      <c r="F81" s="1" t="s">
        <v>859</v>
      </c>
      <c r="G81" s="1" t="s">
        <v>860</v>
      </c>
      <c r="H81" s="1" t="s">
        <v>861</v>
      </c>
      <c r="I81" s="1" t="s">
        <v>862</v>
      </c>
      <c r="J81" s="1" t="s">
        <v>863</v>
      </c>
      <c r="K81" s="1" t="s">
        <v>864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865</v>
      </c>
      <c r="B82" s="1">
        <v>0.0</v>
      </c>
      <c r="C82" s="1">
        <v>0.0</v>
      </c>
      <c r="D82" s="1" t="s">
        <v>866</v>
      </c>
      <c r="E82" s="1" t="s">
        <v>867</v>
      </c>
      <c r="F82" s="1" t="s">
        <v>868</v>
      </c>
      <c r="G82" s="1" t="s">
        <v>869</v>
      </c>
      <c r="H82" s="1" t="s">
        <v>870</v>
      </c>
      <c r="I82" s="1" t="s">
        <v>871</v>
      </c>
      <c r="J82" s="1" t="s">
        <v>872</v>
      </c>
      <c r="K82" s="1" t="s">
        <v>873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874</v>
      </c>
      <c r="B83" s="1">
        <v>0.0</v>
      </c>
      <c r="C83" s="1">
        <v>0.0</v>
      </c>
      <c r="D83" s="1" t="s">
        <v>875</v>
      </c>
      <c r="E83" s="1" t="s">
        <v>371</v>
      </c>
      <c r="F83" s="1" t="s">
        <v>876</v>
      </c>
      <c r="G83" s="1" t="s">
        <v>877</v>
      </c>
      <c r="H83" s="1" t="s">
        <v>878</v>
      </c>
      <c r="I83" s="1" t="s">
        <v>879</v>
      </c>
      <c r="J83" s="1" t="s">
        <v>880</v>
      </c>
      <c r="K83" s="1" t="s">
        <v>881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882</v>
      </c>
      <c r="B84" s="1">
        <v>0.0</v>
      </c>
      <c r="C84" s="1">
        <v>0.0</v>
      </c>
      <c r="D84" s="1">
        <v>35.0</v>
      </c>
      <c r="E84" s="1" t="s">
        <v>883</v>
      </c>
      <c r="F84" s="1" t="s">
        <v>884</v>
      </c>
      <c r="G84" s="1" t="s">
        <v>885</v>
      </c>
      <c r="H84" s="1" t="s">
        <v>886</v>
      </c>
      <c r="I84" s="1" t="s">
        <v>887</v>
      </c>
      <c r="J84" s="1" t="s">
        <v>888</v>
      </c>
      <c r="K84" s="1" t="s">
        <v>889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890</v>
      </c>
      <c r="B85" s="1">
        <v>0.0</v>
      </c>
      <c r="C85" s="1">
        <v>0.0</v>
      </c>
      <c r="D85" s="1" t="s">
        <v>891</v>
      </c>
      <c r="E85" s="1" t="s">
        <v>892</v>
      </c>
      <c r="F85" s="1" t="s">
        <v>893</v>
      </c>
      <c r="G85" s="1" t="s">
        <v>894</v>
      </c>
      <c r="H85" s="1" t="s">
        <v>895</v>
      </c>
      <c r="I85" s="1" t="s">
        <v>896</v>
      </c>
      <c r="J85" s="1" t="s">
        <v>897</v>
      </c>
      <c r="K85" s="1" t="s">
        <v>898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899</v>
      </c>
      <c r="B86" s="1">
        <v>0.0</v>
      </c>
      <c r="C86" s="1">
        <v>0.0</v>
      </c>
      <c r="D86" s="1" t="s">
        <v>900</v>
      </c>
      <c r="E86" s="1" t="s">
        <v>901</v>
      </c>
      <c r="F86" s="1" t="s">
        <v>902</v>
      </c>
      <c r="G86" s="1" t="s">
        <v>903</v>
      </c>
      <c r="H86" s="1" t="s">
        <v>904</v>
      </c>
      <c r="I86" s="1" t="s">
        <v>905</v>
      </c>
      <c r="J86" s="1" t="s">
        <v>906</v>
      </c>
      <c r="K86" s="1" t="s">
        <v>907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908</v>
      </c>
      <c r="B87" s="1">
        <v>0.0</v>
      </c>
      <c r="C87" s="1">
        <v>0.0</v>
      </c>
      <c r="D87" s="1" t="s">
        <v>900</v>
      </c>
      <c r="E87" s="1" t="s">
        <v>901</v>
      </c>
      <c r="F87" s="1" t="s">
        <v>902</v>
      </c>
      <c r="G87" s="1" t="s">
        <v>903</v>
      </c>
      <c r="H87" s="1" t="s">
        <v>904</v>
      </c>
      <c r="I87" s="1" t="s">
        <v>905</v>
      </c>
      <c r="J87" s="1" t="s">
        <v>906</v>
      </c>
      <c r="K87" s="1" t="s">
        <v>907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909</v>
      </c>
      <c r="B88" s="1">
        <v>0.0</v>
      </c>
      <c r="C88" s="1">
        <v>0.0</v>
      </c>
      <c r="D88" s="1" t="s">
        <v>910</v>
      </c>
      <c r="E88" s="1" t="s">
        <v>911</v>
      </c>
      <c r="F88" s="1" t="s">
        <v>912</v>
      </c>
      <c r="G88" s="1" t="s">
        <v>913</v>
      </c>
      <c r="H88" s="1" t="s">
        <v>914</v>
      </c>
      <c r="I88" s="1">
        <v>20.0</v>
      </c>
      <c r="J88" s="1" t="s">
        <v>915</v>
      </c>
      <c r="K88" s="1" t="s">
        <v>916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917</v>
      </c>
      <c r="B89" s="1">
        <v>0.0</v>
      </c>
      <c r="C89" s="1">
        <v>0.0</v>
      </c>
      <c r="D89" s="1" t="s">
        <v>918</v>
      </c>
      <c r="E89" s="1" t="s">
        <v>919</v>
      </c>
      <c r="F89" s="1" t="s">
        <v>920</v>
      </c>
      <c r="G89" s="1" t="s">
        <v>921</v>
      </c>
      <c r="H89" s="1">
        <v>0.0</v>
      </c>
      <c r="I89" s="1">
        <v>0.0</v>
      </c>
      <c r="J89" s="1" t="s">
        <v>922</v>
      </c>
      <c r="K89" s="1" t="s">
        <v>923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924</v>
      </c>
      <c r="B90" s="1">
        <v>0.0</v>
      </c>
      <c r="C90" s="1">
        <v>0.0</v>
      </c>
      <c r="D90" s="1" t="s">
        <v>925</v>
      </c>
      <c r="E90" s="1" t="s">
        <v>926</v>
      </c>
      <c r="F90" s="1" t="s">
        <v>927</v>
      </c>
      <c r="G90" s="1" t="s">
        <v>928</v>
      </c>
      <c r="H90" s="1" t="s">
        <v>929</v>
      </c>
      <c r="I90" s="1" t="s">
        <v>930</v>
      </c>
      <c r="J90" s="1" t="s">
        <v>931</v>
      </c>
      <c r="K90" s="1" t="s">
        <v>932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933</v>
      </c>
      <c r="B91" s="1">
        <v>0.0</v>
      </c>
      <c r="C91" s="1">
        <v>0.0</v>
      </c>
      <c r="D91" s="1" t="s">
        <v>934</v>
      </c>
      <c r="E91" s="1" t="s">
        <v>935</v>
      </c>
      <c r="F91" s="1" t="s">
        <v>936</v>
      </c>
      <c r="G91" s="1" t="s">
        <v>937</v>
      </c>
      <c r="H91" s="1" t="s">
        <v>938</v>
      </c>
      <c r="I91" s="1" t="s">
        <v>939</v>
      </c>
      <c r="J91" s="1" t="s">
        <v>940</v>
      </c>
      <c r="K91" s="1" t="s">
        <v>274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941</v>
      </c>
      <c r="B92" s="1">
        <v>0.0</v>
      </c>
      <c r="C92" s="1">
        <v>0.0</v>
      </c>
      <c r="D92" s="1" t="s">
        <v>942</v>
      </c>
      <c r="E92" s="1" t="s">
        <v>943</v>
      </c>
      <c r="F92" s="1" t="s">
        <v>944</v>
      </c>
      <c r="G92" s="1" t="s">
        <v>945</v>
      </c>
      <c r="H92" s="1" t="s">
        <v>946</v>
      </c>
      <c r="I92" s="1" t="s">
        <v>947</v>
      </c>
      <c r="J92" s="1" t="s">
        <v>948</v>
      </c>
      <c r="K92" s="1" t="s">
        <v>949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950</v>
      </c>
      <c r="B93" s="1">
        <v>0.0</v>
      </c>
      <c r="C93" s="1">
        <v>0.0</v>
      </c>
      <c r="D93" s="1" t="s">
        <v>951</v>
      </c>
      <c r="E93" s="1" t="s">
        <v>952</v>
      </c>
      <c r="F93" s="1" t="s">
        <v>953</v>
      </c>
      <c r="G93" s="1" t="s">
        <v>954</v>
      </c>
      <c r="H93" s="1" t="s">
        <v>955</v>
      </c>
      <c r="I93" s="1" t="s">
        <v>956</v>
      </c>
      <c r="J93" s="1">
        <v>161.0</v>
      </c>
      <c r="K93" s="1" t="s">
        <v>957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958</v>
      </c>
      <c r="B94" s="1">
        <v>0.0</v>
      </c>
      <c r="C94" s="1">
        <v>0.0</v>
      </c>
      <c r="D94" s="1" t="s">
        <v>959</v>
      </c>
      <c r="E94" s="1" t="s">
        <v>960</v>
      </c>
      <c r="F94" s="1" t="s">
        <v>961</v>
      </c>
      <c r="G94" s="1" t="s">
        <v>962</v>
      </c>
      <c r="H94" s="1" t="s">
        <v>963</v>
      </c>
      <c r="I94" s="1" t="s">
        <v>964</v>
      </c>
      <c r="J94" s="1" t="s">
        <v>965</v>
      </c>
      <c r="K94" s="1" t="s">
        <v>966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967</v>
      </c>
      <c r="B95" s="1">
        <v>0.0</v>
      </c>
      <c r="C95" s="1">
        <v>0.0</v>
      </c>
      <c r="D95" s="1" t="s">
        <v>968</v>
      </c>
      <c r="E95" s="1" t="s">
        <v>518</v>
      </c>
      <c r="F95" s="1" t="s">
        <v>969</v>
      </c>
      <c r="G95" s="1" t="s">
        <v>970</v>
      </c>
      <c r="H95" s="1" t="s">
        <v>971</v>
      </c>
      <c r="I95" s="1" t="s">
        <v>972</v>
      </c>
      <c r="J95" s="1" t="s">
        <v>973</v>
      </c>
      <c r="K95" s="1" t="s">
        <v>974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975</v>
      </c>
      <c r="B96" s="1">
        <v>0.0</v>
      </c>
      <c r="C96" s="1">
        <v>0.0</v>
      </c>
      <c r="D96" s="1" t="s">
        <v>976</v>
      </c>
      <c r="E96" s="1" t="s">
        <v>977</v>
      </c>
      <c r="F96" s="1" t="s">
        <v>978</v>
      </c>
      <c r="G96" s="1" t="s">
        <v>979</v>
      </c>
      <c r="H96" s="1" t="s">
        <v>980</v>
      </c>
      <c r="I96" s="1" t="s">
        <v>981</v>
      </c>
      <c r="J96" s="1" t="s">
        <v>982</v>
      </c>
      <c r="K96" s="1" t="s">
        <v>983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984</v>
      </c>
      <c r="B97" s="1">
        <v>0.0</v>
      </c>
      <c r="C97" s="1">
        <v>0.0</v>
      </c>
      <c r="D97" s="1">
        <v>0.0</v>
      </c>
      <c r="E97" s="1" t="s">
        <v>985</v>
      </c>
      <c r="F97" s="1" t="s">
        <v>986</v>
      </c>
      <c r="G97" s="1" t="s">
        <v>987</v>
      </c>
      <c r="H97" s="1" t="s">
        <v>988</v>
      </c>
      <c r="I97" s="1" t="s">
        <v>989</v>
      </c>
      <c r="J97" s="1" t="s">
        <v>990</v>
      </c>
      <c r="K97" s="1" t="s">
        <v>991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992</v>
      </c>
      <c r="B98" s="1">
        <v>0.0</v>
      </c>
      <c r="C98" s="1">
        <v>0.0</v>
      </c>
      <c r="D98" s="1">
        <v>0.0</v>
      </c>
      <c r="E98" s="1" t="s">
        <v>993</v>
      </c>
      <c r="F98" s="1" t="s">
        <v>994</v>
      </c>
      <c r="G98" s="1" t="s">
        <v>995</v>
      </c>
      <c r="H98" s="1" t="s">
        <v>996</v>
      </c>
      <c r="I98" s="1" t="s">
        <v>997</v>
      </c>
      <c r="J98" s="1" t="s">
        <v>998</v>
      </c>
      <c r="K98" s="1" t="s">
        <v>999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1000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1001</v>
      </c>
      <c r="B100" s="1">
        <v>0.0</v>
      </c>
      <c r="C100" s="1">
        <v>0.0</v>
      </c>
      <c r="D100" s="1">
        <v>0.0</v>
      </c>
      <c r="E100" s="1">
        <v>0.0</v>
      </c>
      <c r="F100" s="1" t="s">
        <v>1002</v>
      </c>
      <c r="G100" s="1" t="s">
        <v>1003</v>
      </c>
      <c r="H100" s="1" t="s">
        <v>1004</v>
      </c>
      <c r="I100" s="1" t="s">
        <v>1005</v>
      </c>
      <c r="J100" s="1" t="s">
        <v>1006</v>
      </c>
      <c r="K100" s="1" t="s">
        <v>1007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1008</v>
      </c>
      <c r="B101" s="1">
        <v>0.0</v>
      </c>
      <c r="C101" s="1">
        <v>0.0</v>
      </c>
      <c r="D101" s="1">
        <v>0.0</v>
      </c>
      <c r="E101" s="1">
        <v>0.0</v>
      </c>
      <c r="F101" s="1" t="s">
        <v>1009</v>
      </c>
      <c r="G101" s="1" t="s">
        <v>1010</v>
      </c>
      <c r="H101" s="1" t="s">
        <v>1011</v>
      </c>
      <c r="I101" s="1" t="s">
        <v>1012</v>
      </c>
      <c r="J101" s="1" t="s">
        <v>1013</v>
      </c>
      <c r="K101" s="1" t="s">
        <v>1014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1015</v>
      </c>
      <c r="B102" s="1">
        <v>0.0</v>
      </c>
      <c r="C102" s="1">
        <v>0.0</v>
      </c>
      <c r="D102" s="1">
        <v>0.0</v>
      </c>
      <c r="E102" s="1">
        <v>0.0</v>
      </c>
      <c r="F102" s="1" t="s">
        <v>1016</v>
      </c>
      <c r="G102" s="1" t="s">
        <v>1017</v>
      </c>
      <c r="H102" s="1" t="s">
        <v>1018</v>
      </c>
      <c r="I102" s="1" t="s">
        <v>1019</v>
      </c>
      <c r="J102" s="1" t="s">
        <v>454</v>
      </c>
      <c r="K102" s="1" t="s">
        <v>1020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1021</v>
      </c>
      <c r="B103" s="1">
        <v>0.0</v>
      </c>
      <c r="C103" s="1">
        <v>0.0</v>
      </c>
      <c r="D103" s="1">
        <v>0.0</v>
      </c>
      <c r="E103" s="1">
        <v>0.0</v>
      </c>
      <c r="F103" s="1" t="s">
        <v>1022</v>
      </c>
      <c r="G103" s="1" t="s">
        <v>1023</v>
      </c>
      <c r="H103" s="1" t="s">
        <v>1024</v>
      </c>
      <c r="I103" s="1" t="s">
        <v>1025</v>
      </c>
      <c r="J103" s="1" t="s">
        <v>1026</v>
      </c>
      <c r="K103" s="1" t="s">
        <v>1027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1028</v>
      </c>
      <c r="B104" s="1">
        <v>0.0</v>
      </c>
      <c r="C104" s="1">
        <v>0.0</v>
      </c>
      <c r="D104" s="1">
        <v>0.0</v>
      </c>
      <c r="E104" s="1">
        <v>0.0</v>
      </c>
      <c r="F104" s="1" t="s">
        <v>1029</v>
      </c>
      <c r="G104" s="1" t="s">
        <v>1030</v>
      </c>
      <c r="H104" s="1" t="s">
        <v>1031</v>
      </c>
      <c r="I104" s="1" t="s">
        <v>1032</v>
      </c>
      <c r="J104" s="1" t="s">
        <v>1033</v>
      </c>
      <c r="K104" s="1" t="s">
        <v>1034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1035</v>
      </c>
      <c r="B105" s="1">
        <v>0.0</v>
      </c>
      <c r="C105" s="1">
        <v>0.0</v>
      </c>
      <c r="D105" s="1">
        <v>0.0</v>
      </c>
      <c r="E105" s="1">
        <v>0.0</v>
      </c>
      <c r="F105" s="1" t="s">
        <v>1036</v>
      </c>
      <c r="G105" s="1" t="s">
        <v>1037</v>
      </c>
      <c r="H105" s="1" t="s">
        <v>1038</v>
      </c>
      <c r="I105" s="1" t="s">
        <v>1039</v>
      </c>
      <c r="J105" s="1" t="s">
        <v>1040</v>
      </c>
      <c r="K105" s="1" t="s">
        <v>994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1041</v>
      </c>
      <c r="B106" s="1">
        <v>0.0</v>
      </c>
      <c r="C106" s="1">
        <v>0.0</v>
      </c>
      <c r="D106" s="1">
        <v>0.0</v>
      </c>
      <c r="E106" s="1">
        <v>0.0</v>
      </c>
      <c r="F106" s="1" t="s">
        <v>1036</v>
      </c>
      <c r="G106" s="1" t="s">
        <v>1037</v>
      </c>
      <c r="H106" s="1" t="s">
        <v>1038</v>
      </c>
      <c r="I106" s="1" t="s">
        <v>1039</v>
      </c>
      <c r="J106" s="1" t="s">
        <v>1040</v>
      </c>
      <c r="K106" s="1" t="s">
        <v>994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1042</v>
      </c>
      <c r="B107" s="1">
        <v>0.0</v>
      </c>
      <c r="C107" s="1">
        <v>0.0</v>
      </c>
      <c r="D107" s="1">
        <v>0.0</v>
      </c>
      <c r="E107" s="1">
        <v>0.0</v>
      </c>
      <c r="F107" s="1" t="s">
        <v>1043</v>
      </c>
      <c r="G107" s="1" t="s">
        <v>1044</v>
      </c>
      <c r="H107" s="1" t="s">
        <v>1045</v>
      </c>
      <c r="I107" s="1" t="s">
        <v>1046</v>
      </c>
      <c r="J107" s="1" t="s">
        <v>601</v>
      </c>
      <c r="K107" s="1" t="s">
        <v>1047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1048</v>
      </c>
      <c r="B108" s="1">
        <v>0.0</v>
      </c>
      <c r="C108" s="1">
        <v>0.0</v>
      </c>
      <c r="D108" s="1">
        <v>0.0</v>
      </c>
      <c r="E108" s="1">
        <v>0.0</v>
      </c>
      <c r="F108" s="1" t="s">
        <v>1049</v>
      </c>
      <c r="G108" s="1" t="s">
        <v>1050</v>
      </c>
      <c r="H108" s="1" t="s">
        <v>1051</v>
      </c>
      <c r="I108" s="1" t="s">
        <v>1052</v>
      </c>
      <c r="J108" s="1" t="s">
        <v>1053</v>
      </c>
      <c r="K108" s="1" t="s">
        <v>1054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1055</v>
      </c>
      <c r="B109" s="1">
        <v>0.0</v>
      </c>
      <c r="C109" s="1">
        <v>0.0</v>
      </c>
      <c r="D109" s="1">
        <v>0.0</v>
      </c>
      <c r="E109" s="1">
        <v>0.0</v>
      </c>
      <c r="F109" s="1" t="s">
        <v>1056</v>
      </c>
      <c r="G109" s="1" t="s">
        <v>1057</v>
      </c>
      <c r="H109" s="1" t="s">
        <v>1058</v>
      </c>
      <c r="I109" s="1" t="s">
        <v>529</v>
      </c>
      <c r="J109" s="1" t="s">
        <v>1059</v>
      </c>
      <c r="K109" s="1" t="s">
        <v>756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1060</v>
      </c>
      <c r="B110" s="1">
        <v>0.0</v>
      </c>
      <c r="C110" s="1">
        <v>0.0</v>
      </c>
      <c r="D110" s="1">
        <v>0.0</v>
      </c>
      <c r="E110" s="1">
        <v>0.0</v>
      </c>
      <c r="F110" s="1" t="s">
        <v>1061</v>
      </c>
      <c r="G110" s="1" t="s">
        <v>1062</v>
      </c>
      <c r="H110" s="1" t="s">
        <v>1063</v>
      </c>
      <c r="I110" s="1" t="s">
        <v>1064</v>
      </c>
      <c r="J110" s="1" t="s">
        <v>1065</v>
      </c>
      <c r="K110" s="1" t="s">
        <v>110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1066</v>
      </c>
      <c r="B111" s="1">
        <v>0.0</v>
      </c>
      <c r="C111" s="1">
        <v>0.0</v>
      </c>
      <c r="D111" s="1">
        <v>0.0</v>
      </c>
      <c r="E111" s="1">
        <v>0.0</v>
      </c>
      <c r="F111" s="1" t="s">
        <v>1067</v>
      </c>
      <c r="G111" s="1" t="s">
        <v>1068</v>
      </c>
      <c r="H111" s="1" t="s">
        <v>1069</v>
      </c>
      <c r="I111" s="1" t="s">
        <v>1070</v>
      </c>
      <c r="J111" s="1" t="s">
        <v>1071</v>
      </c>
      <c r="K111" s="1" t="s">
        <v>1072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1073</v>
      </c>
      <c r="B112" s="1">
        <v>0.0</v>
      </c>
      <c r="C112" s="1">
        <v>0.0</v>
      </c>
      <c r="D112" s="1">
        <v>0.0</v>
      </c>
      <c r="E112" s="1">
        <v>0.0</v>
      </c>
      <c r="F112" s="1" t="s">
        <v>1074</v>
      </c>
      <c r="G112" s="1" t="s">
        <v>1075</v>
      </c>
      <c r="H112" s="1" t="s">
        <v>1076</v>
      </c>
      <c r="I112" s="1" t="s">
        <v>1077</v>
      </c>
      <c r="J112" s="1" t="s">
        <v>1078</v>
      </c>
      <c r="K112" s="1" t="s">
        <v>1079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1080</v>
      </c>
      <c r="B113" s="1">
        <v>0.0</v>
      </c>
      <c r="C113" s="1">
        <v>0.0</v>
      </c>
      <c r="D113" s="1">
        <v>0.0</v>
      </c>
      <c r="E113" s="1">
        <v>0.0</v>
      </c>
      <c r="F113" s="1" t="s">
        <v>611</v>
      </c>
      <c r="G113" s="1" t="s">
        <v>1081</v>
      </c>
      <c r="H113" s="1" t="s">
        <v>1082</v>
      </c>
      <c r="I113" s="1" t="s">
        <v>1083</v>
      </c>
      <c r="J113" s="1" t="s">
        <v>1084</v>
      </c>
      <c r="K113" s="1" t="s">
        <v>1085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1086</v>
      </c>
      <c r="B114" s="1">
        <v>0.0</v>
      </c>
      <c r="C114" s="1">
        <v>0.0</v>
      </c>
      <c r="D114" s="1">
        <v>0.0</v>
      </c>
      <c r="E114" s="1">
        <v>0.0</v>
      </c>
      <c r="F114" s="1" t="s">
        <v>1087</v>
      </c>
      <c r="G114" s="1" t="s">
        <v>1088</v>
      </c>
      <c r="H114" s="1" t="s">
        <v>1089</v>
      </c>
      <c r="I114" s="1" t="s">
        <v>1090</v>
      </c>
      <c r="J114" s="1" t="s">
        <v>1091</v>
      </c>
      <c r="K114" s="1" t="s">
        <v>1092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1093</v>
      </c>
      <c r="B115" s="1">
        <v>0.0</v>
      </c>
      <c r="C115" s="1">
        <v>0.0</v>
      </c>
      <c r="D115" s="1">
        <v>0.0</v>
      </c>
      <c r="E115" s="1">
        <v>0.0</v>
      </c>
      <c r="F115" s="1" t="s">
        <v>1094</v>
      </c>
      <c r="G115" s="1" t="s">
        <v>1095</v>
      </c>
      <c r="H115" s="1" t="s">
        <v>1096</v>
      </c>
      <c r="I115" s="1" t="s">
        <v>1097</v>
      </c>
      <c r="J115" s="1" t="s">
        <v>1098</v>
      </c>
      <c r="K115" s="1" t="s">
        <v>1099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1100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1101</v>
      </c>
      <c r="H116" s="1" t="s">
        <v>1102</v>
      </c>
      <c r="I116" s="1" t="s">
        <v>1103</v>
      </c>
      <c r="J116" s="1" t="s">
        <v>1104</v>
      </c>
      <c r="K116" s="1" t="s">
        <v>1105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1106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1107</v>
      </c>
      <c r="H117" s="1" t="s">
        <v>1108</v>
      </c>
      <c r="I117" s="1" t="s">
        <v>1109</v>
      </c>
      <c r="J117" s="1" t="s">
        <v>1110</v>
      </c>
      <c r="K117" s="1" t="s">
        <v>1111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 t="s">
        <v>1112</v>
      </c>
      <c r="C1" s="1" t="s">
        <v>1113</v>
      </c>
      <c r="D1" s="1" t="s">
        <v>1114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1115</v>
      </c>
      <c r="B2" s="1" t="s">
        <v>1116</v>
      </c>
      <c r="C2" s="1" t="s">
        <v>1117</v>
      </c>
      <c r="D2" s="1" t="s">
        <v>1118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1119</v>
      </c>
      <c r="B3" s="1" t="s">
        <v>1120</v>
      </c>
      <c r="C3" s="1" t="s">
        <v>1121</v>
      </c>
      <c r="D3" s="1" t="s">
        <v>1122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1123</v>
      </c>
      <c r="B4" s="1" t="s">
        <v>1124</v>
      </c>
      <c r="C4" s="1" t="s">
        <v>1125</v>
      </c>
      <c r="D4" s="1" t="s">
        <v>1126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1119</v>
      </c>
      <c r="B5" s="1" t="s">
        <v>1120</v>
      </c>
      <c r="C5" s="1" t="s">
        <v>1127</v>
      </c>
      <c r="D5" s="1" t="s">
        <v>1128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1129</v>
      </c>
      <c r="B6" s="1" t="s">
        <v>1130</v>
      </c>
      <c r="C6" s="1" t="s">
        <v>1131</v>
      </c>
      <c r="D6" s="1" t="s">
        <v>1132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1133</v>
      </c>
      <c r="B7" s="1" t="s">
        <v>1134</v>
      </c>
      <c r="C7" s="1" t="s">
        <v>1135</v>
      </c>
      <c r="D7" s="1" t="s">
        <v>1136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1137</v>
      </c>
      <c r="B8" s="1" t="s">
        <v>1138</v>
      </c>
      <c r="C8" s="1" t="s">
        <v>1139</v>
      </c>
      <c r="D8" s="1" t="s">
        <v>1140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1141</v>
      </c>
      <c r="B9" s="1" t="s">
        <v>1142</v>
      </c>
      <c r="C9" s="1" t="s">
        <v>1143</v>
      </c>
      <c r="D9" s="1" t="s">
        <v>1144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1145</v>
      </c>
      <c r="B10" s="1" t="s">
        <v>1146</v>
      </c>
      <c r="C10" s="1" t="s">
        <v>1147</v>
      </c>
      <c r="D10" s="1" t="s">
        <v>1148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1149</v>
      </c>
      <c r="B11" s="1" t="s">
        <v>1150</v>
      </c>
      <c r="C11" s="1" t="s">
        <v>1151</v>
      </c>
      <c r="D11" s="1" t="s">
        <v>1152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1153</v>
      </c>
      <c r="B12" s="1" t="s">
        <v>1154</v>
      </c>
      <c r="C12" s="1" t="s">
        <v>1155</v>
      </c>
      <c r="D12" s="1" t="s">
        <v>1156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1157</v>
      </c>
      <c r="B13" s="1" t="s">
        <v>1158</v>
      </c>
      <c r="C13" s="1" t="s">
        <v>1159</v>
      </c>
      <c r="D13" s="1" t="s">
        <v>1160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1161</v>
      </c>
      <c r="B14" s="1" t="s">
        <v>1162</v>
      </c>
      <c r="C14" s="1" t="s">
        <v>1163</v>
      </c>
      <c r="D14" s="1" t="s">
        <v>1164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1165</v>
      </c>
      <c r="B15" s="1" t="s">
        <v>1120</v>
      </c>
      <c r="C15" s="1" t="s">
        <v>1120</v>
      </c>
      <c r="D15" s="1" t="s">
        <v>1120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1166</v>
      </c>
      <c r="B16" s="1" t="s">
        <v>1120</v>
      </c>
      <c r="C16" s="1" t="s">
        <v>1120</v>
      </c>
      <c r="D16" s="1" t="s">
        <v>1120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1167</v>
      </c>
      <c r="B17" s="1" t="s">
        <v>1168</v>
      </c>
      <c r="C17" s="1" t="s">
        <v>1169</v>
      </c>
      <c r="D17" s="1" t="s">
        <v>159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1170</v>
      </c>
      <c r="B18" s="1" t="s">
        <v>1120</v>
      </c>
      <c r="C18" s="1" t="s">
        <v>1120</v>
      </c>
      <c r="D18" s="1" t="s">
        <v>1120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1171</v>
      </c>
      <c r="B19" s="1" t="s">
        <v>1172</v>
      </c>
      <c r="C19" s="1" t="s">
        <v>1173</v>
      </c>
      <c r="D19" s="1" t="s">
        <v>1174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1175</v>
      </c>
      <c r="B20" s="1" t="s">
        <v>1176</v>
      </c>
      <c r="C20" s="1" t="s">
        <v>1177</v>
      </c>
      <c r="D20" s="1" t="s">
        <v>1178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1179</v>
      </c>
      <c r="B21" s="1" t="s">
        <v>1180</v>
      </c>
      <c r="C21" s="1" t="s">
        <v>1181</v>
      </c>
      <c r="D21" s="1" t="s">
        <v>1182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1183</v>
      </c>
      <c r="B22" s="1" t="s">
        <v>1184</v>
      </c>
      <c r="C22" s="1" t="s">
        <v>1185</v>
      </c>
      <c r="D22" s="1" t="s">
        <v>1186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1187</v>
      </c>
      <c r="B23" s="1" t="s">
        <v>1188</v>
      </c>
      <c r="C23" s="1" t="s">
        <v>1189</v>
      </c>
      <c r="D23" s="1" t="s">
        <v>1190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1191</v>
      </c>
      <c r="B24" s="1" t="s">
        <v>1192</v>
      </c>
      <c r="C24" s="1" t="s">
        <v>1193</v>
      </c>
      <c r="D24" s="1" t="s">
        <v>1194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1195</v>
      </c>
      <c r="B25" s="1" t="s">
        <v>1196</v>
      </c>
      <c r="C25" s="1" t="s">
        <v>1197</v>
      </c>
      <c r="D25" s="1" t="s">
        <v>1198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1199</v>
      </c>
      <c r="B26" s="1" t="s">
        <v>1200</v>
      </c>
      <c r="C26" s="1" t="s">
        <v>1201</v>
      </c>
      <c r="D26" s="1" t="s">
        <v>1202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>
        <v>1.0</v>
      </c>
      <c r="Y1" s="2"/>
      <c r="Z1" s="2"/>
    </row>
    <row r="2">
      <c r="A2" s="2"/>
      <c r="B2" s="4">
        <v>2014.0</v>
      </c>
      <c r="C2" s="4">
        <v>2015.0</v>
      </c>
      <c r="D2" s="4">
        <v>2016.0</v>
      </c>
      <c r="E2" s="4">
        <v>2017.0</v>
      </c>
      <c r="F2" s="4">
        <v>2018.0</v>
      </c>
      <c r="G2" s="4">
        <v>2019.0</v>
      </c>
      <c r="H2" s="4">
        <v>2020.0</v>
      </c>
      <c r="I2" s="4">
        <v>2021.0</v>
      </c>
      <c r="J2" s="4">
        <v>2022.0</v>
      </c>
      <c r="K2" s="4">
        <v>2023.0</v>
      </c>
      <c r="L2" s="4">
        <v>2024.0</v>
      </c>
      <c r="M2" s="4">
        <v>2025.0</v>
      </c>
      <c r="N2" s="4">
        <v>2026.0</v>
      </c>
      <c r="O2" s="4">
        <v>2027.0</v>
      </c>
      <c r="P2" s="4">
        <v>2028.0</v>
      </c>
      <c r="Q2" s="4">
        <v>2029.0</v>
      </c>
      <c r="R2" s="4">
        <v>2030.0</v>
      </c>
      <c r="S2" s="3">
        <v>2031.0</v>
      </c>
      <c r="T2" s="3">
        <v>2032.0</v>
      </c>
      <c r="U2" s="3">
        <v>2033.0</v>
      </c>
      <c r="V2" s="3">
        <v>2034.0</v>
      </c>
      <c r="W2" s="3">
        <v>2035.0</v>
      </c>
      <c r="X2" s="1"/>
      <c r="Y2" s="2"/>
      <c r="Z2" s="2"/>
    </row>
    <row r="3">
      <c r="A3" s="4" t="s">
        <v>46</v>
      </c>
      <c r="B3" s="1">
        <v>-7.0</v>
      </c>
      <c r="C3" s="1">
        <v>-5.0</v>
      </c>
      <c r="D3" s="1">
        <v>-8.0</v>
      </c>
      <c r="E3" s="1">
        <v>-18.0</v>
      </c>
      <c r="F3" s="1">
        <v>4.0</v>
      </c>
      <c r="G3" s="1">
        <v>44.0</v>
      </c>
      <c r="H3" s="1">
        <v>98.0</v>
      </c>
      <c r="I3" s="1">
        <v>235.0</v>
      </c>
      <c r="J3" s="1">
        <v>190.0</v>
      </c>
      <c r="K3" s="1">
        <v>218.0</v>
      </c>
      <c r="L3" s="1">
        <f>IF(K3*FORECAST(L2,B3:K3,B2:K2)&gt;0,FORECAST(L2,B3:K3,B2:K2),K3)*$X$1</f>
        <v>241.5333333</v>
      </c>
      <c r="M3" s="1">
        <f>IF(L3*FORECAST(M2,B3:L3,B2:L2)&gt;0,FORECAST(M2,B3:L3,B2:L2),L3)*$X$1</f>
        <v>271.7939394</v>
      </c>
      <c r="N3" s="1">
        <f>IF(M3*FORECAST(N2,B3:M3,B2:M2)&gt;0,FORECAST(N2,B3:M3,B2:M2),M3)*$X$1</f>
        <v>302.0545455</v>
      </c>
      <c r="O3" s="1">
        <f>IF(N3*FORECAST(O2,B3:N3,B2:N2)&gt;0,FORECAST(O2,B3:N3,B2:N2),N3)*$X$1</f>
        <v>332.3151515</v>
      </c>
      <c r="P3" s="1">
        <f>IF(O3*FORECAST(P2,B3:O3,B2:O2)&gt;0,FORECAST(P2,B3:O3,B2:O2),O3)*$X$1</f>
        <v>362.5757576</v>
      </c>
      <c r="Q3" s="1">
        <f>IF(P3*FORECAST(Q2,B3:P3,B2:P2)&gt;0,FORECAST(Q2,B3:P3,B2:P2),P3)*$X$1</f>
        <v>392.8363636</v>
      </c>
      <c r="R3" s="1">
        <f>IF(Q3*FORECAST(R2,B3:Q3,B2:Q2)&gt;0,FORECAST(R2,B3:Q3,B2:Q2),Q3)*$X$1</f>
        <v>423.0969697</v>
      </c>
      <c r="S3" s="3">
        <f>IF(R3*FORECAST(S2,B3:R3,B2:R2)&gt;0,FORECAST(S2,B3:R3,B2:R2),R3)*$X$1</f>
        <v>453.3575758</v>
      </c>
      <c r="T3" s="3">
        <f>IF(S3*FORECAST(T2,B3:S3,B2:S2)&gt;0,FORECAST(T2,B3:S3,B2:S2),S3)*$X$1</f>
        <v>483.6181818</v>
      </c>
      <c r="U3" s="3">
        <f>IF(T3*FORECAST(U2,B3:T3,B2:T2)&gt;0,FORECAST(U2,B3:T3,B2:T2),T3)*$X$1</f>
        <v>513.8787879</v>
      </c>
      <c r="V3" s="3">
        <f>IF(U3*FORECAST(V2,B3:U3,B2:U2)&gt;0,FORECAST(V2,B3:U3,B2:U2),U3)*$X$1</f>
        <v>544.1393939</v>
      </c>
      <c r="W3" s="3">
        <f>IF(V3*FORECAST(W2,B3:V3,B2:V2)&gt;0,FORECAST(W2,B3:V3,B2:V2),V3)*$X$1</f>
        <v>574.4</v>
      </c>
      <c r="X3" s="2"/>
      <c r="Y3" s="2"/>
      <c r="Z3" s="2"/>
    </row>
    <row r="4">
      <c r="A4" s="4" t="s">
        <v>117</v>
      </c>
      <c r="B4" s="1">
        <v>-44.0</v>
      </c>
      <c r="C4" s="1">
        <v>-90.0</v>
      </c>
      <c r="D4" s="1">
        <v>-68.0</v>
      </c>
      <c r="E4" s="1">
        <v>-41.0</v>
      </c>
      <c r="F4" s="1">
        <v>-153.0</v>
      </c>
      <c r="G4" s="1">
        <v>-68.0</v>
      </c>
      <c r="H4" s="1">
        <v>718.0</v>
      </c>
      <c r="I4" s="1">
        <v>359.0</v>
      </c>
      <c r="J4" s="1">
        <v>328.0</v>
      </c>
      <c r="K4" s="1">
        <v>162.0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4" t="s">
        <v>1203</v>
      </c>
      <c r="B5" s="1">
        <v>700000.0</v>
      </c>
      <c r="C5" s="1">
        <v>1116000.0</v>
      </c>
      <c r="D5" s="1">
        <v>3514000.0</v>
      </c>
      <c r="E5" s="1">
        <v>3712000.0</v>
      </c>
      <c r="F5" s="1">
        <v>4323000.0</v>
      </c>
      <c r="G5" s="1">
        <v>4657000.0</v>
      </c>
      <c r="H5" s="1">
        <v>126.0</v>
      </c>
      <c r="I5" s="1">
        <v>132.0</v>
      </c>
      <c r="J5" s="1">
        <v>142.0</v>
      </c>
      <c r="K5" s="1">
        <v>144.0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1204</v>
      </c>
      <c r="L7" s="1">
        <f>IF(W3*FORECAST(W2,B3:W3,B2:W2)&gt;0,FORECAST(W2,B3:W3,B2:W2),V3)*$X$1 * (1+0.02)/(0.0834-0.02)</f>
        <v>9241.135647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1205</v>
      </c>
      <c r="L8" s="5">
        <f t="array" ref="L8">NPV(0.0834,M3:W3)</f>
        <v>2803.229862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1206</v>
      </c>
      <c r="L9" s="5">
        <f t="array" ref="L9">NPV(0.0834,M16:W16)</f>
        <v>3828.672345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1207</v>
      </c>
      <c r="L10" s="5">
        <f>L8 + L9</f>
        <v>6631.902207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162.0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1208</v>
      </c>
      <c r="L12" s="5">
        <f>L10 - L11</f>
        <v>6469.902207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1209</v>
      </c>
      <c r="L13" s="1">
        <v>144.0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1210</v>
      </c>
      <c r="L14" s="5">
        <f>L12/L13</f>
        <v>44.92987644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3">
        <v>0.0</v>
      </c>
      <c r="U16" s="3">
        <v>0.0</v>
      </c>
      <c r="V16" s="3">
        <v>0.0</v>
      </c>
      <c r="W16" s="3">
        <f>IF(W3*FORECAST(W2,B3:W3,B2:W2)&gt;0,FORECAST(W2,B3:W3,B2:W2),V3)*$X$1 * (1+0.02)/(0.0834-0.02)</f>
        <v>9241.135647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>
        <v>1.0</v>
      </c>
      <c r="Y1" s="2"/>
      <c r="Z1" s="2"/>
    </row>
    <row r="2">
      <c r="A2" s="2"/>
      <c r="B2" s="4">
        <v>2014.0</v>
      </c>
      <c r="C2" s="4">
        <v>2015.0</v>
      </c>
      <c r="D2" s="4">
        <v>2016.0</v>
      </c>
      <c r="E2" s="4">
        <v>2017.0</v>
      </c>
      <c r="F2" s="4">
        <v>2018.0</v>
      </c>
      <c r="G2" s="4">
        <v>2019.0</v>
      </c>
      <c r="H2" s="4">
        <v>2020.0</v>
      </c>
      <c r="I2" s="4">
        <v>2021.0</v>
      </c>
      <c r="J2" s="4">
        <v>2022.0</v>
      </c>
      <c r="K2" s="4">
        <v>2023.0</v>
      </c>
      <c r="L2" s="4">
        <v>2024.0</v>
      </c>
      <c r="M2" s="4">
        <v>2025.0</v>
      </c>
      <c r="N2" s="4">
        <v>2026.0</v>
      </c>
      <c r="O2" s="4">
        <v>2027.0</v>
      </c>
      <c r="P2" s="4">
        <v>2028.0</v>
      </c>
      <c r="Q2" s="4">
        <v>2029.0</v>
      </c>
      <c r="R2" s="4">
        <v>2030.0</v>
      </c>
      <c r="S2" s="3">
        <v>2031.0</v>
      </c>
      <c r="T2" s="3">
        <v>2032.0</v>
      </c>
      <c r="U2" s="3">
        <v>2033.0</v>
      </c>
      <c r="V2" s="3">
        <v>2034.0</v>
      </c>
      <c r="W2" s="3">
        <v>2035.0</v>
      </c>
      <c r="X2" s="1"/>
      <c r="Y2" s="2"/>
      <c r="Z2" s="2"/>
    </row>
    <row r="3">
      <c r="A3" s="4" t="s">
        <v>7</v>
      </c>
      <c r="B3" s="1">
        <v>-41.0</v>
      </c>
      <c r="C3" s="1">
        <v>-52.0</v>
      </c>
      <c r="D3" s="1">
        <v>-53.0</v>
      </c>
      <c r="E3" s="1">
        <v>-49.0</v>
      </c>
      <c r="F3" s="1">
        <v>-43.0</v>
      </c>
      <c r="G3" s="1">
        <v>-80.0</v>
      </c>
      <c r="H3" s="1">
        <v>-200.0</v>
      </c>
      <c r="I3" s="1">
        <v>-88.0</v>
      </c>
      <c r="J3" s="1">
        <v>-34.0</v>
      </c>
      <c r="K3" s="1">
        <v>-34.0</v>
      </c>
      <c r="L3" s="1">
        <f>IF(K3*FORECAST(L2,B3:K3,B2:K2)&gt;0,FORECAST(L2,B3:K3,B2:K2),K3)*$X$1</f>
        <v>-83.26666667</v>
      </c>
      <c r="M3" s="1">
        <f>IF(L3*FORECAST(M2,B3:L3,B2:L2)&gt;0,FORECAST(M2,B3:L3,B2:L2),L3)*$X$1</f>
        <v>-86.15151515</v>
      </c>
      <c r="N3" s="1">
        <f>IF(M3*FORECAST(N2,B3:M3,B2:M2)&gt;0,FORECAST(N2,B3:M3,B2:M2),M3)*$X$1</f>
        <v>-89.03636364</v>
      </c>
      <c r="O3" s="1">
        <f>IF(N3*FORECAST(O2,B3:N3,B2:N2)&gt;0,FORECAST(O2,B3:N3,B2:N2),N3)*$X$1</f>
        <v>-91.92121212</v>
      </c>
      <c r="P3" s="1">
        <f>IF(O3*FORECAST(P2,B3:O3,B2:O2)&gt;0,FORECAST(P2,B3:O3,B2:O2),O3)*$X$1</f>
        <v>-94.80606061</v>
      </c>
      <c r="Q3" s="1">
        <f>IF(P3*FORECAST(Q2,B3:P3,B2:P2)&gt;0,FORECAST(Q2,B3:P3,B2:P2),P3)*$X$1</f>
        <v>-97.69090909</v>
      </c>
      <c r="R3" s="1">
        <f>IF(Q3*FORECAST(R2,B3:Q3,B2:Q2)&gt;0,FORECAST(R2,B3:Q3,B2:Q2),Q3)*$X$1</f>
        <v>-100.5757576</v>
      </c>
      <c r="S3" s="3">
        <f>IF(R3*FORECAST(S2,B3:R3,B2:R2)&gt;0,FORECAST(S2,B3:R3,B2:R2),R3)*$X$1</f>
        <v>-103.4606061</v>
      </c>
      <c r="T3" s="3">
        <f>IF(S3*FORECAST(T2,B3:S3,B2:S2)&gt;0,FORECAST(T2,B3:S3,B2:S2),S3)*$X$1</f>
        <v>-106.3454545</v>
      </c>
      <c r="U3" s="3">
        <f>IF(T3*FORECAST(U2,B3:T3,B2:T2)&gt;0,FORECAST(U2,B3:T3,B2:T2),T3)*$X$1</f>
        <v>-109.230303</v>
      </c>
      <c r="V3" s="3">
        <f>IF(U3*FORECAST(V2,B3:U3,B2:U2)&gt;0,FORECAST(V2,B3:U3,B2:U2),U3)*$X$1</f>
        <v>-112.1151515</v>
      </c>
      <c r="W3" s="3">
        <f>IF(V3*FORECAST(W2,B3:V3,B2:V2)&gt;0,FORECAST(W2,B3:V3,B2:V2),V3)*$X$1</f>
        <v>-115</v>
      </c>
      <c r="X3" s="2"/>
      <c r="Y3" s="2"/>
      <c r="Z3" s="2"/>
    </row>
    <row r="4">
      <c r="A4" s="4" t="s">
        <v>117</v>
      </c>
      <c r="B4" s="1">
        <v>-44.0</v>
      </c>
      <c r="C4" s="1">
        <v>-90.0</v>
      </c>
      <c r="D4" s="1">
        <v>-68.0</v>
      </c>
      <c r="E4" s="1">
        <v>-41.0</v>
      </c>
      <c r="F4" s="1">
        <v>-153.0</v>
      </c>
      <c r="G4" s="1">
        <v>-68.0</v>
      </c>
      <c r="H4" s="1">
        <v>718.0</v>
      </c>
      <c r="I4" s="1">
        <v>359.0</v>
      </c>
      <c r="J4" s="1">
        <v>328.0</v>
      </c>
      <c r="K4" s="1">
        <v>162.0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4" t="s">
        <v>1203</v>
      </c>
      <c r="B5" s="1">
        <v>700000.0</v>
      </c>
      <c r="C5" s="1">
        <v>1116000.0</v>
      </c>
      <c r="D5" s="1">
        <v>3514000.0</v>
      </c>
      <c r="E5" s="1">
        <v>3712000.0</v>
      </c>
      <c r="F5" s="1">
        <v>4323000.0</v>
      </c>
      <c r="G5" s="1">
        <v>4657000.0</v>
      </c>
      <c r="H5" s="1">
        <v>126.0</v>
      </c>
      <c r="I5" s="1">
        <v>132.0</v>
      </c>
      <c r="J5" s="1">
        <v>142.0</v>
      </c>
      <c r="K5" s="1">
        <v>144.0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1204</v>
      </c>
      <c r="L7" s="1">
        <f>IF(W3*FORECAST(W2,B3:W3,B2:W2)&gt;0,FORECAST(W2,B3:W3,B2:W2),V3)*$X$1 * (1+0.02)/(0.0834-0.02)</f>
        <v>-1850.157729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1205</v>
      </c>
      <c r="L8" s="5">
        <f t="array" ref="L8">NPV(0.0834,M3:W3)</f>
        <v>-690.2917427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1206</v>
      </c>
      <c r="L9" s="5">
        <f t="array" ref="L9">NPV(0.0834,M16:W16)</f>
        <v>-766.5343309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1207</v>
      </c>
      <c r="L10" s="5">
        <f>L8 + L9</f>
        <v>-1456.826074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162.0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1208</v>
      </c>
      <c r="L12" s="5">
        <f>L10 - L11</f>
        <v>-1618.826074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1209</v>
      </c>
      <c r="L13" s="1">
        <v>144.0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1210</v>
      </c>
      <c r="L14" s="5">
        <f>L12/L13</f>
        <v>-11.24184773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3">
        <v>0.0</v>
      </c>
      <c r="U16" s="3">
        <v>0.0</v>
      </c>
      <c r="V16" s="3">
        <v>0.0</v>
      </c>
      <c r="W16" s="3">
        <f>IF(W3*FORECAST(W2,B3:W3,B2:W2)&gt;0,FORECAST(W2,B3:W3,B2:W2),V3)*$X$1 * (1+0.02)/(0.0834-0.02)</f>
        <v>-1850.157729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