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<sst xmlns="http://schemas.openxmlformats.org/spreadsheetml/2006/main" count="1822" uniqueCount="1439">
  <si>
    <t>ticker</t>
  </si>
  <si>
    <t>INGA</t>
  </si>
  <si>
    <t>nombre</t>
  </si>
  <si>
    <t>ING GROEP N V</t>
  </si>
  <si>
    <t>empresa</t>
  </si>
  <si>
    <t>Banks</t>
  </si>
  <si>
    <t>Open</t>
  </si>
  <si>
    <t>No encontrado</t>
  </si>
  <si>
    <t>Target Price</t>
  </si>
  <si>
    <t>Valor no disponible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</si>
  <si>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</si>
  <si>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</si>
  <si>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</si>
  <si>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</si>
  <si>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</si>
  <si>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</si>
  <si>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</si>
  <si>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</si>
  <si>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</si>
  <si>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</si>
  <si>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</si>
  <si>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</si>
  <si>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Amortization of Deferred Charges, Total</t>
  </si>
  <si>
    <t>Total Asset Writedown</t>
  </si>
  <si>
    <t>Provision for Credit Losses</t>
  </si>
  <si>
    <t>Change in Trading Asset Securities</t>
  </si>
  <si>
    <t>Change in Other Net Operating Assets (Collected)</t>
  </si>
  <si>
    <t>Other Operating Activities</t>
  </si>
  <si>
    <t>Cash from Operations</t>
  </si>
  <si>
    <t>Capital Expenditure</t>
  </si>
  <si>
    <t>Sale of Property, Plant, and Equipment</t>
  </si>
  <si>
    <t>Cash Acquisitions</t>
  </si>
  <si>
    <t>Divestitures</t>
  </si>
  <si>
    <t>Sale (Purchase) of Real Estate Properties (Collected)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</si>
  <si>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</si>
  <si>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</si>
  <si>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</si>
  <si>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</si>
  <si>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</si>
  <si>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</si>
  <si>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</si>
  <si>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</si>
  <si>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</si>
  <si>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</si>
  <si>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</si>
  <si>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</si>
  <si>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Net Increase (Decrease) in Deposit Accounts - (CF)</t>
  </si>
  <si>
    <t>Other Financing Activities, Total</t>
  </si>
  <si>
    <t>Cash from Financing</t>
  </si>
  <si>
    <t>Foreign Exchange Rate Adjustments</t>
  </si>
  <si>
    <t>Miscellaneous Cash Flow Adjustments</t>
  </si>
  <si>
    <t>Net Change in Cash</t>
  </si>
  <si>
    <t>Supplemental Items</t>
  </si>
  <si>
    <t>Cash Interest Paid</t>
  </si>
  <si>
    <t>Cash Income Tax Paid (Refund)</t>
  </si>
  <si>
    <t>Net Debt Issued / Repaid</t>
  </si>
  <si>
    <t>Assets</t>
  </si>
  <si>
    <t>Cash And Equivalents</t>
  </si>
  <si>
    <t>Investment Securities, Total</t>
  </si>
  <si>
    <t>Trading Asset Securities, Total</t>
  </si>
  <si>
    <t>Mortgage Backed Securities</t>
  </si>
  <si>
    <t>Total investments</t>
  </si>
  <si>
    <t>Gross Loans</t>
  </si>
  <si>
    <t>Allowance For Loan Losses</t>
  </si>
  <si>
    <t>Other Adjustments to Gross Loans</t>
  </si>
  <si>
    <t>Net Loans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</si>
  <si>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</si>
  <si>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</si>
  <si>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</si>
  <si>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</si>
  <si>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</si>
  <si>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Investment in Real Estate</t>
  </si>
  <si>
    <t>Accrued Interest Receivable</t>
  </si>
  <si>
    <t>Other Receivables</t>
  </si>
  <si>
    <t>Restricted Cash</t>
  </si>
  <si>
    <t>Other Current Assets, Total</t>
  </si>
  <si>
    <t>Deferred Tax Assets Long-Term (Collected)</t>
  </si>
  <si>
    <t>Other Real Estate Owned And Foreclosed</t>
  </si>
  <si>
    <t>Other Long-Term Assets, Total</t>
  </si>
  <si>
    <t>Total Assets</t>
  </si>
  <si>
    <t>Liabilities</t>
  </si>
  <si>
    <t>Accrued Expenses, Total</t>
  </si>
  <si>
    <t>Interest Bearing Deposits</t>
  </si>
  <si>
    <t>Non-Interest Bearing Deposits</t>
  </si>
  <si>
    <t>Total Deposits</t>
  </si>
  <si>
    <t>Short-Term Borrowings</t>
  </si>
  <si>
    <t>Current Portion of Long-Term Debt</t>
  </si>
  <si>
    <t>Current Portion of Leases</t>
  </si>
  <si>
    <t>Long-Term Debt</t>
  </si>
  <si>
    <t>Long-Term Leases</t>
  </si>
  <si>
    <t>Trust Preferred Securities (BS)</t>
  </si>
  <si>
    <t>Current Income Taxes Payable</t>
  </si>
  <si>
    <t>Accrued Interest Payable</t>
  </si>
  <si>
    <t>Other Current Liabilities - (Bank / Utility Template)</t>
  </si>
  <si>
    <t>Pension &amp; Other Post Retirement Benefits</t>
  </si>
  <si>
    <t>Deferred Tax Liability Non-Current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</si>
  <si>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</si>
  <si>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</si>
  <si>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</si>
  <si>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</si>
  <si>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</si>
  <si>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</si>
  <si>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</si>
  <si>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</si>
  <si>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</si>
  <si>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</si>
  <si>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</si>
  <si>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</si>
  <si>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</si>
  <si>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</si>
  <si>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13.08</t>
  </si>
  <si>
    <t>12.36</t>
  </si>
  <si>
    <t>12.84</t>
  </si>
  <si>
    <t>12.98</t>
  </si>
  <si>
    <t>13.09</t>
  </si>
  <si>
    <t>13.8</t>
  </si>
  <si>
    <t>14.01</t>
  </si>
  <si>
    <t>14.28</t>
  </si>
  <si>
    <t>15.61</t>
  </si>
  <si>
    <t>16.35</t>
  </si>
  <si>
    <t>Tangible Book Value</t>
  </si>
  <si>
    <t>Tangible Book Value Per Share</t>
  </si>
  <si>
    <t>12.65</t>
  </si>
  <si>
    <t>11.96</t>
  </si>
  <si>
    <t>12.46</t>
  </si>
  <si>
    <t>12.6</t>
  </si>
  <si>
    <t>12.62</t>
  </si>
  <si>
    <t>13.31</t>
  </si>
  <si>
    <t>13.65</t>
  </si>
  <si>
    <t>13.97</t>
  </si>
  <si>
    <t>15.31</t>
  </si>
  <si>
    <t>Average Assets</t>
  </si>
  <si>
    <t>Average Loans</t>
  </si>
  <si>
    <t>Total Debt</t>
  </si>
  <si>
    <t>Deposits at Interest - Cash</t>
  </si>
  <si>
    <t>Debt Equivalent of Unfunded Proj. Benefit Obligation</t>
  </si>
  <si>
    <t>Net Debt</t>
  </si>
  <si>
    <t>Equity Method Investments, Total</t>
  </si>
  <si>
    <t>Full Time Employees</t>
  </si>
  <si>
    <t>Part Time Employees</t>
  </si>
  <si>
    <t>Assets on Operating Lease - Gross</t>
  </si>
  <si>
    <t>Interest Income On Loans</t>
  </si>
  <si>
    <t>Interest Income On Investments</t>
  </si>
  <si>
    <t>Interest Income, Total</t>
  </si>
  <si>
    <t>Interest On Deposits</t>
  </si>
  <si>
    <t>Total Interest On Borrowings</t>
  </si>
  <si>
    <t>Interest Expense, Total</t>
  </si>
  <si>
    <t>Net Interest Income</t>
  </si>
  <si>
    <t>Income From Trading Activities</t>
  </si>
  <si>
    <t>Gain (Loss) on Sale of Assets</t>
  </si>
  <si>
    <t>Gain (Loss) on Sale of Invest. &amp; Securities - (Rev)</t>
  </si>
  <si>
    <t>Income (Loss) on Equity Invest. (Income Block)</t>
  </si>
  <si>
    <t>Total Other Non Interest Income</t>
  </si>
  <si>
    <t>Non Interest Income, Total</t>
  </si>
  <si>
    <t>Revenues Before Provison For Loan Losses</t>
  </si>
  <si>
    <t>Provision For Loan Losses</t>
  </si>
  <si>
    <t>Total Revenues</t>
  </si>
  <si>
    <t>Salaries And Other Employee Benefits</t>
  </si>
  <si>
    <t>Amort. of Goodwill &amp; Intang. Assets</t>
  </si>
  <si>
    <t>Selling General &amp; Admin Expenses, Total</t>
  </si>
  <si>
    <t>Total Other Non Interest Expense</t>
  </si>
  <si>
    <t>Non Interest Expense, Total</t>
  </si>
  <si>
    <t>EBT, Excl. Unusual Items</t>
  </si>
  <si>
    <t>Restructuring Charges</t>
  </si>
  <si>
    <t>Total Merger &amp; Related Restructuring Charges</t>
  </si>
  <si>
    <t>Impairment of Goodwill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</si>
  <si>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</si>
  <si>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</si>
  <si>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</si>
  <si>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</si>
  <si>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</si>
  <si>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</si>
  <si>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</si>
  <si>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</si>
  <si>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</si>
  <si>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</si>
  <si>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</si>
  <si>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</si>
  <si>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</si>
  <si>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</si>
  <si>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0.13</t>
  </si>
  <si>
    <t>1.04</t>
  </si>
  <si>
    <t>1.2</t>
  </si>
  <si>
    <t>1.26</t>
  </si>
  <si>
    <t>1.21</t>
  </si>
  <si>
    <t>1.23</t>
  </si>
  <si>
    <t>0.64</t>
  </si>
  <si>
    <t>3.35</t>
  </si>
  <si>
    <t>1.16</t>
  </si>
  <si>
    <t>Basic EPS - Continuing Operations</t>
  </si>
  <si>
    <t>0.5</t>
  </si>
  <si>
    <t>1.09</t>
  </si>
  <si>
    <t>Basic Weighted Average Shares Outstanding</t>
  </si>
  <si>
    <t>Net EPS - Diluted</t>
  </si>
  <si>
    <t>1.03</t>
  </si>
  <si>
    <t>Diluted EPS - Continuing Operations</t>
  </si>
  <si>
    <t>0.49</t>
  </si>
  <si>
    <t>1.15</t>
  </si>
  <si>
    <t>Diluted Weighted Average Shares Outstanding</t>
  </si>
  <si>
    <t>Normalized Basic EPS</t>
  </si>
  <si>
    <t>0.72</t>
  </si>
  <si>
    <t>1.01</t>
  </si>
  <si>
    <t>1.14</t>
  </si>
  <si>
    <t>1.07</t>
  </si>
  <si>
    <t>1.08</t>
  </si>
  <si>
    <t>1.11</t>
  </si>
  <si>
    <t>3.17</t>
  </si>
  <si>
    <t>Normalized Diluted EPS</t>
  </si>
  <si>
    <t>Dividend Per Share</t>
  </si>
  <si>
    <t>0.12</t>
  </si>
  <si>
    <t>0.65</t>
  </si>
  <si>
    <t>0.66</t>
  </si>
  <si>
    <t>0.67</t>
  </si>
  <si>
    <t>0.68</t>
  </si>
  <si>
    <t>0.24</t>
  </si>
  <si>
    <t>0.89</t>
  </si>
  <si>
    <t>0.56</t>
  </si>
  <si>
    <t>Payout Ratio</t>
  </si>
  <si>
    <t>34.74</t>
  </si>
  <si>
    <t>54.2</t>
  </si>
  <si>
    <t>52.27</t>
  </si>
  <si>
    <t>55.43</t>
  </si>
  <si>
    <t>49.04</t>
  </si>
  <si>
    <t>25.51</t>
  </si>
  <si>
    <t>71.67</t>
  </si>
  <si>
    <t>American Depositary Receipts Ratio (ADR)</t>
  </si>
  <si>
    <t>Effective Tax Rate - (Ratio)</t>
  </si>
  <si>
    <t>26.19</t>
  </si>
  <si>
    <t>26.52</t>
  </si>
  <si>
    <t>27.41</t>
  </si>
  <si>
    <t>31.38</t>
  </si>
  <si>
    <t>29.64</t>
  </si>
  <si>
    <t>28.6</t>
  </si>
  <si>
    <t>32.71</t>
  </si>
  <si>
    <t>27.68</t>
  </si>
  <si>
    <t>29.55</t>
  </si>
  <si>
    <t>27.53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</si>
  <si>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</si>
  <si>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</si>
  <si>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</si>
  <si>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</si>
  <si>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</si>
  <si>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</si>
  <si>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</si>
  <si>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Non-Cash Pension Expense</t>
  </si>
  <si>
    <t>Supplemental Operating Expense Items</t>
  </si>
  <si>
    <t>Stock-Based Comp., SG&amp;A Exp. (Total)</t>
  </si>
  <si>
    <t>Total Stock-Based Compensation</t>
  </si>
  <si>
    <t>Profitability</t>
  </si>
  <si>
    <t>Return on Assets</t>
  </si>
  <si>
    <t>0.26</t>
  </si>
  <si>
    <t>0.46</t>
  </si>
  <si>
    <t>0.59</t>
  </si>
  <si>
    <t>0.55</t>
  </si>
  <si>
    <t>0.28</t>
  </si>
  <si>
    <t>0.52</t>
  </si>
  <si>
    <t>1.27</t>
  </si>
  <si>
    <t>0.45</t>
  </si>
  <si>
    <t>Return On Equity %</t>
  </si>
  <si>
    <t>4.9</t>
  </si>
  <si>
    <t>8.41</t>
  </si>
  <si>
    <t>8.67</t>
  </si>
  <si>
    <t>9.82</t>
  </si>
  <si>
    <t>9.35</t>
  </si>
  <si>
    <t>9.17</t>
  </si>
  <si>
    <t>4.65</t>
  </si>
  <si>
    <t>8.89</t>
  </si>
  <si>
    <t>22.27</t>
  </si>
  <si>
    <t>7.77</t>
  </si>
  <si>
    <t>Return on Common Equity</t>
  </si>
  <si>
    <t>3.9</t>
  </si>
  <si>
    <t>9.01</t>
  </si>
  <si>
    <t>8.62</t>
  </si>
  <si>
    <t>9.79</t>
  </si>
  <si>
    <t>9.28</t>
  </si>
  <si>
    <t>9.13</t>
  </si>
  <si>
    <t>4.58</t>
  </si>
  <si>
    <t>8.8</t>
  </si>
  <si>
    <t>22.34</t>
  </si>
  <si>
    <t>7.45</t>
  </si>
  <si>
    <t>Shareholders Value Added</t>
  </si>
  <si>
    <t>Margin Analysis</t>
  </si>
  <si>
    <t>SG&amp;A Margin</t>
  </si>
  <si>
    <t>46.06</t>
  </si>
  <si>
    <t>36.59</t>
  </si>
  <si>
    <t>34.84</t>
  </si>
  <si>
    <t>34.89</t>
  </si>
  <si>
    <t>34.76</t>
  </si>
  <si>
    <t>35.76</t>
  </si>
  <si>
    <t>40.93</t>
  </si>
  <si>
    <t>22.03</t>
  </si>
  <si>
    <t>40.24</t>
  </si>
  <si>
    <t>Net Interest Income / Total Revenues %</t>
  </si>
  <si>
    <t>88.12</t>
  </si>
  <si>
    <t>81.05</t>
  </si>
  <si>
    <t>80.19</t>
  </si>
  <si>
    <t>80.23</t>
  </si>
  <si>
    <t>79.44</t>
  </si>
  <si>
    <t>81.92</t>
  </si>
  <si>
    <t>90.58</t>
  </si>
  <si>
    <t>76.05</t>
  </si>
  <si>
    <t>49.59</t>
  </si>
  <si>
    <t>91.69</t>
  </si>
  <si>
    <t>EBT Excl. Non-Recurring Items Margin %</t>
  </si>
  <si>
    <t>32.6</t>
  </si>
  <si>
    <t>41.06</t>
  </si>
  <si>
    <t>43.57</t>
  </si>
  <si>
    <t>42.58</t>
  </si>
  <si>
    <t>39.15</t>
  </si>
  <si>
    <t>40.15</t>
  </si>
  <si>
    <t>30.6</t>
  </si>
  <si>
    <t>39.57</t>
  </si>
  <si>
    <t>62.96</t>
  </si>
  <si>
    <t>35.89</t>
  </si>
  <si>
    <t>Income From Continuing Operations Margin %</t>
  </si>
  <si>
    <t>19.59</t>
  </si>
  <si>
    <t>29.26</t>
  </si>
  <si>
    <t>25.95</t>
  </si>
  <si>
    <t>29.17</t>
  </si>
  <si>
    <t>27.46</t>
  </si>
  <si>
    <t>28.39</t>
  </si>
  <si>
    <t>17.07</t>
  </si>
  <si>
    <t>27.4</t>
  </si>
  <si>
    <t>41.56</t>
  </si>
  <si>
    <t>24.82</t>
  </si>
  <si>
    <t>Net Income Margin %</t>
  </si>
  <si>
    <t>8.96</t>
  </si>
  <si>
    <t>25.87</t>
  </si>
  <si>
    <t>28.17</t>
  </si>
  <si>
    <t>28.69</t>
  </si>
  <si>
    <t>26.85</t>
  </si>
  <si>
    <t>27.82</t>
  </si>
  <si>
    <t>16.55</t>
  </si>
  <si>
    <t>26.68</t>
  </si>
  <si>
    <t>41.21</t>
  </si>
  <si>
    <t>23.49</t>
  </si>
  <si>
    <t>Net Avail. For Common Margin %</t>
  </si>
  <si>
    <t>13.66</t>
  </si>
  <si>
    <t>28.82</t>
  </si>
  <si>
    <t>25.5</t>
  </si>
  <si>
    <t>Normalized Net Income Margin</t>
  </si>
  <si>
    <t>19.81</t>
  </si>
  <si>
    <t>25.22</t>
  </si>
  <si>
    <t>26.78</t>
  </si>
  <si>
    <t>26.13</t>
  </si>
  <si>
    <t>23.85</t>
  </si>
  <si>
    <t>24.52</t>
  </si>
  <si>
    <t>18.61</t>
  </si>
  <si>
    <t>24.02</t>
  </si>
  <si>
    <t>21.1</t>
  </si>
  <si>
    <t>Asset quality</t>
  </si>
  <si>
    <t>Nonperforming Loans / Total Loans %</t>
  </si>
  <si>
    <t>3.07</t>
  </si>
  <si>
    <t>2.71</t>
  </si>
  <si>
    <t>2.3</t>
  </si>
  <si>
    <t>2.07</t>
  </si>
  <si>
    <t>1.79</t>
  </si>
  <si>
    <t>2.18</t>
  </si>
  <si>
    <t>1.85</t>
  </si>
  <si>
    <t>1.74</t>
  </si>
  <si>
    <t>1.76</t>
  </si>
  <si>
    <t>Nonperforming Loans / Total Assets %</t>
  </si>
  <si>
    <t>1.7</t>
  </si>
  <si>
    <t>1.82</t>
  </si>
  <si>
    <t>1.61</t>
  </si>
  <si>
    <t>1.47</t>
  </si>
  <si>
    <t>1.25</t>
  </si>
  <si>
    <t>1.29</t>
  </si>
  <si>
    <t>1.44</t>
  </si>
  <si>
    <t>1.19</t>
  </si>
  <si>
    <t>Nonperforming Assets / Total Assets %</t>
  </si>
  <si>
    <t>1.71</t>
  </si>
  <si>
    <t>1.83</t>
  </si>
  <si>
    <t>1.62</t>
  </si>
  <si>
    <t>1.48</t>
  </si>
  <si>
    <t>1.3</t>
  </si>
  <si>
    <t>1.45</t>
  </si>
  <si>
    <t>NPAs / Loans and OREO</t>
  </si>
  <si>
    <t>3.08</t>
  </si>
  <si>
    <t>2.72</t>
  </si>
  <si>
    <t>2.31</t>
  </si>
  <si>
    <t>2.08</t>
  </si>
  <si>
    <t>1.81</t>
  </si>
  <si>
    <t>1.8</t>
  </si>
  <si>
    <t>2.19</t>
  </si>
  <si>
    <t>1.86</t>
  </si>
  <si>
    <t>1.75</t>
  </si>
  <si>
    <t>NPAs / Equity</t>
  </si>
  <si>
    <t>29.02</t>
  </si>
  <si>
    <t>31.76</t>
  </si>
  <si>
    <t>27.13</t>
  </si>
  <si>
    <t>24.56</t>
  </si>
  <si>
    <t>21.7</t>
  </si>
  <si>
    <t>21.18</t>
  </si>
  <si>
    <t>24.38</t>
  </si>
  <si>
    <t>22.09</t>
  </si>
  <si>
    <t>20.57</t>
  </si>
  <si>
    <t>21.01</t>
  </si>
  <si>
    <t>Allowance for Credit Losses / Net Charge-offs %</t>
  </si>
  <si>
    <t>363.55</t>
  </si>
  <si>
    <t>355.62</t>
  </si>
  <si>
    <t>370.64</t>
  </si>
  <si>
    <t>370.74</t>
  </si>
  <si>
    <t>454.09</t>
  </si>
  <si>
    <t>471.21</t>
  </si>
  <si>
    <t>499.74</t>
  </si>
  <si>
    <t>654.64</t>
  </si>
  <si>
    <t>568.56</t>
  </si>
  <si>
    <t>543.37</t>
  </si>
  <si>
    <t>Allowance for Credit Losses / Nonperforming Loans %</t>
  </si>
  <si>
    <t>35.5</t>
  </si>
  <si>
    <t>37.76</t>
  </si>
  <si>
    <t>38.16</t>
  </si>
  <si>
    <t>36.24</t>
  </si>
  <si>
    <t>40.53</t>
  </si>
  <si>
    <t>40.07</t>
  </si>
  <si>
    <t>42.99</t>
  </si>
  <si>
    <t>44.06</t>
  </si>
  <si>
    <t>51.5</t>
  </si>
  <si>
    <t>48.49</t>
  </si>
  <si>
    <t>Allowance for Credit Losses / Total Loans %</t>
  </si>
  <si>
    <t>1.02</t>
  </si>
  <si>
    <t>0.88</t>
  </si>
  <si>
    <t>0.75</t>
  </si>
  <si>
    <t>0.94</t>
  </si>
  <si>
    <t>0.82</t>
  </si>
  <si>
    <t>0.9</t>
  </si>
  <si>
    <t>0.85</t>
  </si>
  <si>
    <t>Net Charge-offs / Total Average Loans %</t>
  </si>
  <si>
    <t>0.3</t>
  </si>
  <si>
    <t>0.23</t>
  </si>
  <si>
    <t>0.2</t>
  </si>
  <si>
    <t>0.16</t>
  </si>
  <si>
    <t>Provision for Loan Losses / Net Charge-offs %</t>
  </si>
  <si>
    <t>96.66</t>
  </si>
  <si>
    <t>82.79</t>
  </si>
  <si>
    <t>69.57</t>
  </si>
  <si>
    <t>55.41</t>
  </si>
  <si>
    <t>66.2</t>
  </si>
  <si>
    <t>114.75</t>
  </si>
  <si>
    <t>230.4</t>
  </si>
  <si>
    <t>63.78</t>
  </si>
  <si>
    <t>125.4</t>
  </si>
  <si>
    <t>70.96</t>
  </si>
  <si>
    <t>Earning Assets / IBL</t>
  </si>
  <si>
    <t>105.43</t>
  </si>
  <si>
    <t>105.42</t>
  </si>
  <si>
    <t>106.37</t>
  </si>
  <si>
    <t>105.58</t>
  </si>
  <si>
    <t>105.17</t>
  </si>
  <si>
    <t>103.97</t>
  </si>
  <si>
    <t>Interest Income / Average Assets</t>
  </si>
  <si>
    <t>5.87</t>
  </si>
  <si>
    <t>5.35</t>
  </si>
  <si>
    <t>5.06</t>
  </si>
  <si>
    <t>4.95</t>
  </si>
  <si>
    <t>2.74</t>
  </si>
  <si>
    <t>5.1</t>
  </si>
  <si>
    <t>Interest Expense / Average Assets</t>
  </si>
  <si>
    <t>4.37</t>
  </si>
  <si>
    <t>3.54</t>
  </si>
  <si>
    <t>3.4</t>
  </si>
  <si>
    <t>1.33</t>
  </si>
  <si>
    <t>3.53</t>
  </si>
  <si>
    <t>Net Interest Income / Average Assets</t>
  </si>
  <si>
    <t>1.5</t>
  </si>
  <si>
    <t>1.52</t>
  </si>
  <si>
    <t>1.54</t>
  </si>
  <si>
    <t>1.41</t>
  </si>
  <si>
    <t>1.57</t>
  </si>
  <si>
    <t>Non Interest Income / Average Assets</t>
  </si>
  <si>
    <t>0.4</t>
  </si>
  <si>
    <t>1.56</t>
  </si>
  <si>
    <t>0.21</t>
  </si>
  <si>
    <t>Non Interest Expense / Average Asset</t>
  </si>
  <si>
    <t>1.06</t>
  </si>
  <si>
    <t>1.1</t>
  </si>
  <si>
    <t>1.05</t>
  </si>
  <si>
    <t>Capital And Funding</t>
  </si>
  <si>
    <t>Total Average Common Equity / Total Average Assets %</t>
  </si>
  <si>
    <t>4.71</t>
  </si>
  <si>
    <t>5.41</t>
  </si>
  <si>
    <t>5.28</t>
  </si>
  <si>
    <t>5.92</t>
  </si>
  <si>
    <t>5.85</t>
  </si>
  <si>
    <t>5.89</t>
  </si>
  <si>
    <t>5.93</t>
  </si>
  <si>
    <t>5.75</t>
  </si>
  <si>
    <t>5.64</t>
  </si>
  <si>
    <t>5.68</t>
  </si>
  <si>
    <t>Total Average Equity / Total Average Assets %</t>
  </si>
  <si>
    <t>5.38</t>
  </si>
  <si>
    <t>5.88</t>
  </si>
  <si>
    <t>5.34</t>
  </si>
  <si>
    <t>5.98</t>
  </si>
  <si>
    <t>6.03</t>
  </si>
  <si>
    <t>5.84</t>
  </si>
  <si>
    <t>5.7</t>
  </si>
  <si>
    <t>Total Equity + Allowance for Loan Losses / Total Loans %</t>
  </si>
  <si>
    <t>10.24</t>
  </si>
  <si>
    <t>9.48</t>
  </si>
  <si>
    <t>9.29</t>
  </si>
  <si>
    <t>9.1</t>
  </si>
  <si>
    <t>8.92</t>
  </si>
  <si>
    <t>9.08</t>
  </si>
  <si>
    <t>9.75</t>
  </si>
  <si>
    <t>9.31</t>
  </si>
  <si>
    <t>9.11</t>
  </si>
  <si>
    <t>Gross Loans / Total Deposits %</t>
  </si>
  <si>
    <t>113.83</t>
  </si>
  <si>
    <t>112.89</t>
  </si>
  <si>
    <t>106.61</t>
  </si>
  <si>
    <t>104.64</t>
  </si>
  <si>
    <t>104.8</t>
  </si>
  <si>
    <t>105.47</t>
  </si>
  <si>
    <t>90.14</t>
  </si>
  <si>
    <t>92.35</t>
  </si>
  <si>
    <t>96.29</t>
  </si>
  <si>
    <t>98.33</t>
  </si>
  <si>
    <t>Net Loans / Total Deposits %</t>
  </si>
  <si>
    <t>112.23</t>
  </si>
  <si>
    <t>111.44</t>
  </si>
  <si>
    <t>105.45</t>
  </si>
  <si>
    <t>103.67</t>
  </si>
  <si>
    <t>103.93</t>
  </si>
  <si>
    <t>104.62</t>
  </si>
  <si>
    <t>89.23</t>
  </si>
  <si>
    <t>91.52</t>
  </si>
  <si>
    <t>95.31</t>
  </si>
  <si>
    <t>97.34</t>
  </si>
  <si>
    <t>Tier 1 Capital Ratio %</t>
  </si>
  <si>
    <t>13.49</t>
  </si>
  <si>
    <t>14.45</t>
  </si>
  <si>
    <t>16.34</t>
  </si>
  <si>
    <t>16.24</t>
  </si>
  <si>
    <t>16.2</t>
  </si>
  <si>
    <t>16.7</t>
  </si>
  <si>
    <t>17.31</t>
  </si>
  <si>
    <t>18.09</t>
  </si>
  <si>
    <t>16.38</t>
  </si>
  <si>
    <t>16.89</t>
  </si>
  <si>
    <t>Total Capital Ratio %</t>
  </si>
  <si>
    <t>14.58</t>
  </si>
  <si>
    <t>16.92</t>
  </si>
  <si>
    <t>19.33</t>
  </si>
  <si>
    <t>18.53</t>
  </si>
  <si>
    <t>18.4</t>
  </si>
  <si>
    <t>19.09</t>
  </si>
  <si>
    <t>20.09</t>
  </si>
  <si>
    <t>21.02</t>
  </si>
  <si>
    <t>19.4</t>
  </si>
  <si>
    <t>19.76</t>
  </si>
  <si>
    <t>Core Tier 1 Capital Ratio</t>
  </si>
  <si>
    <t>12.94</t>
  </si>
  <si>
    <t>14.15</t>
  </si>
  <si>
    <t>14.71</t>
  </si>
  <si>
    <t>14.48</t>
  </si>
  <si>
    <t>14.57</t>
  </si>
  <si>
    <t>15.45</t>
  </si>
  <si>
    <t>15.89</t>
  </si>
  <si>
    <t>14.47</t>
  </si>
  <si>
    <t>14.68</t>
  </si>
  <si>
    <t>Tier 2 Capital Ratio</t>
  </si>
  <si>
    <t>2.46</t>
  </si>
  <si>
    <t>2.99</t>
  </si>
  <si>
    <t>2.29</t>
  </si>
  <si>
    <t>2.2</t>
  </si>
  <si>
    <t>2.38</t>
  </si>
  <si>
    <t>2.78</t>
  </si>
  <si>
    <t>2.93</t>
  </si>
  <si>
    <t>3.02</t>
  </si>
  <si>
    <t>2.87</t>
  </si>
  <si>
    <t>Coverage Ratio</t>
  </si>
  <si>
    <t>Interbank Ratio</t>
  </si>
  <si>
    <t>123.73</t>
  </si>
  <si>
    <t>88.69</t>
  </si>
  <si>
    <t>90.28</t>
  </si>
  <si>
    <t>67.3</t>
  </si>
  <si>
    <t>68.87</t>
  </si>
  <si>
    <t>91.74</t>
  </si>
  <si>
    <t>29.25</t>
  </si>
  <si>
    <t>25.43</t>
  </si>
  <si>
    <t>27.74</t>
  </si>
  <si>
    <t>49.27</t>
  </si>
  <si>
    <t>Fixed Charges Coverage</t>
  </si>
  <si>
    <t>EBT + Interest on Borrowings / Interest on Borrowings</t>
  </si>
  <si>
    <t>3.61</t>
  </si>
  <si>
    <t>3.22</t>
  </si>
  <si>
    <t>3.37</t>
  </si>
  <si>
    <t>4.45</t>
  </si>
  <si>
    <t>5.61</t>
  </si>
  <si>
    <t>1.78</t>
  </si>
  <si>
    <t>EBT + Interest Expense / Interest Expense</t>
  </si>
  <si>
    <t>1.18</t>
  </si>
  <si>
    <t>1.24</t>
  </si>
  <si>
    <t>1.49</t>
  </si>
  <si>
    <t>1.42</t>
  </si>
  <si>
    <t>1.9</t>
  </si>
  <si>
    <t>2.26</t>
  </si>
  <si>
    <t>1.17</t>
  </si>
  <si>
    <t>Growth Over Prior Year</t>
  </si>
  <si>
    <t>Net Interest Income, 1 Yr. Growth %</t>
  </si>
  <si>
    <t>5.15</t>
  </si>
  <si>
    <t>2.09</t>
  </si>
  <si>
    <t>3.57</t>
  </si>
  <si>
    <t>-3.38</t>
  </si>
  <si>
    <t>0.08</t>
  </si>
  <si>
    <t>4.23</t>
  </si>
  <si>
    <t>10.77</t>
  </si>
  <si>
    <t>Non Interest Income, 1 Yr. Growth %</t>
  </si>
  <si>
    <t>-9.36</t>
  </si>
  <si>
    <t>31.69</t>
  </si>
  <si>
    <t>-2.99</t>
  </si>
  <si>
    <t>-4.47</t>
  </si>
  <si>
    <t>8.18</t>
  </si>
  <si>
    <t>-0.77</t>
  </si>
  <si>
    <t>-1.42</t>
  </si>
  <si>
    <t>17.43</t>
  </si>
  <si>
    <t>168.33</t>
  </si>
  <si>
    <t>-86.37</t>
  </si>
  <si>
    <t>Provision For Loan Losses, 1 Yr. Growth %</t>
  </si>
  <si>
    <t>-30.36</t>
  </si>
  <si>
    <t>-15.5</t>
  </si>
  <si>
    <t>-27.69</t>
  </si>
  <si>
    <t>-30.6</t>
  </si>
  <si>
    <t>-2.96</t>
  </si>
  <si>
    <t>70.73</t>
  </si>
  <si>
    <t>138.84</t>
  </si>
  <si>
    <t>-80.71</t>
  </si>
  <si>
    <t>157.36</t>
  </si>
  <si>
    <t>-44.43</t>
  </si>
  <si>
    <t>Total Revenues, 1 Yr. Growth %</t>
  </si>
  <si>
    <t>7.4</t>
  </si>
  <si>
    <t>10.99</t>
  </si>
  <si>
    <t>5.91</t>
  </si>
  <si>
    <t>3.52</t>
  </si>
  <si>
    <t>3.2</t>
  </si>
  <si>
    <t>-1.91</t>
  </si>
  <si>
    <t>-12.22</t>
  </si>
  <si>
    <t>19.2</t>
  </si>
  <si>
    <t>50.84</t>
  </si>
  <si>
    <t>-40.09</t>
  </si>
  <si>
    <t>Earnings From Cont. Operations, 1 Yr. Growth %</t>
  </si>
  <si>
    <t>-12.59</t>
  </si>
  <si>
    <t>65.75</t>
  </si>
  <si>
    <t>-5.51</t>
  </si>
  <si>
    <t>-3.53</t>
  </si>
  <si>
    <t>1.43</t>
  </si>
  <si>
    <t>-47.48</t>
  </si>
  <si>
    <t>91.34</t>
  </si>
  <si>
    <t>101.15</t>
  </si>
  <si>
    <t>-64.22</t>
  </si>
  <si>
    <t>Net Income, 1 Yr. Growth %</t>
  </si>
  <si>
    <t>-64.71</t>
  </si>
  <si>
    <t>220.54</t>
  </si>
  <si>
    <t>15.98</t>
  </si>
  <si>
    <t>5.46</t>
  </si>
  <si>
    <t>-4.12</t>
  </si>
  <si>
    <t>1.66</t>
  </si>
  <si>
    <t>-48.02</t>
  </si>
  <si>
    <t>92.19</t>
  </si>
  <si>
    <t>103.76</t>
  </si>
  <si>
    <t>-65.86</t>
  </si>
  <si>
    <t>Normalized Net Income, 1 Yr. Growth %</t>
  </si>
  <si>
    <t>41.31</t>
  </si>
  <si>
    <t>11.48</t>
  </si>
  <si>
    <t>-4.86</t>
  </si>
  <si>
    <t>-9.68</t>
  </si>
  <si>
    <t>-32.9</t>
  </si>
  <si>
    <t>53.87</t>
  </si>
  <si>
    <t>116.45</t>
  </si>
  <si>
    <t>-67.59</t>
  </si>
  <si>
    <t>Diluted EPS Before Extra, 1 Yr. Growth %</t>
  </si>
  <si>
    <t>-25.74</t>
  </si>
  <si>
    <t>134.69</t>
  </si>
  <si>
    <t>-5.53</t>
  </si>
  <si>
    <t>15.97</t>
  </si>
  <si>
    <t>-4.02</t>
  </si>
  <si>
    <t>-48.08</t>
  </si>
  <si>
    <t>92.71</t>
  </si>
  <si>
    <t>118.95</t>
  </si>
  <si>
    <t>-65.37</t>
  </si>
  <si>
    <t>Dividend Per Share, 1 Yr. Growth %</t>
  </si>
  <si>
    <t>441.67</t>
  </si>
  <si>
    <t>641.67</t>
  </si>
  <si>
    <t>-37.19</t>
  </si>
  <si>
    <t>97.85</t>
  </si>
  <si>
    <t>Gross Loans, 1 Yr. Growth %</t>
  </si>
  <si>
    <t>-3.37</t>
  </si>
  <si>
    <t>2.64</t>
  </si>
  <si>
    <t>-18.83</t>
  </si>
  <si>
    <t>1.99</t>
  </si>
  <si>
    <t>-3.52</t>
  </si>
  <si>
    <t>4.63</t>
  </si>
  <si>
    <t>3.91</t>
  </si>
  <si>
    <t>-1.38</t>
  </si>
  <si>
    <t>Allowance For Loan Losses, 1 Yr. Growth %</t>
  </si>
  <si>
    <t>-3.96</t>
  </si>
  <si>
    <t>-3.49</t>
  </si>
  <si>
    <t>-10.32</t>
  </si>
  <si>
    <t>-12.83</t>
  </si>
  <si>
    <t>-0.51</t>
  </si>
  <si>
    <t>26.16</t>
  </si>
  <si>
    <t>-8.72</t>
  </si>
  <si>
    <t>13.69</t>
  </si>
  <si>
    <t>-6.15</t>
  </si>
  <si>
    <t>Net Loans, 1 Yr. Growth %</t>
  </si>
  <si>
    <t>-3.27</t>
  </si>
  <si>
    <t>2.76</t>
  </si>
  <si>
    <t>-18.9</t>
  </si>
  <si>
    <t>2.16</t>
  </si>
  <si>
    <t>3.13</t>
  </si>
  <si>
    <t>-3.73</t>
  </si>
  <si>
    <t>4.76</t>
  </si>
  <si>
    <t>3.79</t>
  </si>
  <si>
    <t>Non Performing Loans, 1 Yr. Growth %</t>
  </si>
  <si>
    <t>6.08</t>
  </si>
  <si>
    <t>-9.26</t>
  </si>
  <si>
    <t>-11.28</t>
  </si>
  <si>
    <t>-8.21</t>
  </si>
  <si>
    <t>-11.05</t>
  </si>
  <si>
    <t>3.38</t>
  </si>
  <si>
    <t>17.6</t>
  </si>
  <si>
    <t>-10.94</t>
  </si>
  <si>
    <t>-2.75</t>
  </si>
  <si>
    <t>-0.33</t>
  </si>
  <si>
    <t>Non Performing Assets, 1 Yr. Growth %</t>
  </si>
  <si>
    <t>6.12</t>
  </si>
  <si>
    <t>-9.3</t>
  </si>
  <si>
    <t>-11.2</t>
  </si>
  <si>
    <t>-8.17</t>
  </si>
  <si>
    <t>-11.03</t>
  </si>
  <si>
    <t>3.11</t>
  </si>
  <si>
    <t>17.23</t>
  </si>
  <si>
    <t>-2.88</t>
  </si>
  <si>
    <t>-0.34</t>
  </si>
  <si>
    <t>Total Assets, 1 Yr. Growth %</t>
  </si>
  <si>
    <t>-8.18</t>
  </si>
  <si>
    <t>-15.22</t>
  </si>
  <si>
    <t>-15.93</t>
  </si>
  <si>
    <t>4.82</t>
  </si>
  <si>
    <t>0.53</t>
  </si>
  <si>
    <t>5.11</t>
  </si>
  <si>
    <t>2.91</t>
  </si>
  <si>
    <t>0.35</t>
  </si>
  <si>
    <t>Total Deposits, 1 Yr Growth %</t>
  </si>
  <si>
    <t>2.02</t>
  </si>
  <si>
    <t>3.49</t>
  </si>
  <si>
    <t>-20.51</t>
  </si>
  <si>
    <t>12.88</t>
  </si>
  <si>
    <t>2.13</t>
  </si>
  <si>
    <t>-0.72</t>
  </si>
  <si>
    <t>-3.43</t>
  </si>
  <si>
    <t>Tangible Book Value, 1 Yr. Growth %</t>
  </si>
  <si>
    <t>7.34</t>
  </si>
  <si>
    <t>-6.89</t>
  </si>
  <si>
    <t>4.42</t>
  </si>
  <si>
    <t>0.32</t>
  </si>
  <si>
    <t>5.62</t>
  </si>
  <si>
    <t>2.68</t>
  </si>
  <si>
    <t>-0.9</t>
  </si>
  <si>
    <t>8.82</t>
  </si>
  <si>
    <t>-3.45</t>
  </si>
  <si>
    <t>Average Interest Earning Assets, 1 Yr. Growth %</t>
  </si>
  <si>
    <t>-0.14</t>
  </si>
  <si>
    <t>4.26</t>
  </si>
  <si>
    <t>3.43</t>
  </si>
  <si>
    <t>-0.92</t>
  </si>
  <si>
    <t>Average Interest Bearing Liabilities, 1 Yr. Growth %</t>
  </si>
  <si>
    <t>0.36</t>
  </si>
  <si>
    <t>4.28</t>
  </si>
  <si>
    <t>4.2</t>
  </si>
  <si>
    <t>3.88</t>
  </si>
  <si>
    <t>0.22</t>
  </si>
  <si>
    <t>Common Equity, 1 Yr. Growth %</t>
  </si>
  <si>
    <t>6.66</t>
  </si>
  <si>
    <t>-6.84</t>
  </si>
  <si>
    <t>4.1</t>
  </si>
  <si>
    <t>5.57</t>
  </si>
  <si>
    <t>-1.31</t>
  </si>
  <si>
    <t>8.52</t>
  </si>
  <si>
    <t>-3.21</t>
  </si>
  <si>
    <t>Total Equity, 1 Yr. Growth %</t>
  </si>
  <si>
    <t>9.98</t>
  </si>
  <si>
    <t>-18.42</t>
  </si>
  <si>
    <t>3.98</t>
  </si>
  <si>
    <t>5.66</t>
  </si>
  <si>
    <t>-1.8</t>
  </si>
  <si>
    <t>7.96</t>
  </si>
  <si>
    <t>-2.41</t>
  </si>
  <si>
    <t>Compound Annual Growth Rate Over Two Years</t>
  </si>
  <si>
    <t>Net Interest Income, 2 Yr. CAGR %</t>
  </si>
  <si>
    <t>3.74</t>
  </si>
  <si>
    <t>4.49</t>
  </si>
  <si>
    <t>2.52</t>
  </si>
  <si>
    <t>1.32</t>
  </si>
  <si>
    <t>-1.13</t>
  </si>
  <si>
    <t>-1.67</t>
  </si>
  <si>
    <t>3.77</t>
  </si>
  <si>
    <t>Non Interest Income, 2 Yr. CAGR %</t>
  </si>
  <si>
    <t>-11.33</t>
  </si>
  <si>
    <t>9.25</t>
  </si>
  <si>
    <t>14.35</t>
  </si>
  <si>
    <t>-3.74</t>
  </si>
  <si>
    <t>2.06</t>
  </si>
  <si>
    <t>-2.03</t>
  </si>
  <si>
    <t>7.59</t>
  </si>
  <si>
    <t>108.11</t>
  </si>
  <si>
    <t>-39.53</t>
  </si>
  <si>
    <t>Provision For Loan Losses, 2 Yr. CAGR %</t>
  </si>
  <si>
    <t>-13.39</t>
  </si>
  <si>
    <t>-23.29</t>
  </si>
  <si>
    <t>-21.83</t>
  </si>
  <si>
    <t>-29.16</t>
  </si>
  <si>
    <t>-17.93</t>
  </si>
  <si>
    <t>28.72</t>
  </si>
  <si>
    <t>101.93</t>
  </si>
  <si>
    <t>-32.12</t>
  </si>
  <si>
    <t>-29.54</t>
  </si>
  <si>
    <t>Total Revenues, 2 Yr. CAGR %</t>
  </si>
  <si>
    <t>9.18</t>
  </si>
  <si>
    <t>8.77</t>
  </si>
  <si>
    <t>-7.42</t>
  </si>
  <si>
    <t>41.93</t>
  </si>
  <si>
    <t>-4.94</t>
  </si>
  <si>
    <t>Earnings From Cont. Operations, 2 Yr. CAGR %</t>
  </si>
  <si>
    <t>-7.01</t>
  </si>
  <si>
    <t>20.37</t>
  </si>
  <si>
    <t>25.15</t>
  </si>
  <si>
    <t>4.87</t>
  </si>
  <si>
    <t>5.96</t>
  </si>
  <si>
    <t>-1.08</t>
  </si>
  <si>
    <t>-27.01</t>
  </si>
  <si>
    <t>0.25</t>
  </si>
  <si>
    <t>129.18</t>
  </si>
  <si>
    <t>-15.17</t>
  </si>
  <si>
    <t>Net Income, 2 Yr. CAGR %</t>
  </si>
  <si>
    <t>-46.45</t>
  </si>
  <si>
    <t>6.36</t>
  </si>
  <si>
    <t>92.82</t>
  </si>
  <si>
    <t>10.6</t>
  </si>
  <si>
    <t>-1.27</t>
  </si>
  <si>
    <t>-27.31</t>
  </si>
  <si>
    <t>-0.05</t>
  </si>
  <si>
    <t>132.15</t>
  </si>
  <si>
    <t>-16.59</t>
  </si>
  <si>
    <t>Normalized Net Income, 2 Yr. CAGR %</t>
  </si>
  <si>
    <t>-3.5</t>
  </si>
  <si>
    <t>19.63</t>
  </si>
  <si>
    <t>-2.79</t>
  </si>
  <si>
    <t>-2.9</t>
  </si>
  <si>
    <t>-22.6</t>
  </si>
  <si>
    <t>113.24</t>
  </si>
  <si>
    <t>-16.05</t>
  </si>
  <si>
    <t>Diluted EPS Before Extra, 2 Yr. CAGR %</t>
  </si>
  <si>
    <t>-12.5</t>
  </si>
  <si>
    <t>32.01</t>
  </si>
  <si>
    <t>48.9</t>
  </si>
  <si>
    <t>4.67</t>
  </si>
  <si>
    <t>5.5</t>
  </si>
  <si>
    <t>-1.3</t>
  </si>
  <si>
    <t>-27.4</t>
  </si>
  <si>
    <t>0.03</t>
  </si>
  <si>
    <t>140.94</t>
  </si>
  <si>
    <t>-12.93</t>
  </si>
  <si>
    <t>Dividend Per Share, 2 Yr. CAGR %</t>
  </si>
  <si>
    <t>134.52</t>
  </si>
  <si>
    <t>1.53</t>
  </si>
  <si>
    <t>-40.15</t>
  </si>
  <si>
    <t>-57.99</t>
  </si>
  <si>
    <t>92.57</t>
  </si>
  <si>
    <t>115.83</t>
  </si>
  <si>
    <t>Gross Loans, 2 Yr. CAGR %</t>
  </si>
  <si>
    <t>3.12</t>
  </si>
  <si>
    <t>-10.01</t>
  </si>
  <si>
    <t>-8.77</t>
  </si>
  <si>
    <t>2.51</t>
  </si>
  <si>
    <t>3.42</t>
  </si>
  <si>
    <t>0.07</t>
  </si>
  <si>
    <t>0.47</t>
  </si>
  <si>
    <t>4.08</t>
  </si>
  <si>
    <t>Allowance For Loan Losses, 2 Yr. CAGR %</t>
  </si>
  <si>
    <t>-11.59</t>
  </si>
  <si>
    <t>-6.88</t>
  </si>
  <si>
    <t>0.84</t>
  </si>
  <si>
    <t>13.55</t>
  </si>
  <si>
    <t>7.31</t>
  </si>
  <si>
    <t>1.87</t>
  </si>
  <si>
    <t>3.3</t>
  </si>
  <si>
    <t>Net Loans, 2 Yr. CAGR %</t>
  </si>
  <si>
    <t>-1.82</t>
  </si>
  <si>
    <t>2.45</t>
  </si>
  <si>
    <t>-10.51</t>
  </si>
  <si>
    <t>-8.73</t>
  </si>
  <si>
    <t>-0.02</t>
  </si>
  <si>
    <t>0.43</t>
  </si>
  <si>
    <t>Non Performing Loans, 2 Yr. CAGR %</t>
  </si>
  <si>
    <t>-1.89</t>
  </si>
  <si>
    <t>-9.75</t>
  </si>
  <si>
    <t>-9.64</t>
  </si>
  <si>
    <t>-4.11</t>
  </si>
  <si>
    <t>10.26</t>
  </si>
  <si>
    <t>2.34</t>
  </si>
  <si>
    <t>-6.93</t>
  </si>
  <si>
    <t>-1.54</t>
  </si>
  <si>
    <t>Non Performing Assets, 2 Yr. CAGR %</t>
  </si>
  <si>
    <t>-9.7</t>
  </si>
  <si>
    <t>-9.39</t>
  </si>
  <si>
    <t>-4.22</t>
  </si>
  <si>
    <t>9.94</t>
  </si>
  <si>
    <t>-7.04</t>
  </si>
  <si>
    <t>-1.62</t>
  </si>
  <si>
    <t>Total Assets, 2 Yr. CAGR %</t>
  </si>
  <si>
    <t>-7.67</t>
  </si>
  <si>
    <t>-11.77</t>
  </si>
  <si>
    <t>-15.32</t>
  </si>
  <si>
    <t>-8.12</t>
  </si>
  <si>
    <t>2.8</t>
  </si>
  <si>
    <t>3.28</t>
  </si>
  <si>
    <t>Total Deposits, 2 Yr CAGR %</t>
  </si>
  <si>
    <t>2.75</t>
  </si>
  <si>
    <t>-9.11</t>
  </si>
  <si>
    <t>3.39</t>
  </si>
  <si>
    <t>2.79</t>
  </si>
  <si>
    <t>7.69</t>
  </si>
  <si>
    <t>7.37</t>
  </si>
  <si>
    <t>0.7</t>
  </si>
  <si>
    <t>-2.08</t>
  </si>
  <si>
    <t>Tangible Book Value, 2 Yr. CAGR %</t>
  </si>
  <si>
    <t>-2.13</t>
  </si>
  <si>
    <t>0.91</t>
  </si>
  <si>
    <t>-1.4</t>
  </si>
  <si>
    <t>6.18</t>
  </si>
  <si>
    <t>0.81</t>
  </si>
  <si>
    <t>5.08</t>
  </si>
  <si>
    <t>6.2</t>
  </si>
  <si>
    <t>0.87</t>
  </si>
  <si>
    <t>2.5</t>
  </si>
  <si>
    <t>Average Interest Earning Assets, 2 Yr. CAGR %</t>
  </si>
  <si>
    <t>2.04</t>
  </si>
  <si>
    <t>3.36</t>
  </si>
  <si>
    <t>2.94</t>
  </si>
  <si>
    <t>4.69</t>
  </si>
  <si>
    <t>Average Interest Bearing Liabilities, 2 Yr. CAGR %</t>
  </si>
  <si>
    <t>-4.06</t>
  </si>
  <si>
    <t>2.9</t>
  </si>
  <si>
    <t>2.86</t>
  </si>
  <si>
    <t>4.09</t>
  </si>
  <si>
    <t>Common Equity, 2 Yr. CAGR %</t>
  </si>
  <si>
    <t>-2.97</t>
  </si>
  <si>
    <t>-1.52</t>
  </si>
  <si>
    <t>5.37</t>
  </si>
  <si>
    <t>5.54</t>
  </si>
  <si>
    <t>0.14</t>
  </si>
  <si>
    <t>1.69</t>
  </si>
  <si>
    <t>2.48</t>
  </si>
  <si>
    <t>Total Equity, 2 Yr. CAGR %</t>
  </si>
  <si>
    <t>2.95</t>
  </si>
  <si>
    <t>-4.54</t>
  </si>
  <si>
    <t>-7.9</t>
  </si>
  <si>
    <t>-0.01</t>
  </si>
  <si>
    <t>Compound Annual Growth Rate Over Three Years</t>
  </si>
  <si>
    <t>Net Interest Income, 3 Yr. CAGR %</t>
  </si>
  <si>
    <t>-2.92</t>
  </si>
  <si>
    <t>4.21</t>
  </si>
  <si>
    <t>3.68</t>
  </si>
  <si>
    <t>3.47</t>
  </si>
  <si>
    <t>-0.11</t>
  </si>
  <si>
    <t>-0.73</t>
  </si>
  <si>
    <t>6.05</t>
  </si>
  <si>
    <t>Non Interest Income, 3 Yr. CAGR %</t>
  </si>
  <si>
    <t>-46.03</t>
  </si>
  <si>
    <t>5.76</t>
  </si>
  <si>
    <t>11.82</t>
  </si>
  <si>
    <t>-3.2</t>
  </si>
  <si>
    <t>-5.34</t>
  </si>
  <si>
    <t>4.07</t>
  </si>
  <si>
    <t>57.33</t>
  </si>
  <si>
    <t>-16.12</t>
  </si>
  <si>
    <t>Provision For Loan Losses, 3 Yr. CAGR %</t>
  </si>
  <si>
    <t>-14.1</t>
  </si>
  <si>
    <t>-24.78</t>
  </si>
  <si>
    <t>-24.87</t>
  </si>
  <si>
    <t>-21.32</t>
  </si>
  <si>
    <t>4.77</t>
  </si>
  <si>
    <t>58.17</t>
  </si>
  <si>
    <t>-7.69</t>
  </si>
  <si>
    <t>-34.9</t>
  </si>
  <si>
    <t>Total Revenues, 3 Yr. CAGR %</t>
  </si>
  <si>
    <t>-24.53</t>
  </si>
  <si>
    <t>3.73</t>
  </si>
  <si>
    <t>8.3</t>
  </si>
  <si>
    <t>7.89</t>
  </si>
  <si>
    <t>3.96</t>
  </si>
  <si>
    <t>0.51</t>
  </si>
  <si>
    <t>-5.5</t>
  </si>
  <si>
    <t>6.46</t>
  </si>
  <si>
    <t>Earnings From Cont. Operations, 3 Yr. CAGR %</t>
  </si>
  <si>
    <t>-18.49</t>
  </si>
  <si>
    <t>12.75</t>
  </si>
  <si>
    <t>11.04</t>
  </si>
  <si>
    <t>25.85</t>
  </si>
  <si>
    <t>1.92</t>
  </si>
  <si>
    <t>-22.69</t>
  </si>
  <si>
    <t>35.82</t>
  </si>
  <si>
    <t>23.4</t>
  </si>
  <si>
    <t>Net Income, 3 Yr. CAGR %</t>
  </si>
  <si>
    <t>-39.96</t>
  </si>
  <si>
    <t>-2.77</t>
  </si>
  <si>
    <t>9.47</t>
  </si>
  <si>
    <t>72.06</t>
  </si>
  <si>
    <t>-1.32</t>
  </si>
  <si>
    <t>-23.1</t>
  </si>
  <si>
    <t>36.37</t>
  </si>
  <si>
    <t>22.54</t>
  </si>
  <si>
    <t>Normalized Net Income, 3 Yr. CAGR %</t>
  </si>
  <si>
    <t>16.22</t>
  </si>
  <si>
    <t>17.42</t>
  </si>
  <si>
    <t>20.61</t>
  </si>
  <si>
    <t>-17.09</t>
  </si>
  <si>
    <t>-2.68</t>
  </si>
  <si>
    <t>40.2</t>
  </si>
  <si>
    <t>Diluted EPS Before Extra, 3 Yr. CAGR %</t>
  </si>
  <si>
    <t>-20.14</t>
  </si>
  <si>
    <t>19.45</t>
  </si>
  <si>
    <t>18.08</t>
  </si>
  <si>
    <t>43.1</t>
  </si>
  <si>
    <t>-23.2</t>
  </si>
  <si>
    <t>39.75</t>
  </si>
  <si>
    <t>26.2</t>
  </si>
  <si>
    <t>Dividend Per Share, 3 Yr. CAGR %</t>
  </si>
  <si>
    <t>77.4</t>
  </si>
  <si>
    <t>-28.62</t>
  </si>
  <si>
    <t>-43.63</t>
  </si>
  <si>
    <t>9.39</t>
  </si>
  <si>
    <t>32.56</t>
  </si>
  <si>
    <t>109.66</t>
  </si>
  <si>
    <t>Gross Loans, 3 Yr. CAGR %</t>
  </si>
  <si>
    <t>-2.64</t>
  </si>
  <si>
    <t>3.63</t>
  </si>
  <si>
    <t>-5.96</t>
  </si>
  <si>
    <t>-4.99</t>
  </si>
  <si>
    <t>2.23</t>
  </si>
  <si>
    <t>Allowance For Loan Losses, 3 Yr. CAGR %</t>
  </si>
  <si>
    <t>-8.04</t>
  </si>
  <si>
    <t>-3.94</t>
  </si>
  <si>
    <t>8.66</t>
  </si>
  <si>
    <t>5.58</t>
  </si>
  <si>
    <t>9.4</t>
  </si>
  <si>
    <t>-0.88</t>
  </si>
  <si>
    <t>Net Loans, 3 Yr. CAGR %</t>
  </si>
  <si>
    <t>-3.1</t>
  </si>
  <si>
    <t>-0.32</t>
  </si>
  <si>
    <t>3.25</t>
  </si>
  <si>
    <t>-6.25</t>
  </si>
  <si>
    <t>2.89</t>
  </si>
  <si>
    <t>1.55</t>
  </si>
  <si>
    <t>Non Performing Loans, 3 Yr. CAGR %</t>
  </si>
  <si>
    <t>-5.12</t>
  </si>
  <si>
    <t>-10.19</t>
  </si>
  <si>
    <t>-5.49</t>
  </si>
  <si>
    <t>2.69</t>
  </si>
  <si>
    <t>0.62</t>
  </si>
  <si>
    <t>-4.78</t>
  </si>
  <si>
    <t>Non Performing Assets, 3 Yr. CAGR %</t>
  </si>
  <si>
    <t>-5.1</t>
  </si>
  <si>
    <t>-9.99</t>
  </si>
  <si>
    <t>-5.4</t>
  </si>
  <si>
    <t>Total Assets, 3 Yr. CAGR %</t>
  </si>
  <si>
    <t>-7.98</t>
  </si>
  <si>
    <t>-10.25</t>
  </si>
  <si>
    <t>-7.89</t>
  </si>
  <si>
    <t>-10.36</t>
  </si>
  <si>
    <t>-3.99</t>
  </si>
  <si>
    <t>3.56</t>
  </si>
  <si>
    <t>1.51</t>
  </si>
  <si>
    <t>Total Deposits, 3 Yr CAGR %</t>
  </si>
  <si>
    <t>-6.24</t>
  </si>
  <si>
    <t>-5.28</t>
  </si>
  <si>
    <t>3.16</t>
  </si>
  <si>
    <t>5.8</t>
  </si>
  <si>
    <t>4.61</t>
  </si>
  <si>
    <t>-0.69</t>
  </si>
  <si>
    <t>Tangible Book Value, 3 Yr. CAGR %</t>
  </si>
  <si>
    <t>4.88</t>
  </si>
  <si>
    <t>-3.14</t>
  </si>
  <si>
    <t>4.19</t>
  </si>
  <si>
    <t>2.39</t>
  </si>
  <si>
    <t>4.27</t>
  </si>
  <si>
    <t>3.78</t>
  </si>
  <si>
    <t>0.15</t>
  </si>
  <si>
    <t>Average Interest Earning Assets, 3 Yr. CAGR %</t>
  </si>
  <si>
    <t>-1.33</t>
  </si>
  <si>
    <t>Average Interest Bearing Liabilities, 3 Yr. CAGR %</t>
  </si>
  <si>
    <t>-4.91</t>
  </si>
  <si>
    <t>-1.36</t>
  </si>
  <si>
    <t>2.05</t>
  </si>
  <si>
    <t>3.33</t>
  </si>
  <si>
    <t>Common Equity, 3 Yr. CAGR %</t>
  </si>
  <si>
    <t>3.24</t>
  </si>
  <si>
    <t>-3.7</t>
  </si>
  <si>
    <t>1.96</t>
  </si>
  <si>
    <t>4.24</t>
  </si>
  <si>
    <t>2.59</t>
  </si>
  <si>
    <t>3.21</t>
  </si>
  <si>
    <t>1.67</t>
  </si>
  <si>
    <t>Total Equity, 3 Yr. CAGR %</t>
  </si>
  <si>
    <t>7.87</t>
  </si>
  <si>
    <t>-4.24</t>
  </si>
  <si>
    <t>-1.78</t>
  </si>
  <si>
    <t>-2.76</t>
  </si>
  <si>
    <t>4.29</t>
  </si>
  <si>
    <t>Compound Annual Growth Rate Over Five Years</t>
  </si>
  <si>
    <t>Net Interest Income, 5 Yr. CAGR %</t>
  </si>
  <si>
    <t>-0.12</t>
  </si>
  <si>
    <t>-1.17</t>
  </si>
  <si>
    <t>-0.31</t>
  </si>
  <si>
    <t>2.73</t>
  </si>
  <si>
    <t>1.35</t>
  </si>
  <si>
    <t>3.04</t>
  </si>
  <si>
    <t>Non Interest Income, 5 Yr. CAGR %</t>
  </si>
  <si>
    <t>-37.66</t>
  </si>
  <si>
    <t>-33.16</t>
  </si>
  <si>
    <t>-27.15</t>
  </si>
  <si>
    <t>7.82</t>
  </si>
  <si>
    <t>-1.35</t>
  </si>
  <si>
    <t>0.6</t>
  </si>
  <si>
    <t>27.36</t>
  </si>
  <si>
    <t>-12.37</t>
  </si>
  <si>
    <t>Provision For Loan Losses, 5 Yr. CAGR %</t>
  </si>
  <si>
    <t>-11.72</t>
  </si>
  <si>
    <t>-5.11</t>
  </si>
  <si>
    <t>-10.22</t>
  </si>
  <si>
    <t>-20.47</t>
  </si>
  <si>
    <t>-22.12</t>
  </si>
  <si>
    <t>-6.82</t>
  </si>
  <si>
    <t>-11.93</t>
  </si>
  <si>
    <t>14.46</t>
  </si>
  <si>
    <t>Total Revenues, 5 Yr. CAGR %</t>
  </si>
  <si>
    <t>-20.5</t>
  </si>
  <si>
    <t>-18.72</t>
  </si>
  <si>
    <t>-12.65</t>
  </si>
  <si>
    <t>4.25</t>
  </si>
  <si>
    <t>6.14</t>
  </si>
  <si>
    <t>4.78</t>
  </si>
  <si>
    <t>-0.75</t>
  </si>
  <si>
    <t>1.12</t>
  </si>
  <si>
    <t>10.58</t>
  </si>
  <si>
    <t>Earnings From Cont. Operations, 5 Yr. CAGR %</t>
  </si>
  <si>
    <t>17.45</t>
  </si>
  <si>
    <t>12.63</t>
  </si>
  <si>
    <t>-3.24</t>
  </si>
  <si>
    <t>9.53</t>
  </si>
  <si>
    <t>8.98</t>
  </si>
  <si>
    <t>14.29</t>
  </si>
  <si>
    <t>-10.79</t>
  </si>
  <si>
    <t>17.13</t>
  </si>
  <si>
    <t>-1.88</t>
  </si>
  <si>
    <t>Net Income, 5 Yr. CAGR %</t>
  </si>
  <si>
    <t>4.46</t>
  </si>
  <si>
    <t>-4.26</t>
  </si>
  <si>
    <t>2.37</t>
  </si>
  <si>
    <t>5.82</t>
  </si>
  <si>
    <t>37.78</t>
  </si>
  <si>
    <t>-9.13</t>
  </si>
  <si>
    <t>-0.81</t>
  </si>
  <si>
    <t>17.28</t>
  </si>
  <si>
    <t>-2.52</t>
  </si>
  <si>
    <t>Normalized Net Income, 5 Yr. CAGR %</t>
  </si>
  <si>
    <t>21.84</t>
  </si>
  <si>
    <t>12.35</t>
  </si>
  <si>
    <t>2.28</t>
  </si>
  <si>
    <t>12.4</t>
  </si>
  <si>
    <t>8.88</t>
  </si>
  <si>
    <t>-6.77</t>
  </si>
  <si>
    <t>-1.69</t>
  </si>
  <si>
    <t>18.54</t>
  </si>
  <si>
    <t>-4.43</t>
  </si>
  <si>
    <t>Diluted EPS Before Extra, 5 Yr. CAGR %</t>
  </si>
  <si>
    <t>-5.77</t>
  </si>
  <si>
    <t>16.36</t>
  </si>
  <si>
    <t>23.34</t>
  </si>
  <si>
    <t>-11.13</t>
  </si>
  <si>
    <t>0.98</t>
  </si>
  <si>
    <t>18.94</t>
  </si>
  <si>
    <t>-0.83</t>
  </si>
  <si>
    <t>Dividend Per Share, 5 Yr. CAGR %</t>
  </si>
  <si>
    <t>14.87</t>
  </si>
  <si>
    <t>-28.67</t>
  </si>
  <si>
    <t>6.16</t>
  </si>
  <si>
    <t>-3.56</t>
  </si>
  <si>
    <t>10.22</t>
  </si>
  <si>
    <t>Gross Loans, 5 Yr. CAGR %</t>
  </si>
  <si>
    <t>-2.02</t>
  </si>
  <si>
    <t>-1.61</t>
  </si>
  <si>
    <t>-0.18</t>
  </si>
  <si>
    <t>1.38</t>
  </si>
  <si>
    <t>3.18</t>
  </si>
  <si>
    <t>-2.4</t>
  </si>
  <si>
    <t>-3.08</t>
  </si>
  <si>
    <t>2.25</t>
  </si>
  <si>
    <t>1.36</t>
  </si>
  <si>
    <t>Allowance For Loan Losses, 5 Yr. CAGR %</t>
  </si>
  <si>
    <t>5.86</t>
  </si>
  <si>
    <t>0.06</t>
  </si>
  <si>
    <t>0.41</t>
  </si>
  <si>
    <t>4.66</t>
  </si>
  <si>
    <t>Net Loans, 5 Yr. CAGR %</t>
  </si>
  <si>
    <t>-1.87</t>
  </si>
  <si>
    <t>-0.4</t>
  </si>
  <si>
    <t>-2.56</t>
  </si>
  <si>
    <t>2.24</t>
  </si>
  <si>
    <t>Non Performing Loans, 5 Yr. CAGR %</t>
  </si>
  <si>
    <t>14.3</t>
  </si>
  <si>
    <t>-6.96</t>
  </si>
  <si>
    <t>-2.51</t>
  </si>
  <si>
    <t>-2.43</t>
  </si>
  <si>
    <t>0.97</t>
  </si>
  <si>
    <t>Non Performing Assets, 5 Yr. CAGR %</t>
  </si>
  <si>
    <t>13.99</t>
  </si>
  <si>
    <t>-2.49</t>
  </si>
  <si>
    <t>-2.46</t>
  </si>
  <si>
    <t>-1.46</t>
  </si>
  <si>
    <t>0.8</t>
  </si>
  <si>
    <t>Total Assets, 5 Yr. CAGR %</t>
  </si>
  <si>
    <t>-3.06</t>
  </si>
  <si>
    <t>-7.56</t>
  </si>
  <si>
    <t>-6.19</t>
  </si>
  <si>
    <t>-3.88</t>
  </si>
  <si>
    <t>-5.36</t>
  </si>
  <si>
    <t>2.4</t>
  </si>
  <si>
    <t>2.97</t>
  </si>
  <si>
    <t>Total Deposits, 5 Yr CAGR %</t>
  </si>
  <si>
    <t>0.92</t>
  </si>
  <si>
    <t>-0.42</t>
  </si>
  <si>
    <t>4.86</t>
  </si>
  <si>
    <t>4.57</t>
  </si>
  <si>
    <t>-2.73</t>
  </si>
  <si>
    <t>-0.3</t>
  </si>
  <si>
    <t>4.83</t>
  </si>
  <si>
    <t>2.58</t>
  </si>
  <si>
    <t>Tangible Book Value, 5 Yr. CAGR %</t>
  </si>
  <si>
    <t>10.13</t>
  </si>
  <si>
    <t>-0.79</t>
  </si>
  <si>
    <t>2.47</t>
  </si>
  <si>
    <t>4.17</t>
  </si>
  <si>
    <t>2.53</t>
  </si>
  <si>
    <t>Average Interest Earning Assets, 5 Yr. CAGR %</t>
  </si>
  <si>
    <t>-2.26</t>
  </si>
  <si>
    <t>-1.49</t>
  </si>
  <si>
    <t>Average Interest Bearing Liabilities, 5 Yr. CAGR %</t>
  </si>
  <si>
    <t>-2.55</t>
  </si>
  <si>
    <t>-1.59</t>
  </si>
  <si>
    <t>-1.86</t>
  </si>
  <si>
    <t>0.31</t>
  </si>
  <si>
    <t>Common Equity, 5 Yr. CAGR %</t>
  </si>
  <si>
    <t>6.9</t>
  </si>
  <si>
    <t>0.83</t>
  </si>
  <si>
    <t>-1.2</t>
  </si>
  <si>
    <t>2.49</t>
  </si>
  <si>
    <t>3.97</t>
  </si>
  <si>
    <t>1.6</t>
  </si>
  <si>
    <t>Total Equity, 5 Yr. CAGR %</t>
  </si>
  <si>
    <t>9.57</t>
  </si>
  <si>
    <t>0.78</t>
  </si>
  <si>
    <t>1.58</t>
  </si>
  <si>
    <t>-0.55</t>
  </si>
  <si>
    <t>4.06</t>
  </si>
  <si>
    <t>1.63</t>
  </si>
  <si>
    <t>3.01</t>
  </si>
  <si>
    <t>2.22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</si>
  <si>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</si>
  <si>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</si>
  <si>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</si>
  <si>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</si>
  <si>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</si>
  <si>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</si>
  <si>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</si>
  <si>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</si>
  <si>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</si>
  <si>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41,642</t>
  </si>
  <si>
    <t>29,801</t>
  </si>
  <si>
    <t>46,613</t>
  </si>
  <si>
    <t>40,803</t>
  </si>
  <si>
    <t>45,542</t>
  </si>
  <si>
    <t>47,316</t>
  </si>
  <si>
    <t>-</t>
  </si>
  <si>
    <t>Change</t>
  </si>
  <si>
    <t>-28.43%</t>
  </si>
  <si>
    <t>56.41%</t>
  </si>
  <si>
    <t>-12.46%</t>
  </si>
  <si>
    <t>11.61%</t>
  </si>
  <si>
    <t>3.9%</t>
  </si>
  <si>
    <t>0%</t>
  </si>
  <si>
    <t>Enterprise Value (EV)</t>
  </si>
  <si>
    <t>P/E ratio</t>
  </si>
  <si>
    <t>8.69x</t>
  </si>
  <si>
    <t>11.9x</t>
  </si>
  <si>
    <t>9.95x</t>
  </si>
  <si>
    <t>11.5x</t>
  </si>
  <si>
    <t>6.6x</t>
  </si>
  <si>
    <t>7.5x</t>
  </si>
  <si>
    <t>7.51x</t>
  </si>
  <si>
    <t>6.68x</t>
  </si>
  <si>
    <t>PBR</t>
  </si>
  <si>
    <t>0.77x</t>
  </si>
  <si>
    <t>0.55x</t>
  </si>
  <si>
    <t>0.86x</t>
  </si>
  <si>
    <t>0.83x</t>
  </si>
  <si>
    <t>0.88x</t>
  </si>
  <si>
    <t>0.94x</t>
  </si>
  <si>
    <t>0.9x</t>
  </si>
  <si>
    <t>0.84x</t>
  </si>
  <si>
    <t>PEG</t>
  </si>
  <si>
    <t>-0.2x</t>
  </si>
  <si>
    <t>0.1x</t>
  </si>
  <si>
    <t>-0.6x</t>
  </si>
  <si>
    <t>0x</t>
  </si>
  <si>
    <t>-6.07x</t>
  </si>
  <si>
    <t>-40.66x</t>
  </si>
  <si>
    <t>0.5x</t>
  </si>
  <si>
    <t>Capitalization / Revenue</t>
  </si>
  <si>
    <t>2.27x</t>
  </si>
  <si>
    <t>1.69x</t>
  </si>
  <si>
    <t>2.52x</t>
  </si>
  <si>
    <t>2.2x</t>
  </si>
  <si>
    <t>2.02x</t>
  </si>
  <si>
    <t>2.1x</t>
  </si>
  <si>
    <t>2.11x</t>
  </si>
  <si>
    <t>2.03x</t>
  </si>
  <si>
    <t>EV / Revenue</t>
  </si>
  <si>
    <t>EV / EBITDA</t>
  </si>
  <si>
    <t>EV / EBIT</t>
  </si>
  <si>
    <t>4.47x</t>
  </si>
  <si>
    <t>4.79x</t>
  </si>
  <si>
    <t>4.53x</t>
  </si>
  <si>
    <t>EV / FCF</t>
  </si>
  <si>
    <t>FCF Yield</t>
  </si>
  <si>
    <t>Dividend per Share
                                    2</t>
  </si>
  <si>
    <t>0.69</t>
  </si>
  <si>
    <t>0.559</t>
  </si>
  <si>
    <t>1.106</t>
  </si>
  <si>
    <t>1.094</t>
  </si>
  <si>
    <t>1.045</t>
  </si>
  <si>
    <t>1.153</t>
  </si>
  <si>
    <t>Rate of return</t>
  </si>
  <si>
    <t>6.46%</t>
  </si>
  <si>
    <t>1.57%</t>
  </si>
  <si>
    <t>7.27%</t>
  </si>
  <si>
    <t>4.91%</t>
  </si>
  <si>
    <t>8.18%</t>
  </si>
  <si>
    <t>7.21%</t>
  </si>
  <si>
    <t>6.88%</t>
  </si>
  <si>
    <t>7.59%</t>
  </si>
  <si>
    <t>EPS
                                    2</t>
  </si>
  <si>
    <t>0.99</t>
  </si>
  <si>
    <t>2.025</t>
  </si>
  <si>
    <t>2.021</t>
  </si>
  <si>
    <t>2.272</t>
  </si>
  <si>
    <t>Distribution rate</t>
  </si>
  <si>
    <t>56.1%</t>
  </si>
  <si>
    <t>18.8%</t>
  </si>
  <si>
    <t>72.4%</t>
  </si>
  <si>
    <t>56.5%</t>
  </si>
  <si>
    <t>54%</t>
  </si>
  <si>
    <t>51.7%</t>
  </si>
  <si>
    <t>50.7%</t>
  </si>
  <si>
    <t>Net sales
                                    1</t>
  </si>
  <si>
    <t>18,306</t>
  </si>
  <si>
    <t>17,637</t>
  </si>
  <si>
    <t>18,490</t>
  </si>
  <si>
    <t>18,561</t>
  </si>
  <si>
    <t>22,575</t>
  </si>
  <si>
    <t>22,561</t>
  </si>
  <si>
    <t>22,387</t>
  </si>
  <si>
    <t>23,298</t>
  </si>
  <si>
    <t>EBITDA</t>
  </si>
  <si>
    <t>EBIT
                                    1</t>
  </si>
  <si>
    <t>7,954</t>
  </si>
  <si>
    <t>6,484</t>
  </si>
  <si>
    <t>7,299</t>
  </si>
  <si>
    <t>7,363</t>
  </si>
  <si>
    <t>11,011</t>
  </si>
  <si>
    <t>10,585</t>
  </si>
  <si>
    <t>9,886</t>
  </si>
  <si>
    <t>10,452</t>
  </si>
  <si>
    <t>Net income
                                    1</t>
  </si>
  <si>
    <t>4,781</t>
  </si>
  <si>
    <t>2,485</t>
  </si>
  <si>
    <t>4,776</t>
  </si>
  <si>
    <t>3,674</t>
  </si>
  <si>
    <t>7,287</t>
  </si>
  <si>
    <t>6,448</t>
  </si>
  <si>
    <t>5,792</t>
  </si>
  <si>
    <t>6,159</t>
  </si>
  <si>
    <t>Reference price
                                    2</t>
  </si>
  <si>
    <t>10.69</t>
  </si>
  <si>
    <t>7.64</t>
  </si>
  <si>
    <t>12.24</t>
  </si>
  <si>
    <t>11.39</t>
  </si>
  <si>
    <t>13.53</t>
  </si>
  <si>
    <t>15.18</t>
  </si>
  <si>
    <t>Nbr of stocks (in thousands)</t>
  </si>
  <si>
    <t>3,896,134</t>
  </si>
  <si>
    <t>3,900,168</t>
  </si>
  <si>
    <t>3,807,624</t>
  </si>
  <si>
    <t>3,583,002</t>
  </si>
  <si>
    <t>3,367,006</t>
  </si>
  <si>
    <t>3,116,199</t>
  </si>
  <si>
    <t>Announcement Date</t>
  </si>
  <si>
    <t>2/6/20</t>
  </si>
  <si>
    <t>2/12/21</t>
  </si>
  <si>
    <t>2/3/22</t>
  </si>
  <si>
    <t>2/2/23</t>
  </si>
  <si>
    <t>2/1/24</t>
  </si>
  <si>
    <t>exchange</t>
  </si>
  <si>
    <t>YHD</t>
  </si>
  <si>
    <t>quoteType</t>
  </si>
  <si>
    <t>MUTUALFUND</t>
  </si>
  <si>
    <t>symbol</t>
  </si>
  <si>
    <t>underlyingSymbol</t>
  </si>
  <si>
    <t>firstTradeDateEpochUtc</t>
  </si>
  <si>
    <t>timeZoneFullName</t>
  </si>
  <si>
    <t>America/New_York</t>
  </si>
  <si>
    <t>timeZoneShortName</t>
  </si>
  <si>
    <t>EST</t>
  </si>
  <si>
    <t>uuid</t>
  </si>
  <si>
    <t>fbc854c2-3af3-34ca-bd5a-a3327301585a</t>
  </si>
  <si>
    <t>gmtOffSetMilliseconds</t>
  </si>
  <si>
    <t>maxAge</t>
  </si>
  <si>
    <t>trailingPegRatio</t>
  </si>
  <si>
    <t>Unlevered Free Cash Flow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</si>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</sst>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 t="s">
        <v>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1287.5</v>
      </c>
      <c r="C2" s="1">
        <v>4130.3</v>
      </c>
      <c r="D2" s="1">
        <v>4789.5</v>
      </c>
      <c r="E2" s="1">
        <v>5047.0</v>
      </c>
      <c r="F2" s="1">
        <v>4841.0</v>
      </c>
      <c r="G2" s="1">
        <v>4923.400000000001</v>
      </c>
      <c r="H2" s="1">
        <v>2554.4</v>
      </c>
      <c r="I2" s="1">
        <v>4923.400000000001</v>
      </c>
      <c r="J2" s="1">
        <v>12493.9</v>
      </c>
      <c r="K2" s="1">
        <v>4264.2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403.76</v>
      </c>
      <c r="C3" s="1">
        <v>373.89</v>
      </c>
      <c r="D3" s="1">
        <v>359.47</v>
      </c>
      <c r="E3" s="1">
        <v>351.23</v>
      </c>
      <c r="F3" s="1">
        <v>320.33</v>
      </c>
      <c r="G3" s="1">
        <v>568.5600000000001</v>
      </c>
      <c r="H3" s="1">
        <v>595.34</v>
      </c>
      <c r="I3" s="1">
        <v>590.19</v>
      </c>
      <c r="J3" s="1">
        <v>499.55</v>
      </c>
      <c r="K3" s="1">
        <v>474.83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21.63</v>
      </c>
      <c r="C4" s="1">
        <v>6.18</v>
      </c>
      <c r="D4" s="1">
        <v>5.15</v>
      </c>
      <c r="E4" s="1">
        <v>6.18</v>
      </c>
      <c r="F4" s="1">
        <v>5.15</v>
      </c>
      <c r="G4" s="1">
        <v>2.06</v>
      </c>
      <c r="H4" s="1">
        <v>2.06</v>
      </c>
      <c r="I4" s="1">
        <v>1.03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425.39</v>
      </c>
      <c r="C5" s="1">
        <v>380.07</v>
      </c>
      <c r="D5" s="1">
        <v>364.62</v>
      </c>
      <c r="E5" s="1">
        <v>357.41</v>
      </c>
      <c r="F5" s="1">
        <v>325.48</v>
      </c>
      <c r="G5" s="1">
        <v>570.62</v>
      </c>
      <c r="H5" s="1">
        <v>597.4</v>
      </c>
      <c r="I5" s="1">
        <v>591.22</v>
      </c>
      <c r="J5" s="1">
        <v>499.55</v>
      </c>
      <c r="K5" s="1">
        <v>474.83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289.43</v>
      </c>
      <c r="C6" s="1">
        <v>272.95</v>
      </c>
      <c r="D6" s="1">
        <v>187.46</v>
      </c>
      <c r="E6" s="1">
        <v>178.19</v>
      </c>
      <c r="F6" s="1">
        <v>210.12</v>
      </c>
      <c r="G6" s="1">
        <v>242.05</v>
      </c>
      <c r="H6" s="1">
        <v>256.47</v>
      </c>
      <c r="I6" s="1">
        <v>267.8</v>
      </c>
      <c r="J6" s="1">
        <v>232.78</v>
      </c>
      <c r="K6" s="1">
        <v>219.39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1864.3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1637.7</v>
      </c>
      <c r="C8" s="1">
        <v>1390.5</v>
      </c>
      <c r="D8" s="1">
        <v>1003.22</v>
      </c>
      <c r="E8" s="1">
        <v>696.28</v>
      </c>
      <c r="F8" s="1">
        <v>675.6800000000001</v>
      </c>
      <c r="G8" s="1">
        <v>1153.6</v>
      </c>
      <c r="H8" s="1">
        <v>2760.4</v>
      </c>
      <c r="I8" s="1">
        <v>531.48</v>
      </c>
      <c r="J8" s="1">
        <v>1915.8</v>
      </c>
      <c r="K8" s="1">
        <v>535.6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-24956.9</v>
      </c>
      <c r="C9" s="1">
        <v>5356.0</v>
      </c>
      <c r="D9" s="1">
        <v>13966.8</v>
      </c>
      <c r="E9" s="1">
        <v>-1205.1</v>
      </c>
      <c r="F9" s="1">
        <v>10207.3</v>
      </c>
      <c r="G9" s="1">
        <v>24658.2</v>
      </c>
      <c r="H9" s="1">
        <v>-5592.900000000001</v>
      </c>
      <c r="I9" s="1">
        <v>-290.46</v>
      </c>
      <c r="J9" s="1">
        <v>-9877.7</v>
      </c>
      <c r="K9" s="1">
        <v>-10815.0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15089.5</v>
      </c>
      <c r="C10" s="1">
        <v>-18581.2</v>
      </c>
      <c r="D10" s="1">
        <v>-36977.0</v>
      </c>
      <c r="E10" s="1">
        <v>-37183.0</v>
      </c>
      <c r="F10" s="1">
        <v>-28222.0</v>
      </c>
      <c r="G10" s="1">
        <v>-33763.4</v>
      </c>
      <c r="H10" s="1">
        <v>17561.5</v>
      </c>
      <c r="I10" s="1">
        <v>-41313.3</v>
      </c>
      <c r="J10" s="1">
        <v>-12081.9</v>
      </c>
      <c r="K10" s="1">
        <v>16335.8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-985.71</v>
      </c>
      <c r="C11" s="1">
        <v>-558.26</v>
      </c>
      <c r="D11" s="1">
        <v>1627.4</v>
      </c>
      <c r="E11" s="1">
        <v>1421.4</v>
      </c>
      <c r="F11" s="1">
        <v>-1266.9</v>
      </c>
      <c r="G11" s="1">
        <v>-267.8</v>
      </c>
      <c r="H11" s="1">
        <v>875.5</v>
      </c>
      <c r="I11" s="1">
        <v>563.41</v>
      </c>
      <c r="J11" s="1">
        <v>-2647.1</v>
      </c>
      <c r="K11" s="1">
        <v>-559.29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-7210.0</v>
      </c>
      <c r="C12" s="1">
        <v>-7611.7</v>
      </c>
      <c r="D12" s="1">
        <v>-15038.0</v>
      </c>
      <c r="E12" s="1">
        <v>-30694.0</v>
      </c>
      <c r="F12" s="1">
        <v>-13225.2</v>
      </c>
      <c r="G12" s="1">
        <v>-2482.3</v>
      </c>
      <c r="H12" s="1">
        <v>19013.8</v>
      </c>
      <c r="I12" s="1">
        <v>-34731.6</v>
      </c>
      <c r="J12" s="1">
        <v>-9465.7</v>
      </c>
      <c r="K12" s="1">
        <v>12308.5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-421.27</v>
      </c>
      <c r="C13" s="1">
        <v>-401.7</v>
      </c>
      <c r="D13" s="1">
        <v>-427.45</v>
      </c>
      <c r="E13" s="1">
        <v>-313.12</v>
      </c>
      <c r="F13" s="1">
        <v>-294.58</v>
      </c>
      <c r="G13" s="1">
        <v>-365.65</v>
      </c>
      <c r="H13" s="1">
        <v>-295.61</v>
      </c>
      <c r="I13" s="1">
        <v>-189.52</v>
      </c>
      <c r="J13" s="1">
        <v>-237.93</v>
      </c>
      <c r="K13" s="1">
        <v>-253.38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59.74</v>
      </c>
      <c r="C14" s="1">
        <v>93.73</v>
      </c>
      <c r="D14" s="1">
        <v>77.25</v>
      </c>
      <c r="E14" s="1">
        <v>81.37</v>
      </c>
      <c r="F14" s="1">
        <v>17.51</v>
      </c>
      <c r="G14" s="1">
        <v>83.43</v>
      </c>
      <c r="H14" s="1">
        <v>77.25</v>
      </c>
      <c r="I14" s="1">
        <v>40.17</v>
      </c>
      <c r="J14" s="1">
        <v>85.49000000000001</v>
      </c>
      <c r="K14" s="1">
        <v>58.71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0.0</v>
      </c>
      <c r="C15" s="1">
        <v>0.0</v>
      </c>
      <c r="D15" s="1">
        <v>0.0</v>
      </c>
      <c r="E15" s="1">
        <v>0.0</v>
      </c>
      <c r="F15" s="1">
        <v>-114.33</v>
      </c>
      <c r="G15" s="1">
        <v>-17.51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-1256.6</v>
      </c>
      <c r="C16" s="1">
        <v>-7137.900000000001</v>
      </c>
      <c r="D16" s="1">
        <v>0.0</v>
      </c>
      <c r="E16" s="1">
        <v>0.0</v>
      </c>
      <c r="F16" s="1">
        <v>0.0</v>
      </c>
      <c r="G16" s="1">
        <v>0.0</v>
      </c>
      <c r="H16" s="1">
        <v>-3.09</v>
      </c>
      <c r="I16" s="1">
        <v>27.81</v>
      </c>
      <c r="J16" s="1">
        <v>7.21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-299.73</v>
      </c>
      <c r="C17" s="1">
        <v>-107.12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-6931.900000000001</v>
      </c>
      <c r="C18" s="1">
        <v>8569.6</v>
      </c>
      <c r="D18" s="1">
        <v>5335.400000000001</v>
      </c>
      <c r="E18" s="1">
        <v>10464.8</v>
      </c>
      <c r="F18" s="1">
        <v>5788.6</v>
      </c>
      <c r="G18" s="1">
        <v>-3038.5</v>
      </c>
      <c r="H18" s="1">
        <v>-8518.1</v>
      </c>
      <c r="I18" s="1">
        <v>6530.2</v>
      </c>
      <c r="J18" s="1">
        <v>-5325.1</v>
      </c>
      <c r="K18" s="1">
        <v>-8610.800000000001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1205.1</v>
      </c>
      <c r="C19" s="1">
        <v>3296.0</v>
      </c>
      <c r="D19" s="1">
        <v>1339.0</v>
      </c>
      <c r="E19" s="1">
        <v>1874.6</v>
      </c>
      <c r="F19" s="1">
        <v>212.18</v>
      </c>
      <c r="G19" s="1">
        <v>766.32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-2.06</v>
      </c>
      <c r="I20" s="1">
        <v>-1.03</v>
      </c>
      <c r="J20" s="1">
        <v>0.0</v>
      </c>
      <c r="K20" s="1">
        <v>1.03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-7642.6</v>
      </c>
      <c r="C21" s="1">
        <v>4326.0</v>
      </c>
      <c r="D21" s="1">
        <v>6313.900000000001</v>
      </c>
      <c r="E21" s="1">
        <v>12102.5</v>
      </c>
      <c r="F21" s="1">
        <v>5613.5</v>
      </c>
      <c r="G21" s="1">
        <v>-2575.0</v>
      </c>
      <c r="H21" s="1">
        <v>-8744.7</v>
      </c>
      <c r="I21" s="1">
        <v>6406.6</v>
      </c>
      <c r="J21" s="1">
        <v>-5469.3</v>
      </c>
      <c r="K21" s="1">
        <v>-8796.2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152440.0</v>
      </c>
      <c r="C22" s="1">
        <v>147290.0</v>
      </c>
      <c r="D22" s="1">
        <v>111240.0</v>
      </c>
      <c r="E22" s="1">
        <v>100723.7</v>
      </c>
      <c r="F22" s="1">
        <v>158620.0</v>
      </c>
      <c r="G22" s="1">
        <v>97046.6</v>
      </c>
      <c r="H22" s="1">
        <v>69494.1</v>
      </c>
      <c r="I22" s="1">
        <v>90928.40000000001</v>
      </c>
      <c r="J22" s="1">
        <v>96500.7</v>
      </c>
      <c r="K22" s="1">
        <v>122570.0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152440.0</v>
      </c>
      <c r="C23" s="1">
        <v>147290.0</v>
      </c>
      <c r="D23" s="1">
        <v>111240.0</v>
      </c>
      <c r="E23" s="1">
        <v>100723.7</v>
      </c>
      <c r="F23" s="1">
        <v>158620.0</v>
      </c>
      <c r="G23" s="1">
        <v>97046.6</v>
      </c>
      <c r="H23" s="1">
        <v>69494.1</v>
      </c>
      <c r="I23" s="1">
        <v>90928.40000000001</v>
      </c>
      <c r="J23" s="1">
        <v>96500.7</v>
      </c>
      <c r="K23" s="1">
        <v>122570.0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-156560.0</v>
      </c>
      <c r="C24" s="1">
        <v>-157590.0</v>
      </c>
      <c r="D24" s="1">
        <v>-128750.0</v>
      </c>
      <c r="E24" s="1">
        <v>-102155.4</v>
      </c>
      <c r="F24" s="1">
        <v>-140080.0</v>
      </c>
      <c r="G24" s="1">
        <v>-98571.0</v>
      </c>
      <c r="H24" s="1">
        <v>-105060.0</v>
      </c>
      <c r="I24" s="1">
        <v>-81267.0</v>
      </c>
      <c r="J24" s="1">
        <v>-86756.90000000001</v>
      </c>
      <c r="K24" s="1">
        <v>-96572.8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-156560.0</v>
      </c>
      <c r="C25" s="1">
        <v>-157590.0</v>
      </c>
      <c r="D25" s="1">
        <v>-128750.0</v>
      </c>
      <c r="E25" s="1">
        <v>-102155.4</v>
      </c>
      <c r="F25" s="1">
        <v>-140080.0</v>
      </c>
      <c r="G25" s="1">
        <v>-98571.0</v>
      </c>
      <c r="H25" s="1">
        <v>-105060.0</v>
      </c>
      <c r="I25" s="1">
        <v>-81267.0</v>
      </c>
      <c r="J25" s="1">
        <v>-86756.90000000001</v>
      </c>
      <c r="K25" s="1">
        <v>-96572.8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17.51</v>
      </c>
      <c r="C26" s="1">
        <v>35.02</v>
      </c>
      <c r="D26" s="1">
        <v>10.3</v>
      </c>
      <c r="E26" s="1">
        <v>7.21</v>
      </c>
      <c r="F26" s="1">
        <v>4.12</v>
      </c>
      <c r="G26" s="1">
        <v>1.03</v>
      </c>
      <c r="H26" s="1">
        <v>5.15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-2348.4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-1658.3</v>
      </c>
      <c r="J27" s="1">
        <v>-1771.6</v>
      </c>
      <c r="K27" s="1">
        <v>-3635.9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-1431.7</v>
      </c>
      <c r="D28" s="1">
        <v>-2595.6</v>
      </c>
      <c r="E28" s="1">
        <v>-2636.8</v>
      </c>
      <c r="F28" s="1">
        <v>-2688.3</v>
      </c>
      <c r="G28" s="1">
        <v>-2729.5</v>
      </c>
      <c r="H28" s="1">
        <v>0.0</v>
      </c>
      <c r="I28" s="1">
        <v>-2410.2</v>
      </c>
      <c r="J28" s="1">
        <v>-3182.7</v>
      </c>
      <c r="K28" s="1">
        <v>-3059.1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-1431.7</v>
      </c>
      <c r="D29" s="1">
        <v>-2595.6</v>
      </c>
      <c r="E29" s="1">
        <v>-2636.8</v>
      </c>
      <c r="F29" s="1">
        <v>-2688.3</v>
      </c>
      <c r="G29" s="1">
        <v>-2729.5</v>
      </c>
      <c r="H29" s="1">
        <v>0.0</v>
      </c>
      <c r="I29" s="1">
        <v>-2410.2</v>
      </c>
      <c r="J29" s="1">
        <v>-3182.7</v>
      </c>
      <c r="K29" s="1">
        <v>-3059.1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19590.6</v>
      </c>
      <c r="C30" s="1">
        <v>18509.1</v>
      </c>
      <c r="D30" s="1">
        <v>23844.5</v>
      </c>
      <c r="E30" s="1">
        <v>25276.2</v>
      </c>
      <c r="F30" s="1">
        <v>20342.5</v>
      </c>
      <c r="G30" s="1">
        <v>15934.1</v>
      </c>
      <c r="H30" s="1">
        <v>85263.40000000001</v>
      </c>
      <c r="I30" s="1">
        <v>19343.4</v>
      </c>
      <c r="J30" s="1">
        <v>-1977.6</v>
      </c>
      <c r="K30" s="1">
        <v>-23988.7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1802.5</v>
      </c>
      <c r="C31" s="1">
        <v>1071.2</v>
      </c>
      <c r="D31" s="1">
        <v>0.0</v>
      </c>
      <c r="E31" s="1">
        <v>0.0</v>
      </c>
      <c r="F31" s="1">
        <v>0.0</v>
      </c>
      <c r="G31" s="1">
        <v>-26.78</v>
      </c>
      <c r="H31" s="1">
        <v>-3.09</v>
      </c>
      <c r="I31" s="1">
        <v>-40.17</v>
      </c>
      <c r="J31" s="1">
        <v>-1.03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14780.5</v>
      </c>
      <c r="C32" s="1">
        <v>7004.0</v>
      </c>
      <c r="D32" s="1">
        <v>4212.7</v>
      </c>
      <c r="E32" s="1">
        <v>21218.0</v>
      </c>
      <c r="F32" s="1">
        <v>36812.2</v>
      </c>
      <c r="G32" s="1">
        <v>11649.3</v>
      </c>
      <c r="H32" s="1">
        <v>49429.7</v>
      </c>
      <c r="I32" s="1">
        <v>24884.8</v>
      </c>
      <c r="J32" s="1">
        <v>2811.9</v>
      </c>
      <c r="K32" s="1">
        <v>-5036.7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-4.12</v>
      </c>
      <c r="C33" s="1">
        <v>-352.26</v>
      </c>
      <c r="D33" s="1">
        <v>159.65</v>
      </c>
      <c r="E33" s="1">
        <v>267.8</v>
      </c>
      <c r="F33" s="1">
        <v>210.12</v>
      </c>
      <c r="G33" s="1">
        <v>97.85000000000001</v>
      </c>
      <c r="H33" s="1">
        <v>-437.75</v>
      </c>
      <c r="I33" s="1">
        <v>-581.95</v>
      </c>
      <c r="J33" s="1">
        <v>-519.12</v>
      </c>
      <c r="K33" s="1">
        <v>-924.94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1.03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-69.01</v>
      </c>
      <c r="C35" s="1">
        <v>3368.1</v>
      </c>
      <c r="D35" s="1">
        <v>-4346.6</v>
      </c>
      <c r="E35" s="1">
        <v>2894.3</v>
      </c>
      <c r="F35" s="1">
        <v>29406.5</v>
      </c>
      <c r="G35" s="1">
        <v>6695.0</v>
      </c>
      <c r="H35" s="1">
        <v>59266.2</v>
      </c>
      <c r="I35" s="1">
        <v>-4017.0</v>
      </c>
      <c r="J35" s="1">
        <v>-12638.1</v>
      </c>
      <c r="K35" s="1">
        <v>-2451.4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39140.0</v>
      </c>
      <c r="C37" s="1">
        <v>35339.3</v>
      </c>
      <c r="D37" s="1">
        <v>32651.0</v>
      </c>
      <c r="E37" s="1">
        <v>31960.9</v>
      </c>
      <c r="F37" s="1">
        <v>15398.5</v>
      </c>
      <c r="G37" s="1">
        <v>14986.5</v>
      </c>
      <c r="H37" s="1">
        <v>9960.1</v>
      </c>
      <c r="I37" s="1">
        <v>8961.0</v>
      </c>
      <c r="J37" s="1">
        <v>14615.7</v>
      </c>
      <c r="K37" s="1">
        <v>34741.9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1102.1</v>
      </c>
      <c r="C38" s="1">
        <v>1493.5</v>
      </c>
      <c r="D38" s="1">
        <v>1648.0</v>
      </c>
      <c r="E38" s="1">
        <v>1740.7</v>
      </c>
      <c r="F38" s="1">
        <v>1648.0</v>
      </c>
      <c r="G38" s="1">
        <v>2410.2</v>
      </c>
      <c r="H38" s="1">
        <v>1781.9</v>
      </c>
      <c r="I38" s="1">
        <v>1926.1</v>
      </c>
      <c r="J38" s="1">
        <v>1514.1</v>
      </c>
      <c r="K38" s="1">
        <v>2781.0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-4274.5</v>
      </c>
      <c r="C39" s="1">
        <v>-11175.5</v>
      </c>
      <c r="D39" s="1">
        <v>-17046.5</v>
      </c>
      <c r="E39" s="1">
        <v>-1431.7</v>
      </c>
      <c r="F39" s="1">
        <v>19147.7</v>
      </c>
      <c r="G39" s="1">
        <v>-1524.4</v>
      </c>
      <c r="H39" s="1">
        <v>-35844.0</v>
      </c>
      <c r="I39" s="1">
        <v>9661.4</v>
      </c>
      <c r="J39" s="1">
        <v>9743.800000000001</v>
      </c>
      <c r="K39" s="1">
        <v>25647.0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57</v>
      </c>
      <c r="B3" s="1">
        <v>11814.1</v>
      </c>
      <c r="C3" s="1">
        <v>10897.4</v>
      </c>
      <c r="D3" s="1">
        <v>9321.5</v>
      </c>
      <c r="E3" s="1">
        <v>7683.8</v>
      </c>
      <c r="F3" s="1">
        <v>8487.2</v>
      </c>
      <c r="G3" s="1">
        <v>11669.9</v>
      </c>
      <c r="H3" s="1">
        <v>11453.6</v>
      </c>
      <c r="I3" s="1">
        <v>10124.9</v>
      </c>
      <c r="J3" s="1">
        <v>16098.9</v>
      </c>
      <c r="K3" s="1">
        <v>9805.6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58</v>
      </c>
      <c r="B4" s="1">
        <v>104030.0</v>
      </c>
      <c r="C4" s="1">
        <v>102031.8</v>
      </c>
      <c r="D4" s="1">
        <v>100445.6</v>
      </c>
      <c r="E4" s="1">
        <v>86952.6</v>
      </c>
      <c r="F4" s="1">
        <v>161710.0</v>
      </c>
      <c r="G4" s="1">
        <v>139050.0</v>
      </c>
      <c r="H4" s="1">
        <v>149350.0</v>
      </c>
      <c r="I4" s="1">
        <v>139050.0</v>
      </c>
      <c r="J4" s="1">
        <v>146260.0</v>
      </c>
      <c r="K4" s="1">
        <v>159650.0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59</v>
      </c>
      <c r="B5" s="1">
        <v>147290.0</v>
      </c>
      <c r="C5" s="1">
        <v>139050.0</v>
      </c>
      <c r="D5" s="1">
        <v>120510.0</v>
      </c>
      <c r="E5" s="1">
        <v>122570.0</v>
      </c>
      <c r="F5" s="1">
        <v>44784.4</v>
      </c>
      <c r="G5" s="1">
        <v>45000.7</v>
      </c>
      <c r="H5" s="1">
        <v>48595.4</v>
      </c>
      <c r="I5" s="1">
        <v>48708.7</v>
      </c>
      <c r="J5" s="1">
        <v>56052.6</v>
      </c>
      <c r="K5" s="1">
        <v>61418.9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60</v>
      </c>
      <c r="B6" s="1">
        <v>531.48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61</v>
      </c>
      <c r="B7" s="1">
        <v>251320.0</v>
      </c>
      <c r="C7" s="1">
        <v>241020.0</v>
      </c>
      <c r="D7" s="1">
        <v>221450.0</v>
      </c>
      <c r="E7" s="1">
        <v>210120.0</v>
      </c>
      <c r="F7" s="1">
        <v>206000.0</v>
      </c>
      <c r="G7" s="1">
        <v>184370.0</v>
      </c>
      <c r="H7" s="1">
        <v>197760.0</v>
      </c>
      <c r="I7" s="1">
        <v>188490.0</v>
      </c>
      <c r="J7" s="1">
        <v>201880.0</v>
      </c>
      <c r="K7" s="1">
        <v>220420.0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62</v>
      </c>
      <c r="B8" s="1">
        <v>567530.0</v>
      </c>
      <c r="C8" s="1">
        <v>581950.0</v>
      </c>
      <c r="D8" s="1">
        <v>609760.0</v>
      </c>
      <c r="E8" s="1">
        <v>621090.0</v>
      </c>
      <c r="F8" s="1">
        <v>640660.0</v>
      </c>
      <c r="G8" s="1">
        <v>662290.0</v>
      </c>
      <c r="H8" s="1">
        <v>638600.0</v>
      </c>
      <c r="I8" s="1">
        <v>668470.0</v>
      </c>
      <c r="J8" s="1">
        <v>692160.0</v>
      </c>
      <c r="K8" s="1">
        <v>681860.0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63</v>
      </c>
      <c r="B9" s="1">
        <v>-6180.0</v>
      </c>
      <c r="C9" s="1">
        <v>-5963.7</v>
      </c>
      <c r="D9" s="1">
        <v>-5345.7</v>
      </c>
      <c r="E9" s="1">
        <v>-4655.6</v>
      </c>
      <c r="F9" s="1">
        <v>-4635.0</v>
      </c>
      <c r="G9" s="1">
        <v>-4738.0</v>
      </c>
      <c r="H9" s="1">
        <v>-5974.0</v>
      </c>
      <c r="I9" s="1">
        <v>-5459.0</v>
      </c>
      <c r="J9" s="1">
        <v>-6200.6</v>
      </c>
      <c r="K9" s="1">
        <v>-5819.5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64</v>
      </c>
      <c r="B10" s="1">
        <v>-1802.5</v>
      </c>
      <c r="C10" s="1">
        <v>-1555.3</v>
      </c>
      <c r="D10" s="1">
        <v>-1287.5</v>
      </c>
      <c r="E10" s="1">
        <v>-1112.4</v>
      </c>
      <c r="F10" s="1">
        <v>-693.19</v>
      </c>
      <c r="G10" s="1">
        <v>-597.4</v>
      </c>
      <c r="H10" s="1">
        <v>-523.24</v>
      </c>
      <c r="I10" s="1">
        <v>-540.75</v>
      </c>
      <c r="J10" s="1">
        <v>-815.76</v>
      </c>
      <c r="K10" s="1">
        <v>-1071.2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65</v>
      </c>
      <c r="B11" s="1">
        <v>559290.0</v>
      </c>
      <c r="C11" s="1">
        <v>574740.0</v>
      </c>
      <c r="D11" s="1">
        <v>602550.0</v>
      </c>
      <c r="E11" s="1">
        <v>615940.0</v>
      </c>
      <c r="F11" s="1">
        <v>634480.0</v>
      </c>
      <c r="G11" s="1">
        <v>656110.0</v>
      </c>
      <c r="H11" s="1">
        <v>632420.0</v>
      </c>
      <c r="I11" s="1">
        <v>662290.0</v>
      </c>
      <c r="J11" s="1">
        <v>684950.0</v>
      </c>
      <c r="K11" s="1">
        <v>675680.0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66</v>
      </c>
      <c r="B12" s="1">
        <v>5283.900000000001</v>
      </c>
      <c r="C12" s="1">
        <v>5417.8</v>
      </c>
      <c r="D12" s="1">
        <v>5356.0</v>
      </c>
      <c r="E12" s="1">
        <v>4923.400000000001</v>
      </c>
      <c r="F12" s="1">
        <v>4964.6</v>
      </c>
      <c r="G12" s="1">
        <v>6973.1</v>
      </c>
      <c r="H12" s="1">
        <v>6849.5</v>
      </c>
      <c r="I12" s="1">
        <v>6592.0</v>
      </c>
      <c r="J12" s="1">
        <v>6571.400000000001</v>
      </c>
      <c r="K12" s="1">
        <v>6221.2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67</v>
      </c>
      <c r="B13" s="1">
        <v>-3120.9</v>
      </c>
      <c r="C13" s="1">
        <v>-3337.2</v>
      </c>
      <c r="D13" s="1">
        <v>-3285.7</v>
      </c>
      <c r="E13" s="1">
        <v>-3069.4</v>
      </c>
      <c r="F13" s="1">
        <v>-3254.8</v>
      </c>
      <c r="G13" s="1">
        <v>-3708.0</v>
      </c>
      <c r="H13" s="1">
        <v>-3924.3</v>
      </c>
      <c r="I13" s="1">
        <v>-4006.7</v>
      </c>
      <c r="J13" s="1">
        <v>-4047.9</v>
      </c>
      <c r="K13" s="1">
        <v>-3749.2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68</v>
      </c>
      <c r="B14" s="1">
        <v>2163.0</v>
      </c>
      <c r="C14" s="1">
        <v>2089.87</v>
      </c>
      <c r="D14" s="1">
        <v>2060.0</v>
      </c>
      <c r="E14" s="1">
        <v>1854.0</v>
      </c>
      <c r="F14" s="1">
        <v>1709.8</v>
      </c>
      <c r="G14" s="1">
        <v>3265.1</v>
      </c>
      <c r="H14" s="1">
        <v>2925.2</v>
      </c>
      <c r="I14" s="1">
        <v>2595.6</v>
      </c>
      <c r="J14" s="1">
        <v>2523.5</v>
      </c>
      <c r="K14" s="1">
        <v>2472.0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69</v>
      </c>
      <c r="B15" s="1">
        <v>1091.8</v>
      </c>
      <c r="C15" s="1">
        <v>1014.55</v>
      </c>
      <c r="D15" s="1">
        <v>930.09</v>
      </c>
      <c r="E15" s="1">
        <v>840.48</v>
      </c>
      <c r="F15" s="1">
        <v>945.5400000000001</v>
      </c>
      <c r="G15" s="1">
        <v>934.21</v>
      </c>
      <c r="H15" s="1">
        <v>548.99</v>
      </c>
      <c r="I15" s="1">
        <v>486.16</v>
      </c>
      <c r="J15" s="1">
        <v>477.92</v>
      </c>
      <c r="K15" s="1">
        <v>483.07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70</v>
      </c>
      <c r="B16" s="1">
        <v>611.82</v>
      </c>
      <c r="C16" s="1">
        <v>599.46</v>
      </c>
      <c r="D16" s="1">
        <v>598.4300000000001</v>
      </c>
      <c r="E16" s="1">
        <v>672.59</v>
      </c>
      <c r="F16" s="1">
        <v>948.63</v>
      </c>
      <c r="G16" s="1">
        <v>1040.3</v>
      </c>
      <c r="H16" s="1">
        <v>886.83</v>
      </c>
      <c r="I16" s="1">
        <v>704.52</v>
      </c>
      <c r="J16" s="1">
        <v>657.14</v>
      </c>
      <c r="K16" s="1">
        <v>750.87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71</v>
      </c>
      <c r="B17" s="1">
        <v>82.4</v>
      </c>
      <c r="C17" s="1">
        <v>79.31</v>
      </c>
      <c r="D17" s="1">
        <v>66.95</v>
      </c>
      <c r="E17" s="1">
        <v>66.95</v>
      </c>
      <c r="F17" s="1">
        <v>55.62</v>
      </c>
      <c r="G17" s="1">
        <v>47.38</v>
      </c>
      <c r="H17" s="1">
        <v>20.6</v>
      </c>
      <c r="I17" s="1">
        <v>26.78</v>
      </c>
      <c r="J17" s="1">
        <v>18.54</v>
      </c>
      <c r="K17" s="1">
        <v>14.42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72</v>
      </c>
      <c r="B18" s="1">
        <v>3244.5</v>
      </c>
      <c r="C18" s="1">
        <v>2987.0</v>
      </c>
      <c r="D18" s="1">
        <v>1998.2</v>
      </c>
      <c r="E18" s="1">
        <v>3996.4</v>
      </c>
      <c r="F18" s="1">
        <v>52.53</v>
      </c>
      <c r="G18" s="1">
        <v>806.49</v>
      </c>
      <c r="H18" s="1">
        <v>804.4300000000001</v>
      </c>
      <c r="I18" s="1">
        <v>821.94</v>
      </c>
      <c r="J18" s="1">
        <v>944.51</v>
      </c>
      <c r="K18" s="1">
        <v>538.69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73</v>
      </c>
      <c r="B19" s="1">
        <v>4676.2</v>
      </c>
      <c r="C19" s="1">
        <v>4501.1</v>
      </c>
      <c r="D19" s="1">
        <v>4995.5</v>
      </c>
      <c r="E19" s="1">
        <v>1771.6</v>
      </c>
      <c r="F19" s="1">
        <v>962.02</v>
      </c>
      <c r="G19" s="1">
        <v>258.53</v>
      </c>
      <c r="H19" s="1">
        <v>431.57</v>
      </c>
      <c r="I19" s="1">
        <v>565.47</v>
      </c>
      <c r="J19" s="1">
        <v>359.47</v>
      </c>
      <c r="K19" s="1">
        <v>320.33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74</v>
      </c>
      <c r="B20" s="1">
        <v>10866.5</v>
      </c>
      <c r="C20" s="1">
        <v>20342.5</v>
      </c>
      <c r="D20" s="1">
        <v>16902.3</v>
      </c>
      <c r="E20" s="1">
        <v>20280.7</v>
      </c>
      <c r="F20" s="1">
        <v>49079.5</v>
      </c>
      <c r="G20" s="1">
        <v>52715.4</v>
      </c>
      <c r="H20" s="1">
        <v>112270.0</v>
      </c>
      <c r="I20" s="1">
        <v>108150.0</v>
      </c>
      <c r="J20" s="1">
        <v>88507.90000000001</v>
      </c>
      <c r="K20" s="1">
        <v>91288.90000000001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75</v>
      </c>
      <c r="B21" s="1">
        <v>170980.0</v>
      </c>
      <c r="C21" s="1">
        <v>2358.7</v>
      </c>
      <c r="D21" s="1">
        <v>5067.6</v>
      </c>
      <c r="E21" s="1">
        <v>4284.8</v>
      </c>
      <c r="F21" s="1">
        <v>5809.2</v>
      </c>
      <c r="G21" s="1">
        <v>3017.9</v>
      </c>
      <c r="H21" s="1">
        <v>2358.7</v>
      </c>
      <c r="I21" s="1">
        <v>2554.4</v>
      </c>
      <c r="J21" s="1">
        <v>5376.6</v>
      </c>
      <c r="K21" s="1">
        <v>4470.2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76</v>
      </c>
      <c r="B22" s="1">
        <v>1174.2</v>
      </c>
      <c r="C22" s="1">
        <v>838.4200000000001</v>
      </c>
      <c r="D22" s="1">
        <v>1030.0</v>
      </c>
      <c r="E22" s="1">
        <v>842.5400000000001</v>
      </c>
      <c r="F22" s="1">
        <v>866.23</v>
      </c>
      <c r="G22" s="1">
        <v>751.9</v>
      </c>
      <c r="H22" s="1">
        <v>796.19</v>
      </c>
      <c r="I22" s="1">
        <v>985.71</v>
      </c>
      <c r="J22" s="1">
        <v>1462.6</v>
      </c>
      <c r="K22" s="1">
        <v>1112.4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77</v>
      </c>
      <c r="B23" s="1">
        <v>87.55</v>
      </c>
      <c r="C23" s="1">
        <v>73.13</v>
      </c>
      <c r="D23" s="1">
        <v>77.25</v>
      </c>
      <c r="E23" s="1">
        <v>76.22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78</v>
      </c>
      <c r="B24" s="1">
        <v>4861.6</v>
      </c>
      <c r="C24" s="1">
        <v>5180.900000000001</v>
      </c>
      <c r="D24" s="1">
        <v>3285.7</v>
      </c>
      <c r="E24" s="1">
        <v>3615.3</v>
      </c>
      <c r="F24" s="1">
        <v>3316.6</v>
      </c>
      <c r="G24" s="1">
        <v>3357.8</v>
      </c>
      <c r="H24" s="1">
        <v>2884.0</v>
      </c>
      <c r="I24" s="1">
        <v>2781.0</v>
      </c>
      <c r="J24" s="1">
        <v>2770.7</v>
      </c>
      <c r="K24" s="1">
        <v>2307.2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79</v>
      </c>
      <c r="B25" s="1">
        <v>1022790.0</v>
      </c>
      <c r="C25" s="1">
        <v>867260.0</v>
      </c>
      <c r="D25" s="1">
        <v>870350.0</v>
      </c>
      <c r="E25" s="1">
        <v>871380.0</v>
      </c>
      <c r="F25" s="1">
        <v>913610.0</v>
      </c>
      <c r="G25" s="1">
        <v>918760.0</v>
      </c>
      <c r="H25" s="1">
        <v>965110.0</v>
      </c>
      <c r="I25" s="1">
        <v>979530.0</v>
      </c>
      <c r="J25" s="1">
        <v>1006310.0</v>
      </c>
      <c r="K25" s="1">
        <v>1009400.0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80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81</v>
      </c>
      <c r="B27" s="1">
        <v>1021.76</v>
      </c>
      <c r="C27" s="1">
        <v>941.4200000000001</v>
      </c>
      <c r="D27" s="1">
        <v>1022.79</v>
      </c>
      <c r="E27" s="1">
        <v>1012.49</v>
      </c>
      <c r="F27" s="1">
        <v>902.28</v>
      </c>
      <c r="G27" s="1">
        <v>997.0400000000001</v>
      </c>
      <c r="H27" s="1">
        <v>952.75</v>
      </c>
      <c r="I27" s="1">
        <v>1050.6</v>
      </c>
      <c r="J27" s="1">
        <v>1027.94</v>
      </c>
      <c r="K27" s="1">
        <v>1400.8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82</v>
      </c>
      <c r="B28" s="1">
        <v>473800.0</v>
      </c>
      <c r="C28" s="1">
        <v>489250.0</v>
      </c>
      <c r="D28" s="1">
        <v>539720.0</v>
      </c>
      <c r="E28" s="1">
        <v>554140.0</v>
      </c>
      <c r="F28" s="1">
        <v>567530.0</v>
      </c>
      <c r="G28" s="1">
        <v>581950.0</v>
      </c>
      <c r="H28" s="1">
        <v>639630.0</v>
      </c>
      <c r="I28" s="1">
        <v>692160.0</v>
      </c>
      <c r="J28" s="1">
        <v>690100.0</v>
      </c>
      <c r="K28" s="1">
        <v>667440.0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83</v>
      </c>
      <c r="B29" s="1">
        <v>24184.4</v>
      </c>
      <c r="C29" s="1">
        <v>26501.9</v>
      </c>
      <c r="D29" s="1">
        <v>31827.0</v>
      </c>
      <c r="E29" s="1">
        <v>39284.2</v>
      </c>
      <c r="F29" s="1">
        <v>43898.6</v>
      </c>
      <c r="G29" s="1">
        <v>45309.7</v>
      </c>
      <c r="H29" s="1">
        <v>69226.3</v>
      </c>
      <c r="I29" s="1">
        <v>31301.7</v>
      </c>
      <c r="J29" s="1">
        <v>27768.8</v>
      </c>
      <c r="K29" s="1">
        <v>26501.9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84</v>
      </c>
      <c r="B30" s="1">
        <v>498520.0</v>
      </c>
      <c r="C30" s="1">
        <v>516030.0</v>
      </c>
      <c r="D30" s="1">
        <v>571650.0</v>
      </c>
      <c r="E30" s="1">
        <v>594310.0</v>
      </c>
      <c r="F30" s="1">
        <v>610790.0</v>
      </c>
      <c r="G30" s="1">
        <v>627270.0</v>
      </c>
      <c r="H30" s="1">
        <v>708640.0</v>
      </c>
      <c r="I30" s="1">
        <v>723060.0</v>
      </c>
      <c r="J30" s="1">
        <v>717910.0</v>
      </c>
      <c r="K30" s="1">
        <v>694220.0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85</v>
      </c>
      <c r="B31" s="1">
        <v>55681.8</v>
      </c>
      <c r="C31" s="1">
        <v>46514.8</v>
      </c>
      <c r="D31" s="1">
        <v>44114.9</v>
      </c>
      <c r="E31" s="1">
        <v>29087.2</v>
      </c>
      <c r="F31" s="1">
        <v>75025.2</v>
      </c>
      <c r="G31" s="1">
        <v>63890.9</v>
      </c>
      <c r="H31" s="1">
        <v>70596.2</v>
      </c>
      <c r="I31" s="1">
        <v>56907.5</v>
      </c>
      <c r="J31" s="1">
        <v>79361.5</v>
      </c>
      <c r="K31" s="1">
        <v>73006.40000000001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86</v>
      </c>
      <c r="B32" s="1">
        <v>75560.8</v>
      </c>
      <c r="C32" s="1">
        <v>71945.5</v>
      </c>
      <c r="D32" s="1">
        <v>43548.4</v>
      </c>
      <c r="E32" s="1">
        <v>45721.7</v>
      </c>
      <c r="F32" s="1">
        <v>56969.3</v>
      </c>
      <c r="G32" s="1">
        <v>53364.3</v>
      </c>
      <c r="H32" s="1">
        <v>27820.3</v>
      </c>
      <c r="I32" s="1">
        <v>39088.5</v>
      </c>
      <c r="J32" s="1">
        <v>38336.6</v>
      </c>
      <c r="K32" s="1">
        <v>50603.9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87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16.48</v>
      </c>
      <c r="H33" s="1">
        <v>231.75</v>
      </c>
      <c r="I33" s="1">
        <v>223.51</v>
      </c>
      <c r="J33" s="1">
        <v>238.96</v>
      </c>
      <c r="K33" s="1">
        <v>244.11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88</v>
      </c>
      <c r="B34" s="1">
        <v>117420.0</v>
      </c>
      <c r="C34" s="1">
        <v>116390.0</v>
      </c>
      <c r="D34" s="1">
        <v>92164.40000000001</v>
      </c>
      <c r="E34" s="1">
        <v>79505.7</v>
      </c>
      <c r="F34" s="1">
        <v>89290.7</v>
      </c>
      <c r="G34" s="1">
        <v>94358.3</v>
      </c>
      <c r="H34" s="1">
        <v>79711.7</v>
      </c>
      <c r="I34" s="1">
        <v>79155.5</v>
      </c>
      <c r="J34" s="1">
        <v>83533.0</v>
      </c>
      <c r="K34" s="1">
        <v>102701.3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89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1534.7</v>
      </c>
      <c r="H35" s="1">
        <v>1153.6</v>
      </c>
      <c r="I35" s="1">
        <v>1030.0</v>
      </c>
      <c r="J35" s="1">
        <v>969.23</v>
      </c>
      <c r="K35" s="1">
        <v>952.75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90</v>
      </c>
      <c r="B36" s="1">
        <v>442.9</v>
      </c>
      <c r="C36" s="1">
        <v>494.4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91</v>
      </c>
      <c r="B37" s="1">
        <v>463.5</v>
      </c>
      <c r="C37" s="1">
        <v>607.7</v>
      </c>
      <c r="D37" s="1">
        <v>562.38</v>
      </c>
      <c r="E37" s="1">
        <v>772.5</v>
      </c>
      <c r="F37" s="1">
        <v>846.66</v>
      </c>
      <c r="G37" s="1">
        <v>570.62</v>
      </c>
      <c r="H37" s="1">
        <v>352.26</v>
      </c>
      <c r="I37" s="1">
        <v>279.13</v>
      </c>
      <c r="J37" s="1">
        <v>334.75</v>
      </c>
      <c r="K37" s="1">
        <v>407.88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92</v>
      </c>
      <c r="B38" s="1">
        <v>5912.2</v>
      </c>
      <c r="C38" s="1">
        <v>5314.8</v>
      </c>
      <c r="D38" s="1">
        <v>4521.7</v>
      </c>
      <c r="E38" s="1">
        <v>3718.3</v>
      </c>
      <c r="F38" s="1">
        <v>62.83</v>
      </c>
      <c r="G38" s="1">
        <v>0.0</v>
      </c>
      <c r="H38" s="1">
        <v>0.0</v>
      </c>
      <c r="I38" s="1">
        <v>0.0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93</v>
      </c>
      <c r="B39" s="1">
        <v>196730.0</v>
      </c>
      <c r="C39" s="1">
        <v>49337.0</v>
      </c>
      <c r="D39" s="1">
        <v>45526.0</v>
      </c>
      <c r="E39" s="1">
        <v>49573.9</v>
      </c>
      <c r="F39" s="1">
        <v>10176.4</v>
      </c>
      <c r="G39" s="1">
        <v>7065.8</v>
      </c>
      <c r="H39" s="1">
        <v>7323.3</v>
      </c>
      <c r="I39" s="1">
        <v>9270.0</v>
      </c>
      <c r="J39" s="1">
        <v>9331.800000000001</v>
      </c>
      <c r="K39" s="1">
        <v>15254.3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94</v>
      </c>
      <c r="B40" s="1">
        <v>800.3100000000001</v>
      </c>
      <c r="C40" s="1">
        <v>613.88</v>
      </c>
      <c r="D40" s="1">
        <v>626.24</v>
      </c>
      <c r="E40" s="1">
        <v>579.89</v>
      </c>
      <c r="F40" s="1">
        <v>511.91</v>
      </c>
      <c r="G40" s="1">
        <v>584.01</v>
      </c>
      <c r="H40" s="1">
        <v>445.99</v>
      </c>
      <c r="I40" s="1">
        <v>307.97</v>
      </c>
      <c r="J40" s="1">
        <v>173.04</v>
      </c>
      <c r="K40" s="1">
        <v>199.82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95</v>
      </c>
      <c r="B41" s="1">
        <v>885.8000000000001</v>
      </c>
      <c r="C41" s="1">
        <v>662.29</v>
      </c>
      <c r="D41" s="1">
        <v>946.57</v>
      </c>
      <c r="E41" s="1">
        <v>774.5600000000001</v>
      </c>
      <c r="F41" s="1">
        <v>659.2</v>
      </c>
      <c r="G41" s="1">
        <v>715.85</v>
      </c>
      <c r="H41" s="1">
        <v>601.52</v>
      </c>
      <c r="I41" s="1">
        <v>621.09</v>
      </c>
      <c r="J41" s="1">
        <v>2729.5</v>
      </c>
      <c r="K41" s="1">
        <v>1493.5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96</v>
      </c>
      <c r="B42" s="1">
        <v>9012.5</v>
      </c>
      <c r="C42" s="1">
        <v>8075.2</v>
      </c>
      <c r="D42" s="1">
        <v>13935.9</v>
      </c>
      <c r="E42" s="1">
        <v>14286.1</v>
      </c>
      <c r="F42" s="1">
        <v>14976.2</v>
      </c>
      <c r="G42" s="1">
        <v>11556.6</v>
      </c>
      <c r="H42" s="1">
        <v>10495.7</v>
      </c>
      <c r="I42" s="1">
        <v>12133.4</v>
      </c>
      <c r="J42" s="1">
        <v>13039.8</v>
      </c>
      <c r="K42" s="1">
        <v>12411.5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97</v>
      </c>
      <c r="B43" s="1">
        <v>962020.0</v>
      </c>
      <c r="C43" s="1">
        <v>816790.0</v>
      </c>
      <c r="D43" s="1">
        <v>818850.0</v>
      </c>
      <c r="E43" s="1">
        <v>818850.0</v>
      </c>
      <c r="F43" s="1">
        <v>860050.0</v>
      </c>
      <c r="G43" s="1">
        <v>862110.0</v>
      </c>
      <c r="H43" s="1">
        <v>908460.0</v>
      </c>
      <c r="I43" s="1">
        <v>923910.0</v>
      </c>
      <c r="J43" s="1">
        <v>947600.0</v>
      </c>
      <c r="K43" s="1">
        <v>952750.0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98</v>
      </c>
      <c r="B44" s="1">
        <v>952.75</v>
      </c>
      <c r="C44" s="1">
        <v>955.84</v>
      </c>
      <c r="D44" s="1">
        <v>40.17</v>
      </c>
      <c r="E44" s="1">
        <v>40.17</v>
      </c>
      <c r="F44" s="1">
        <v>40.17</v>
      </c>
      <c r="G44" s="1">
        <v>40.17</v>
      </c>
      <c r="H44" s="1">
        <v>40.17</v>
      </c>
      <c r="I44" s="1">
        <v>40.17</v>
      </c>
      <c r="J44" s="1">
        <v>38.11</v>
      </c>
      <c r="K44" s="1">
        <v>36.05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99</v>
      </c>
      <c r="B45" s="1">
        <v>16531.5</v>
      </c>
      <c r="C45" s="1">
        <v>16531.5</v>
      </c>
      <c r="D45" s="1">
        <v>17458.5</v>
      </c>
      <c r="E45" s="1">
        <v>17520.3</v>
      </c>
      <c r="F45" s="1">
        <v>17561.5</v>
      </c>
      <c r="G45" s="1">
        <v>17592.4</v>
      </c>
      <c r="H45" s="1">
        <v>17602.7</v>
      </c>
      <c r="I45" s="1">
        <v>17613.0</v>
      </c>
      <c r="J45" s="1">
        <v>17633.6</v>
      </c>
      <c r="K45" s="1">
        <v>17633.6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100</v>
      </c>
      <c r="B46" s="1">
        <v>22907.2</v>
      </c>
      <c r="C46" s="1">
        <v>25842.7</v>
      </c>
      <c r="D46" s="1">
        <v>27717.3</v>
      </c>
      <c r="E46" s="1">
        <v>29870.0</v>
      </c>
      <c r="F46" s="1">
        <v>31167.8</v>
      </c>
      <c r="G46" s="1">
        <v>33638.77</v>
      </c>
      <c r="H46" s="1">
        <v>36235.4</v>
      </c>
      <c r="I46" s="1">
        <v>38439.6</v>
      </c>
      <c r="J46" s="1">
        <v>42786.2</v>
      </c>
      <c r="K46" s="1">
        <v>41509.0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101</v>
      </c>
      <c r="B47" s="1">
        <v>-47.38</v>
      </c>
      <c r="C47" s="1">
        <v>-18.54</v>
      </c>
      <c r="D47" s="1">
        <v>-8.24</v>
      </c>
      <c r="E47" s="1">
        <v>-15.45</v>
      </c>
      <c r="F47" s="1">
        <v>-11.33</v>
      </c>
      <c r="G47" s="1">
        <v>-10.3</v>
      </c>
      <c r="H47" s="1">
        <v>-4.12</v>
      </c>
      <c r="I47" s="1">
        <v>0.0</v>
      </c>
      <c r="J47" s="1">
        <v>-1236.0</v>
      </c>
      <c r="K47" s="1">
        <v>-2049.7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102</v>
      </c>
      <c r="B48" s="1">
        <v>11597.8</v>
      </c>
      <c r="C48" s="1">
        <v>5953.400000000001</v>
      </c>
      <c r="D48" s="1">
        <v>6077.0</v>
      </c>
      <c r="E48" s="1">
        <v>4511.400000000001</v>
      </c>
      <c r="F48" s="1">
        <v>3708.0</v>
      </c>
      <c r="G48" s="1">
        <v>4120.0</v>
      </c>
      <c r="H48" s="1">
        <v>2399.9</v>
      </c>
      <c r="I48" s="1">
        <v>-559.29</v>
      </c>
      <c r="J48" s="1">
        <v>-1016.61</v>
      </c>
      <c r="K48" s="1">
        <v>-795.16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103</v>
      </c>
      <c r="B49" s="1">
        <v>51932.6</v>
      </c>
      <c r="C49" s="1">
        <v>49264.9</v>
      </c>
      <c r="D49" s="1">
        <v>51283.7</v>
      </c>
      <c r="E49" s="1">
        <v>51922.3</v>
      </c>
      <c r="F49" s="1">
        <v>52457.9</v>
      </c>
      <c r="G49" s="1">
        <v>55383.1</v>
      </c>
      <c r="H49" s="1">
        <v>56279.2</v>
      </c>
      <c r="I49" s="1">
        <v>55537.6</v>
      </c>
      <c r="J49" s="1">
        <v>58195.0</v>
      </c>
      <c r="K49" s="1">
        <v>56320.4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104</v>
      </c>
      <c r="B50" s="1">
        <v>8312.1</v>
      </c>
      <c r="C50" s="1">
        <v>657.14</v>
      </c>
      <c r="D50" s="1">
        <v>624.1800000000001</v>
      </c>
      <c r="E50" s="1">
        <v>736.45</v>
      </c>
      <c r="F50" s="1">
        <v>827.09</v>
      </c>
      <c r="G50" s="1">
        <v>919.7900000000001</v>
      </c>
      <c r="H50" s="1">
        <v>1050.6</v>
      </c>
      <c r="I50" s="1">
        <v>758.08</v>
      </c>
      <c r="J50" s="1">
        <v>519.12</v>
      </c>
      <c r="K50" s="1">
        <v>972.32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105</v>
      </c>
      <c r="B51" s="1">
        <v>60255.0</v>
      </c>
      <c r="C51" s="1">
        <v>49924.1</v>
      </c>
      <c r="D51" s="1">
        <v>51912.0</v>
      </c>
      <c r="E51" s="1">
        <v>52653.6</v>
      </c>
      <c r="F51" s="1">
        <v>53292.2</v>
      </c>
      <c r="G51" s="1">
        <v>56299.8</v>
      </c>
      <c r="H51" s="1">
        <v>57329.8</v>
      </c>
      <c r="I51" s="1">
        <v>56299.8</v>
      </c>
      <c r="J51" s="1">
        <v>58710.0</v>
      </c>
      <c r="K51" s="1">
        <v>57298.9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106</v>
      </c>
      <c r="B52" s="1">
        <v>1022790.0</v>
      </c>
      <c r="C52" s="1">
        <v>867260.0</v>
      </c>
      <c r="D52" s="1">
        <v>870350.0</v>
      </c>
      <c r="E52" s="1">
        <v>871380.0</v>
      </c>
      <c r="F52" s="1">
        <v>913610.0</v>
      </c>
      <c r="G52" s="1">
        <v>918760.0</v>
      </c>
      <c r="H52" s="1">
        <v>965110.0</v>
      </c>
      <c r="I52" s="1">
        <v>979530.0</v>
      </c>
      <c r="J52" s="1">
        <v>1006310.0</v>
      </c>
      <c r="K52" s="1">
        <v>1009400.0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52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107</v>
      </c>
      <c r="B54" s="1">
        <v>3965.5</v>
      </c>
      <c r="C54" s="1">
        <v>3986.1</v>
      </c>
      <c r="D54" s="1">
        <v>3996.4</v>
      </c>
      <c r="E54" s="1">
        <v>3996.4</v>
      </c>
      <c r="F54" s="1">
        <v>4006.7</v>
      </c>
      <c r="G54" s="1">
        <v>4017.0</v>
      </c>
      <c r="H54" s="1">
        <v>4017.0</v>
      </c>
      <c r="I54" s="1">
        <v>3893.4</v>
      </c>
      <c r="J54" s="1">
        <v>3728.6</v>
      </c>
      <c r="K54" s="1">
        <v>3440.2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108</v>
      </c>
      <c r="B55" s="1">
        <v>3965.5</v>
      </c>
      <c r="C55" s="1">
        <v>3986.1</v>
      </c>
      <c r="D55" s="1">
        <v>3996.4</v>
      </c>
      <c r="E55" s="1">
        <v>3996.4</v>
      </c>
      <c r="F55" s="1">
        <v>4006.7</v>
      </c>
      <c r="G55" s="1">
        <v>4017.0</v>
      </c>
      <c r="H55" s="1">
        <v>4017.0</v>
      </c>
      <c r="I55" s="1">
        <v>3893.4</v>
      </c>
      <c r="J55" s="1">
        <v>3728.6</v>
      </c>
      <c r="K55" s="1">
        <v>3440.2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109</v>
      </c>
      <c r="B56" s="1" t="s">
        <v>110</v>
      </c>
      <c r="C56" s="1" t="s">
        <v>111</v>
      </c>
      <c r="D56" s="1" t="s">
        <v>112</v>
      </c>
      <c r="E56" s="1" t="s">
        <v>113</v>
      </c>
      <c r="F56" s="1" t="s">
        <v>114</v>
      </c>
      <c r="G56" s="1" t="s">
        <v>115</v>
      </c>
      <c r="H56" s="1" t="s">
        <v>116</v>
      </c>
      <c r="I56" s="1" t="s">
        <v>117</v>
      </c>
      <c r="J56" s="1" t="s">
        <v>118</v>
      </c>
      <c r="K56" s="1" t="s">
        <v>119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120</v>
      </c>
      <c r="B57" s="1">
        <v>50233.1</v>
      </c>
      <c r="C57" s="1">
        <v>47647.8</v>
      </c>
      <c r="D57" s="1">
        <v>49759.3</v>
      </c>
      <c r="E57" s="1">
        <v>50408.2</v>
      </c>
      <c r="F57" s="1">
        <v>50562.7</v>
      </c>
      <c r="G57" s="1">
        <v>53405.5</v>
      </c>
      <c r="H57" s="1">
        <v>54837.2</v>
      </c>
      <c r="I57" s="1">
        <v>54342.8</v>
      </c>
      <c r="J57" s="1">
        <v>57062.0</v>
      </c>
      <c r="K57" s="1">
        <v>55094.7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121</v>
      </c>
      <c r="B58" s="1" t="s">
        <v>122</v>
      </c>
      <c r="C58" s="1" t="s">
        <v>123</v>
      </c>
      <c r="D58" s="1" t="s">
        <v>124</v>
      </c>
      <c r="E58" s="1" t="s">
        <v>125</v>
      </c>
      <c r="F58" s="1" t="s">
        <v>126</v>
      </c>
      <c r="G58" s="1" t="s">
        <v>127</v>
      </c>
      <c r="H58" s="1" t="s">
        <v>128</v>
      </c>
      <c r="I58" s="1" t="s">
        <v>129</v>
      </c>
      <c r="J58" s="1" t="s">
        <v>130</v>
      </c>
      <c r="K58" s="1">
        <v>16.48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131</v>
      </c>
      <c r="B59" s="1">
        <v>845630.0</v>
      </c>
      <c r="C59" s="1">
        <v>890950.0</v>
      </c>
      <c r="D59" s="1">
        <v>899190.0</v>
      </c>
      <c r="E59" s="1">
        <v>914640.0</v>
      </c>
      <c r="F59" s="1">
        <v>0.0</v>
      </c>
      <c r="G59" s="1">
        <v>0.0</v>
      </c>
      <c r="H59" s="1">
        <v>0.0</v>
      </c>
      <c r="I59" s="1">
        <v>0.0</v>
      </c>
      <c r="J59" s="1">
        <v>1066050.0</v>
      </c>
      <c r="K59" s="1">
        <v>1057810.0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132</v>
      </c>
      <c r="B60" s="1">
        <v>571650.0</v>
      </c>
      <c r="C60" s="1">
        <v>601520.0</v>
      </c>
      <c r="D60" s="1">
        <v>614910.0</v>
      </c>
      <c r="E60" s="1">
        <v>640660.0</v>
      </c>
      <c r="F60" s="1">
        <v>0.0</v>
      </c>
      <c r="G60" s="1">
        <v>0.0</v>
      </c>
      <c r="H60" s="1">
        <v>0.0</v>
      </c>
      <c r="I60" s="1">
        <v>0.0</v>
      </c>
      <c r="J60" s="1">
        <v>674650.0</v>
      </c>
      <c r="K60" s="1">
        <v>665380.0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133</v>
      </c>
      <c r="B61" s="1">
        <v>249260.0</v>
      </c>
      <c r="C61" s="1">
        <v>235870.0</v>
      </c>
      <c r="D61" s="1">
        <v>180250.0</v>
      </c>
      <c r="E61" s="1">
        <v>154500.0</v>
      </c>
      <c r="F61" s="1">
        <v>221450.0</v>
      </c>
      <c r="G61" s="1">
        <v>213210.0</v>
      </c>
      <c r="H61" s="1">
        <v>179220.0</v>
      </c>
      <c r="I61" s="1">
        <v>176130.0</v>
      </c>
      <c r="J61" s="1">
        <v>202910.0</v>
      </c>
      <c r="K61" s="1">
        <v>227630.0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134</v>
      </c>
      <c r="B62" s="1">
        <v>9465.7</v>
      </c>
      <c r="C62" s="1">
        <v>19230.1</v>
      </c>
      <c r="D62" s="1">
        <v>14862.9</v>
      </c>
      <c r="E62" s="1">
        <v>17180.4</v>
      </c>
      <c r="F62" s="1">
        <v>46556.0</v>
      </c>
      <c r="G62" s="1">
        <v>53570.3</v>
      </c>
      <c r="H62" s="1">
        <v>113300.0</v>
      </c>
      <c r="I62" s="1">
        <v>109180.0</v>
      </c>
      <c r="J62" s="1">
        <v>96521.3</v>
      </c>
      <c r="K62" s="1">
        <v>94172.90000000001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135</v>
      </c>
      <c r="B63" s="1">
        <v>89.61</v>
      </c>
      <c r="C63" s="1">
        <v>-149.35</v>
      </c>
      <c r="D63" s="1">
        <v>-90.64</v>
      </c>
      <c r="E63" s="1">
        <v>-67.98</v>
      </c>
      <c r="F63" s="1">
        <v>-109.18</v>
      </c>
      <c r="G63" s="1">
        <v>-232.78</v>
      </c>
      <c r="H63" s="1">
        <v>-386.25</v>
      </c>
      <c r="I63" s="1">
        <v>-572.6800000000001</v>
      </c>
      <c r="J63" s="1">
        <v>-491.31</v>
      </c>
      <c r="K63" s="1">
        <v>-402.73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136</v>
      </c>
      <c r="B64" s="1">
        <v>88054.7</v>
      </c>
      <c r="C64" s="1">
        <v>83357.90000000001</v>
      </c>
      <c r="D64" s="1">
        <v>46422.1</v>
      </c>
      <c r="E64" s="1">
        <v>21073.8</v>
      </c>
      <c r="F64" s="1">
        <v>89507.0</v>
      </c>
      <c r="G64" s="1">
        <v>104030.0</v>
      </c>
      <c r="H64" s="1">
        <v>64560.4</v>
      </c>
      <c r="I64" s="1">
        <v>68216.90000000001</v>
      </c>
      <c r="J64" s="1">
        <v>74469.0</v>
      </c>
      <c r="K64" s="1">
        <v>96181.40000000001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137</v>
      </c>
      <c r="B65" s="1">
        <v>981.59</v>
      </c>
      <c r="C65" s="1">
        <v>990.86</v>
      </c>
      <c r="D65" s="1">
        <v>1174.2</v>
      </c>
      <c r="E65" s="1">
        <v>1122.7</v>
      </c>
      <c r="F65" s="1">
        <v>1236.0</v>
      </c>
      <c r="G65" s="1">
        <v>1843.7</v>
      </c>
      <c r="H65" s="1">
        <v>1524.4</v>
      </c>
      <c r="I65" s="1">
        <v>1637.7</v>
      </c>
      <c r="J65" s="1">
        <v>1545.0</v>
      </c>
      <c r="K65" s="1">
        <v>1555.3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138</v>
      </c>
      <c r="B66" s="1">
        <v>5.15</v>
      </c>
      <c r="C66" s="1">
        <v>4.12</v>
      </c>
      <c r="D66" s="1">
        <v>4.12</v>
      </c>
      <c r="E66" s="1">
        <v>4.12</v>
      </c>
      <c r="F66" s="1">
        <v>4.12</v>
      </c>
      <c r="G66" s="1">
        <v>5.15</v>
      </c>
      <c r="H66" s="1">
        <v>5.15</v>
      </c>
      <c r="I66" s="1">
        <v>5.15</v>
      </c>
      <c r="J66" s="1">
        <v>5.15</v>
      </c>
      <c r="K66" s="1">
        <v>6.18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139</v>
      </c>
      <c r="B67" s="1">
        <v>0.0</v>
      </c>
      <c r="C67" s="1">
        <v>0.0</v>
      </c>
      <c r="D67" s="1">
        <v>0.0</v>
      </c>
      <c r="E67" s="1">
        <v>0.0</v>
      </c>
      <c r="F67" s="1">
        <v>0.0</v>
      </c>
      <c r="G67" s="1">
        <v>0.0</v>
      </c>
      <c r="H67" s="1">
        <v>0.0</v>
      </c>
      <c r="I67" s="1">
        <v>0.0</v>
      </c>
      <c r="J67" s="1">
        <v>0.0</v>
      </c>
      <c r="K67" s="1">
        <v>0.0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140</v>
      </c>
      <c r="B68" s="1">
        <v>84.46000000000001</v>
      </c>
      <c r="C68" s="1">
        <v>76.22</v>
      </c>
      <c r="D68" s="1">
        <v>109.18</v>
      </c>
      <c r="E68" s="1">
        <v>113.3</v>
      </c>
      <c r="F68" s="1">
        <v>0.0</v>
      </c>
      <c r="G68" s="1">
        <v>0.0</v>
      </c>
      <c r="H68" s="1">
        <v>0.0</v>
      </c>
      <c r="I68" s="1">
        <v>0.0</v>
      </c>
      <c r="J68" s="1">
        <v>0.0</v>
      </c>
      <c r="K68" s="1">
        <v>0.0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141</v>
      </c>
      <c r="B2" s="1">
        <v>49604.8</v>
      </c>
      <c r="C2" s="1">
        <v>47709.6</v>
      </c>
      <c r="D2" s="1">
        <v>45505.4</v>
      </c>
      <c r="E2" s="1">
        <v>45278.8</v>
      </c>
      <c r="F2" s="1">
        <v>26028.1</v>
      </c>
      <c r="G2" s="1">
        <v>26110.5</v>
      </c>
      <c r="H2" s="1">
        <v>21475.5</v>
      </c>
      <c r="I2" s="1">
        <v>19199.2</v>
      </c>
      <c r="J2" s="1">
        <v>25173.2</v>
      </c>
      <c r="K2" s="1">
        <v>45999.8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142</v>
      </c>
      <c r="B3" s="1">
        <v>0.0</v>
      </c>
      <c r="C3" s="1">
        <v>0.0</v>
      </c>
      <c r="D3" s="1">
        <v>0.0</v>
      </c>
      <c r="E3" s="1">
        <v>0.0</v>
      </c>
      <c r="F3" s="1">
        <v>2575.0</v>
      </c>
      <c r="G3" s="1">
        <v>3203.3</v>
      </c>
      <c r="H3" s="1">
        <v>1895.2</v>
      </c>
      <c r="I3" s="1">
        <v>2544.1</v>
      </c>
      <c r="J3" s="1">
        <v>4047.9</v>
      </c>
      <c r="K3" s="1">
        <v>7972.2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143</v>
      </c>
      <c r="B4" s="1">
        <v>49604.8</v>
      </c>
      <c r="C4" s="1">
        <v>47709.6</v>
      </c>
      <c r="D4" s="1">
        <v>45505.4</v>
      </c>
      <c r="E4" s="1">
        <v>45278.8</v>
      </c>
      <c r="F4" s="1">
        <v>28603.1</v>
      </c>
      <c r="G4" s="1">
        <v>29303.5</v>
      </c>
      <c r="H4" s="1">
        <v>23381.0</v>
      </c>
      <c r="I4" s="1">
        <v>21743.3</v>
      </c>
      <c r="J4" s="1">
        <v>29221.1</v>
      </c>
      <c r="K4" s="1">
        <v>53972.0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144</v>
      </c>
      <c r="B5" s="1">
        <v>36935.8</v>
      </c>
      <c r="C5" s="1">
        <v>34772.8</v>
      </c>
      <c r="D5" s="1">
        <v>31868.2</v>
      </c>
      <c r="E5" s="1">
        <v>31147.2</v>
      </c>
      <c r="F5" s="1">
        <v>11577.2</v>
      </c>
      <c r="G5" s="1">
        <v>11628.7</v>
      </c>
      <c r="H5" s="1">
        <v>7714.7</v>
      </c>
      <c r="I5" s="1">
        <v>5695.900000000001</v>
      </c>
      <c r="J5" s="1">
        <v>10320.6</v>
      </c>
      <c r="K5" s="1">
        <v>29365.3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145</v>
      </c>
      <c r="B6" s="1">
        <v>0.0</v>
      </c>
      <c r="C6" s="1">
        <v>0.0</v>
      </c>
      <c r="D6" s="1">
        <v>0.0</v>
      </c>
      <c r="E6" s="1">
        <v>0.0</v>
      </c>
      <c r="F6" s="1">
        <v>2698.6</v>
      </c>
      <c r="G6" s="1">
        <v>3172.4</v>
      </c>
      <c r="H6" s="1">
        <v>1648.0</v>
      </c>
      <c r="I6" s="1">
        <v>2029.1</v>
      </c>
      <c r="J6" s="1">
        <v>3872.8</v>
      </c>
      <c r="K6" s="1">
        <v>7961.900000000001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146</v>
      </c>
      <c r="B7" s="1">
        <v>36935.8</v>
      </c>
      <c r="C7" s="1">
        <v>34772.8</v>
      </c>
      <c r="D7" s="1">
        <v>31868.2</v>
      </c>
      <c r="E7" s="1">
        <v>31147.2</v>
      </c>
      <c r="F7" s="1">
        <v>14265.5</v>
      </c>
      <c r="G7" s="1">
        <v>14811.4</v>
      </c>
      <c r="H7" s="1">
        <v>9362.7</v>
      </c>
      <c r="I7" s="1">
        <v>7725.0</v>
      </c>
      <c r="J7" s="1">
        <v>14193.4</v>
      </c>
      <c r="K7" s="1">
        <v>37327.2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147</v>
      </c>
      <c r="B8" s="1">
        <v>12669.0</v>
      </c>
      <c r="C8" s="1">
        <v>12936.8</v>
      </c>
      <c r="D8" s="1">
        <v>13637.2</v>
      </c>
      <c r="E8" s="1">
        <v>14121.3</v>
      </c>
      <c r="F8" s="1">
        <v>14337.6</v>
      </c>
      <c r="G8" s="1">
        <v>14502.4</v>
      </c>
      <c r="H8" s="1">
        <v>14008.0</v>
      </c>
      <c r="I8" s="1">
        <v>14018.3</v>
      </c>
      <c r="J8" s="1">
        <v>15027.7</v>
      </c>
      <c r="K8" s="1">
        <v>16644.8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148</v>
      </c>
      <c r="B9" s="1">
        <v>609.76</v>
      </c>
      <c r="C9" s="1">
        <v>1236.0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149</v>
      </c>
      <c r="B10" s="1">
        <v>200.85</v>
      </c>
      <c r="C10" s="1">
        <v>2.06</v>
      </c>
      <c r="D10" s="1">
        <v>1.03</v>
      </c>
      <c r="E10" s="1">
        <v>1.03</v>
      </c>
      <c r="F10" s="1">
        <v>-126.69</v>
      </c>
      <c r="G10" s="1">
        <v>120.51</v>
      </c>
      <c r="H10" s="1">
        <v>-3.09</v>
      </c>
      <c r="I10" s="1">
        <v>-29.87</v>
      </c>
      <c r="J10" s="1">
        <v>6.18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150</v>
      </c>
      <c r="B11" s="1">
        <v>196.73</v>
      </c>
      <c r="C11" s="1">
        <v>57.68</v>
      </c>
      <c r="D11" s="1">
        <v>356.38</v>
      </c>
      <c r="E11" s="1">
        <v>112.27</v>
      </c>
      <c r="F11" s="1">
        <v>0.0</v>
      </c>
      <c r="G11" s="1">
        <v>47.38</v>
      </c>
      <c r="H11" s="1">
        <v>-2.06</v>
      </c>
      <c r="I11" s="1">
        <v>43.26</v>
      </c>
      <c r="J11" s="1">
        <v>-169.95</v>
      </c>
      <c r="K11" s="1">
        <v>-13.39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151</v>
      </c>
      <c r="B12" s="1">
        <v>142.14</v>
      </c>
      <c r="C12" s="1">
        <v>506.76</v>
      </c>
      <c r="D12" s="1">
        <v>90.64</v>
      </c>
      <c r="E12" s="1">
        <v>183.34</v>
      </c>
      <c r="F12" s="1">
        <v>147.29</v>
      </c>
      <c r="G12" s="1">
        <v>49.44</v>
      </c>
      <c r="H12" s="1">
        <v>67.98</v>
      </c>
      <c r="I12" s="1">
        <v>145.23</v>
      </c>
      <c r="J12" s="1">
        <v>94.76</v>
      </c>
      <c r="K12" s="1">
        <v>153.47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152</v>
      </c>
      <c r="B13" s="1">
        <v>2204.2</v>
      </c>
      <c r="C13" s="1">
        <v>2616.2</v>
      </c>
      <c r="D13" s="1">
        <v>3924.3</v>
      </c>
      <c r="E13" s="1">
        <v>3883.1</v>
      </c>
      <c r="F13" s="1">
        <v>4367.2</v>
      </c>
      <c r="G13" s="1">
        <v>4139.57</v>
      </c>
      <c r="H13" s="1">
        <v>4150.900000000001</v>
      </c>
      <c r="I13" s="1">
        <v>4789.5</v>
      </c>
      <c r="J13" s="1">
        <v>16716.9</v>
      </c>
      <c r="K13" s="1">
        <v>2132.1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153</v>
      </c>
      <c r="B14" s="1">
        <v>3347.5</v>
      </c>
      <c r="C14" s="1">
        <v>4408.400000000001</v>
      </c>
      <c r="D14" s="1">
        <v>4377.5</v>
      </c>
      <c r="E14" s="1">
        <v>4180.77</v>
      </c>
      <c r="F14" s="1">
        <v>4387.8</v>
      </c>
      <c r="G14" s="1">
        <v>4356.900000000001</v>
      </c>
      <c r="H14" s="1">
        <v>4212.7</v>
      </c>
      <c r="I14" s="1">
        <v>4944.0</v>
      </c>
      <c r="J14" s="1">
        <v>16644.8</v>
      </c>
      <c r="K14" s="1">
        <v>2266.0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154</v>
      </c>
      <c r="B15" s="1">
        <v>16026.8</v>
      </c>
      <c r="C15" s="1">
        <v>17345.2</v>
      </c>
      <c r="D15" s="1">
        <v>18014.7</v>
      </c>
      <c r="E15" s="1">
        <v>18303.1</v>
      </c>
      <c r="F15" s="1">
        <v>18715.1</v>
      </c>
      <c r="G15" s="1">
        <v>18859.3</v>
      </c>
      <c r="H15" s="1">
        <v>18220.7</v>
      </c>
      <c r="I15" s="1">
        <v>18972.6</v>
      </c>
      <c r="J15" s="1">
        <v>31672.5</v>
      </c>
      <c r="K15" s="1">
        <v>18910.8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155</v>
      </c>
      <c r="B16" s="1">
        <v>1637.7</v>
      </c>
      <c r="C16" s="1">
        <v>1390.5</v>
      </c>
      <c r="D16" s="1">
        <v>1003.22</v>
      </c>
      <c r="E16" s="1">
        <v>696.28</v>
      </c>
      <c r="F16" s="1">
        <v>675.6800000000001</v>
      </c>
      <c r="G16" s="1">
        <v>1153.6</v>
      </c>
      <c r="H16" s="1">
        <v>2760.4</v>
      </c>
      <c r="I16" s="1">
        <v>531.48</v>
      </c>
      <c r="J16" s="1">
        <v>1369.9</v>
      </c>
      <c r="K16" s="1">
        <v>760.14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156</v>
      </c>
      <c r="B17" s="1">
        <v>14378.8</v>
      </c>
      <c r="C17" s="1">
        <v>15965.0</v>
      </c>
      <c r="D17" s="1">
        <v>17005.3</v>
      </c>
      <c r="E17" s="1">
        <v>17602.7</v>
      </c>
      <c r="F17" s="1">
        <v>18045.6</v>
      </c>
      <c r="G17" s="1">
        <v>17705.7</v>
      </c>
      <c r="H17" s="1">
        <v>15470.6</v>
      </c>
      <c r="I17" s="1">
        <v>18437.0</v>
      </c>
      <c r="J17" s="1">
        <v>30302.6</v>
      </c>
      <c r="K17" s="1">
        <v>18158.9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157</v>
      </c>
      <c r="B18" s="1">
        <v>5901.900000000001</v>
      </c>
      <c r="C18" s="1">
        <v>5047.0</v>
      </c>
      <c r="D18" s="1">
        <v>5108.8</v>
      </c>
      <c r="E18" s="1">
        <v>5283.900000000001</v>
      </c>
      <c r="F18" s="1">
        <v>5531.1</v>
      </c>
      <c r="G18" s="1">
        <v>5881.3</v>
      </c>
      <c r="H18" s="1">
        <v>5963.7</v>
      </c>
      <c r="I18" s="1">
        <v>6087.3</v>
      </c>
      <c r="J18" s="1">
        <v>6313.900000000001</v>
      </c>
      <c r="K18" s="1">
        <v>6890.7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158</v>
      </c>
      <c r="B19" s="1">
        <v>13.39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159</v>
      </c>
      <c r="B20" s="1">
        <v>725.12</v>
      </c>
      <c r="C20" s="1">
        <v>798.25</v>
      </c>
      <c r="D20" s="1">
        <v>812.6700000000001</v>
      </c>
      <c r="E20" s="1">
        <v>861.08</v>
      </c>
      <c r="F20" s="1">
        <v>740.57</v>
      </c>
      <c r="G20" s="1">
        <v>444.96</v>
      </c>
      <c r="H20" s="1">
        <v>364.62</v>
      </c>
      <c r="I20" s="1">
        <v>346.08</v>
      </c>
      <c r="J20" s="1">
        <v>367.71</v>
      </c>
      <c r="K20" s="1">
        <v>412.0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160</v>
      </c>
      <c r="B21" s="1">
        <v>3059.1</v>
      </c>
      <c r="C21" s="1">
        <v>3563.8</v>
      </c>
      <c r="D21" s="1">
        <v>3666.8</v>
      </c>
      <c r="E21" s="1">
        <v>3965.5</v>
      </c>
      <c r="F21" s="1">
        <v>4707.1</v>
      </c>
      <c r="G21" s="1">
        <v>4264.2</v>
      </c>
      <c r="H21" s="1">
        <v>4408.400000000001</v>
      </c>
      <c r="I21" s="1">
        <v>4707.1</v>
      </c>
      <c r="J21" s="1">
        <v>4552.6</v>
      </c>
      <c r="K21" s="1">
        <v>4336.3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161</v>
      </c>
      <c r="B22" s="1">
        <v>9692.300000000001</v>
      </c>
      <c r="C22" s="1">
        <v>9403.9</v>
      </c>
      <c r="D22" s="1">
        <v>9599.6</v>
      </c>
      <c r="E22" s="1">
        <v>10114.6</v>
      </c>
      <c r="F22" s="1">
        <v>10979.8</v>
      </c>
      <c r="G22" s="1">
        <v>10598.7</v>
      </c>
      <c r="H22" s="1">
        <v>10732.6</v>
      </c>
      <c r="I22" s="1">
        <v>11144.6</v>
      </c>
      <c r="J22" s="1">
        <v>11227.0</v>
      </c>
      <c r="K22" s="1">
        <v>11639.0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162</v>
      </c>
      <c r="B23" s="1">
        <v>4686.5</v>
      </c>
      <c r="C23" s="1">
        <v>6550.8</v>
      </c>
      <c r="D23" s="1">
        <v>7416.0</v>
      </c>
      <c r="E23" s="1">
        <v>7498.400000000001</v>
      </c>
      <c r="F23" s="1">
        <v>7065.8</v>
      </c>
      <c r="G23" s="1">
        <v>7107.0</v>
      </c>
      <c r="H23" s="1">
        <v>4738.0</v>
      </c>
      <c r="I23" s="1">
        <v>7292.400000000001</v>
      </c>
      <c r="J23" s="1">
        <v>19075.6</v>
      </c>
      <c r="K23" s="1">
        <v>6519.900000000001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163</v>
      </c>
      <c r="B24" s="1">
        <v>-483.07</v>
      </c>
      <c r="C24" s="1">
        <v>-169.95</v>
      </c>
      <c r="D24" s="1">
        <v>-1225.7</v>
      </c>
      <c r="E24" s="1">
        <v>5.15</v>
      </c>
      <c r="F24" s="1">
        <v>-4.12</v>
      </c>
      <c r="G24" s="1">
        <v>-6.18</v>
      </c>
      <c r="H24" s="1">
        <v>-153.47</v>
      </c>
      <c r="I24" s="1">
        <v>-220.42</v>
      </c>
      <c r="J24" s="1">
        <v>-175.1</v>
      </c>
      <c r="K24" s="1">
        <v>-178.19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164</v>
      </c>
      <c r="B25" s="1">
        <v>0.0</v>
      </c>
      <c r="C25" s="1">
        <v>0.0</v>
      </c>
      <c r="D25" s="1">
        <v>0.0</v>
      </c>
      <c r="E25" s="1">
        <v>0.0</v>
      </c>
      <c r="F25" s="1">
        <v>-1.03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165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-319.3</v>
      </c>
      <c r="I26" s="1">
        <v>0.0</v>
      </c>
      <c r="J26" s="1">
        <v>-32.96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166</v>
      </c>
      <c r="B27" s="1">
        <v>-74.16</v>
      </c>
      <c r="C27" s="1">
        <v>-27.81</v>
      </c>
      <c r="D27" s="1">
        <v>-106.09</v>
      </c>
      <c r="E27" s="1">
        <v>-15.45</v>
      </c>
      <c r="F27" s="1">
        <v>-15.45</v>
      </c>
      <c r="G27" s="1">
        <v>-60.77</v>
      </c>
      <c r="H27" s="1">
        <v>-255.44</v>
      </c>
      <c r="I27" s="1">
        <v>-124.63</v>
      </c>
      <c r="J27" s="1">
        <v>-48.41</v>
      </c>
      <c r="K27" s="1">
        <v>-39.14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167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-21.63</v>
      </c>
      <c r="I28" s="1">
        <v>-40.17</v>
      </c>
      <c r="J28" s="1">
        <v>-52.53</v>
      </c>
      <c r="K28" s="1">
        <v>-53.56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168</v>
      </c>
      <c r="B29" s="1">
        <v>-313.12</v>
      </c>
      <c r="C29" s="1">
        <v>0.0</v>
      </c>
      <c r="D29" s="1">
        <v>0.0</v>
      </c>
      <c r="E29" s="1">
        <v>0.0</v>
      </c>
      <c r="F29" s="1">
        <v>-61.8</v>
      </c>
      <c r="G29" s="1">
        <v>0.0</v>
      </c>
      <c r="H29" s="1">
        <v>-59.74</v>
      </c>
      <c r="I29" s="1">
        <v>72.10000000000001</v>
      </c>
      <c r="J29" s="1">
        <v>-893.01</v>
      </c>
      <c r="K29" s="1">
        <v>-26.78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169</v>
      </c>
      <c r="B30" s="1">
        <v>3821.3</v>
      </c>
      <c r="C30" s="1">
        <v>6355.1</v>
      </c>
      <c r="D30" s="1">
        <v>6077.0</v>
      </c>
      <c r="E30" s="1">
        <v>7488.1</v>
      </c>
      <c r="F30" s="1">
        <v>7045.2</v>
      </c>
      <c r="G30" s="1">
        <v>7045.2</v>
      </c>
      <c r="H30" s="1">
        <v>3924.3</v>
      </c>
      <c r="I30" s="1">
        <v>6983.400000000001</v>
      </c>
      <c r="J30" s="1">
        <v>17880.8</v>
      </c>
      <c r="K30" s="1">
        <v>6221.2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170</v>
      </c>
      <c r="B31" s="1">
        <v>1000.13</v>
      </c>
      <c r="C31" s="1">
        <v>1689.2</v>
      </c>
      <c r="D31" s="1">
        <v>1668.6</v>
      </c>
      <c r="E31" s="1">
        <v>2348.4</v>
      </c>
      <c r="F31" s="1">
        <v>2089.87</v>
      </c>
      <c r="G31" s="1">
        <v>2018.8</v>
      </c>
      <c r="H31" s="1">
        <v>1287.5</v>
      </c>
      <c r="I31" s="1">
        <v>1936.4</v>
      </c>
      <c r="J31" s="1">
        <v>5283.900000000001</v>
      </c>
      <c r="K31" s="1">
        <v>1709.8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171</v>
      </c>
      <c r="B32" s="1">
        <v>2822.2</v>
      </c>
      <c r="C32" s="1">
        <v>4676.2</v>
      </c>
      <c r="D32" s="1">
        <v>4408.400000000001</v>
      </c>
      <c r="E32" s="1">
        <v>5139.7</v>
      </c>
      <c r="F32" s="1">
        <v>4954.3</v>
      </c>
      <c r="G32" s="1">
        <v>5026.400000000001</v>
      </c>
      <c r="H32" s="1">
        <v>2636.8</v>
      </c>
      <c r="I32" s="1">
        <v>5047.0</v>
      </c>
      <c r="J32" s="1">
        <v>12596.9</v>
      </c>
      <c r="K32" s="1">
        <v>4511.400000000001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172</v>
      </c>
      <c r="B33" s="1">
        <v>-1452.3</v>
      </c>
      <c r="C33" s="1">
        <v>-469.68</v>
      </c>
      <c r="D33" s="1">
        <v>454.23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173</v>
      </c>
      <c r="B34" s="1">
        <v>1369.9</v>
      </c>
      <c r="C34" s="1">
        <v>4202.400000000001</v>
      </c>
      <c r="D34" s="1">
        <v>4871.900000000001</v>
      </c>
      <c r="E34" s="1">
        <v>5139.7</v>
      </c>
      <c r="F34" s="1">
        <v>4954.3</v>
      </c>
      <c r="G34" s="1">
        <v>5026.400000000001</v>
      </c>
      <c r="H34" s="1">
        <v>2636.8</v>
      </c>
      <c r="I34" s="1">
        <v>5047.0</v>
      </c>
      <c r="J34" s="1">
        <v>12596.9</v>
      </c>
      <c r="K34" s="1">
        <v>4511.400000000001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104</v>
      </c>
      <c r="B35" s="1">
        <v>-81.37</v>
      </c>
      <c r="C35" s="1">
        <v>-71.07000000000001</v>
      </c>
      <c r="D35" s="1">
        <v>-77.25</v>
      </c>
      <c r="E35" s="1">
        <v>-84.46000000000001</v>
      </c>
      <c r="F35" s="1">
        <v>-111.24</v>
      </c>
      <c r="G35" s="1">
        <v>-101.97</v>
      </c>
      <c r="H35" s="1">
        <v>-80.34</v>
      </c>
      <c r="I35" s="1">
        <v>-131.84</v>
      </c>
      <c r="J35" s="1">
        <v>-105.06</v>
      </c>
      <c r="K35" s="1">
        <v>-242.05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174</v>
      </c>
      <c r="B36" s="1">
        <v>1287.5</v>
      </c>
      <c r="C36" s="1">
        <v>4130.3</v>
      </c>
      <c r="D36" s="1">
        <v>4789.5</v>
      </c>
      <c r="E36" s="1">
        <v>5047.0</v>
      </c>
      <c r="F36" s="1">
        <v>4841.0</v>
      </c>
      <c r="G36" s="1">
        <v>4923.400000000001</v>
      </c>
      <c r="H36" s="1">
        <v>2554.4</v>
      </c>
      <c r="I36" s="1">
        <v>4923.400000000001</v>
      </c>
      <c r="J36" s="1">
        <v>12493.9</v>
      </c>
      <c r="K36" s="1">
        <v>4264.2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175</v>
      </c>
      <c r="B37" s="1">
        <v>772.5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1">
        <v>0.0</v>
      </c>
      <c r="I37" s="1">
        <v>0.0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176</v>
      </c>
      <c r="B38" s="1">
        <v>516.03</v>
      </c>
      <c r="C38" s="1">
        <v>4130.3</v>
      </c>
      <c r="D38" s="1">
        <v>4789.5</v>
      </c>
      <c r="E38" s="1">
        <v>5047.0</v>
      </c>
      <c r="F38" s="1">
        <v>4841.0</v>
      </c>
      <c r="G38" s="1">
        <v>4923.400000000001</v>
      </c>
      <c r="H38" s="1">
        <v>2554.4</v>
      </c>
      <c r="I38" s="1">
        <v>4923.400000000001</v>
      </c>
      <c r="J38" s="1">
        <v>12493.9</v>
      </c>
      <c r="K38" s="1">
        <v>4264.2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177</v>
      </c>
      <c r="B39" s="1">
        <v>1967.3</v>
      </c>
      <c r="C39" s="1">
        <v>4604.1</v>
      </c>
      <c r="D39" s="1">
        <v>4336.3</v>
      </c>
      <c r="E39" s="1">
        <v>5047.0</v>
      </c>
      <c r="F39" s="1">
        <v>4841.0</v>
      </c>
      <c r="G39" s="1">
        <v>4923.400000000001</v>
      </c>
      <c r="H39" s="1">
        <v>2554.4</v>
      </c>
      <c r="I39" s="1">
        <v>4923.400000000001</v>
      </c>
      <c r="J39" s="1">
        <v>12493.9</v>
      </c>
      <c r="K39" s="1">
        <v>4264.2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178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179</v>
      </c>
      <c r="B41" s="1" t="s">
        <v>180</v>
      </c>
      <c r="C41" s="1" t="s">
        <v>181</v>
      </c>
      <c r="D41" s="1" t="s">
        <v>182</v>
      </c>
      <c r="E41" s="1" t="s">
        <v>183</v>
      </c>
      <c r="F41" s="1" t="s">
        <v>184</v>
      </c>
      <c r="G41" s="1" t="s">
        <v>185</v>
      </c>
      <c r="H41" s="1" t="s">
        <v>186</v>
      </c>
      <c r="I41" s="1" t="s">
        <v>185</v>
      </c>
      <c r="J41" s="1" t="s">
        <v>187</v>
      </c>
      <c r="K41" s="1" t="s">
        <v>188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189</v>
      </c>
      <c r="B42" s="1" t="s">
        <v>190</v>
      </c>
      <c r="C42" s="1" t="s">
        <v>188</v>
      </c>
      <c r="D42" s="1" t="s">
        <v>191</v>
      </c>
      <c r="E42" s="1" t="s">
        <v>183</v>
      </c>
      <c r="F42" s="1" t="s">
        <v>184</v>
      </c>
      <c r="G42" s="1" t="s">
        <v>185</v>
      </c>
      <c r="H42" s="1" t="s">
        <v>186</v>
      </c>
      <c r="I42" s="1" t="s">
        <v>185</v>
      </c>
      <c r="J42" s="1" t="s">
        <v>187</v>
      </c>
      <c r="K42" s="1" t="s">
        <v>188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192</v>
      </c>
      <c r="B43" s="1">
        <v>3850.0</v>
      </c>
      <c r="C43" s="1">
        <v>3860.0</v>
      </c>
      <c r="D43" s="1">
        <v>3880.0</v>
      </c>
      <c r="E43" s="1">
        <v>3880.0</v>
      </c>
      <c r="F43" s="1">
        <v>3890.0</v>
      </c>
      <c r="G43" s="1">
        <v>3890.0</v>
      </c>
      <c r="H43" s="1">
        <v>3900.0</v>
      </c>
      <c r="I43" s="1">
        <v>3890.0</v>
      </c>
      <c r="J43" s="1">
        <v>3620.0</v>
      </c>
      <c r="K43" s="1">
        <v>3560.0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193</v>
      </c>
      <c r="B44" s="1" t="s">
        <v>180</v>
      </c>
      <c r="C44" s="1" t="s">
        <v>194</v>
      </c>
      <c r="D44" s="1" t="s">
        <v>182</v>
      </c>
      <c r="E44" s="1" t="s">
        <v>183</v>
      </c>
      <c r="F44" s="1" t="s">
        <v>184</v>
      </c>
      <c r="G44" s="1" t="s">
        <v>185</v>
      </c>
      <c r="H44" s="1" t="s">
        <v>186</v>
      </c>
      <c r="I44" s="1" t="s">
        <v>185</v>
      </c>
      <c r="J44" s="1" t="s">
        <v>187</v>
      </c>
      <c r="K44" s="1" t="s">
        <v>188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195</v>
      </c>
      <c r="B45" s="1" t="s">
        <v>196</v>
      </c>
      <c r="C45" s="1" t="s">
        <v>197</v>
      </c>
      <c r="D45" s="1" t="s">
        <v>191</v>
      </c>
      <c r="E45" s="1" t="s">
        <v>183</v>
      </c>
      <c r="F45" s="1" t="s">
        <v>184</v>
      </c>
      <c r="G45" s="1" t="s">
        <v>185</v>
      </c>
      <c r="H45" s="1" t="s">
        <v>186</v>
      </c>
      <c r="I45" s="1" t="s">
        <v>185</v>
      </c>
      <c r="J45" s="1" t="s">
        <v>187</v>
      </c>
      <c r="K45" s="1" t="s">
        <v>188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198</v>
      </c>
      <c r="B46" s="1">
        <v>3860.0</v>
      </c>
      <c r="C46" s="1">
        <v>3870.0</v>
      </c>
      <c r="D46" s="1">
        <v>3880.0</v>
      </c>
      <c r="E46" s="1">
        <v>3890.0</v>
      </c>
      <c r="F46" s="1">
        <v>3890.0</v>
      </c>
      <c r="G46" s="1">
        <v>3900.0</v>
      </c>
      <c r="H46" s="1">
        <v>3900.0</v>
      </c>
      <c r="I46" s="1">
        <v>3890.0</v>
      </c>
      <c r="J46" s="1">
        <v>3620.0</v>
      </c>
      <c r="K46" s="1">
        <v>3570.0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199</v>
      </c>
      <c r="B47" s="1" t="s">
        <v>200</v>
      </c>
      <c r="C47" s="1" t="s">
        <v>201</v>
      </c>
      <c r="D47" s="1" t="s">
        <v>202</v>
      </c>
      <c r="E47" s="1" t="s">
        <v>197</v>
      </c>
      <c r="F47" s="1" t="s">
        <v>203</v>
      </c>
      <c r="G47" s="1" t="s">
        <v>204</v>
      </c>
      <c r="H47" s="1" t="s">
        <v>200</v>
      </c>
      <c r="I47" s="1" t="s">
        <v>205</v>
      </c>
      <c r="J47" s="1" t="s">
        <v>206</v>
      </c>
      <c r="K47" s="1" t="s">
        <v>181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207</v>
      </c>
      <c r="B48" s="1" t="s">
        <v>200</v>
      </c>
      <c r="C48" s="1" t="s">
        <v>201</v>
      </c>
      <c r="D48" s="1" t="s">
        <v>202</v>
      </c>
      <c r="E48" s="1" t="s">
        <v>197</v>
      </c>
      <c r="F48" s="1" t="s">
        <v>203</v>
      </c>
      <c r="G48" s="1" t="s">
        <v>204</v>
      </c>
      <c r="H48" s="1" t="s">
        <v>200</v>
      </c>
      <c r="I48" s="1" t="s">
        <v>205</v>
      </c>
      <c r="J48" s="1" t="s">
        <v>206</v>
      </c>
      <c r="K48" s="1" t="s">
        <v>181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208</v>
      </c>
      <c r="B49" s="1" t="s">
        <v>209</v>
      </c>
      <c r="C49" s="1" t="s">
        <v>210</v>
      </c>
      <c r="D49" s="1" t="s">
        <v>211</v>
      </c>
      <c r="E49" s="1" t="s">
        <v>212</v>
      </c>
      <c r="F49" s="1" t="s">
        <v>213</v>
      </c>
      <c r="G49" s="1" t="s">
        <v>214</v>
      </c>
      <c r="H49" s="1" t="s">
        <v>209</v>
      </c>
      <c r="I49" s="1" t="s">
        <v>215</v>
      </c>
      <c r="J49" s="1" t="s">
        <v>216</v>
      </c>
      <c r="K49" s="1" t="s">
        <v>205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217</v>
      </c>
      <c r="B50" s="1">
        <v>0.0</v>
      </c>
      <c r="C50" s="1" t="s">
        <v>218</v>
      </c>
      <c r="D50" s="1" t="s">
        <v>219</v>
      </c>
      <c r="E50" s="1" t="s">
        <v>220</v>
      </c>
      <c r="F50" s="1" t="s">
        <v>221</v>
      </c>
      <c r="G50" s="1" t="s">
        <v>221</v>
      </c>
      <c r="H50" s="1">
        <v>0.0</v>
      </c>
      <c r="I50" s="1" t="s">
        <v>222</v>
      </c>
      <c r="J50" s="1" t="s">
        <v>223</v>
      </c>
      <c r="K50" s="1" t="s">
        <v>224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225</v>
      </c>
      <c r="B51" s="1">
        <v>1.0</v>
      </c>
      <c r="C51" s="1">
        <v>1.0</v>
      </c>
      <c r="D51" s="1">
        <v>1.0</v>
      </c>
      <c r="E51" s="1">
        <v>1.0</v>
      </c>
      <c r="F51" s="1">
        <v>1.0</v>
      </c>
      <c r="G51" s="1">
        <v>1.0</v>
      </c>
      <c r="H51" s="1">
        <v>1.0</v>
      </c>
      <c r="I51" s="1">
        <v>1.0</v>
      </c>
      <c r="J51" s="1">
        <v>1.0</v>
      </c>
      <c r="K51" s="1">
        <v>1.0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52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226</v>
      </c>
      <c r="B53" s="1" t="s">
        <v>227</v>
      </c>
      <c r="C53" s="1" t="s">
        <v>228</v>
      </c>
      <c r="D53" s="1" t="s">
        <v>229</v>
      </c>
      <c r="E53" s="1" t="s">
        <v>230</v>
      </c>
      <c r="F53" s="1" t="s">
        <v>231</v>
      </c>
      <c r="G53" s="1" t="s">
        <v>232</v>
      </c>
      <c r="H53" s="1" t="s">
        <v>233</v>
      </c>
      <c r="I53" s="1" t="s">
        <v>234</v>
      </c>
      <c r="J53" s="1" t="s">
        <v>235</v>
      </c>
      <c r="K53" s="1" t="s">
        <v>236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237</v>
      </c>
      <c r="B54" s="1">
        <v>-59.74</v>
      </c>
      <c r="C54" s="1">
        <v>-43.26</v>
      </c>
      <c r="D54" s="1">
        <v>154.5</v>
      </c>
      <c r="E54" s="1">
        <v>502.64</v>
      </c>
      <c r="F54" s="1">
        <v>604.61</v>
      </c>
      <c r="G54" s="1">
        <v>502.64</v>
      </c>
      <c r="H54" s="1">
        <v>365.65</v>
      </c>
      <c r="I54" s="1">
        <v>472.77</v>
      </c>
      <c r="J54" s="1">
        <v>512.94</v>
      </c>
      <c r="K54" s="1">
        <v>619.03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238</v>
      </c>
      <c r="B55" s="1">
        <v>1133.0</v>
      </c>
      <c r="C55" s="1">
        <v>1452.3</v>
      </c>
      <c r="D55" s="1">
        <v>1421.4</v>
      </c>
      <c r="E55" s="1">
        <v>1575.9</v>
      </c>
      <c r="F55" s="1">
        <v>1297.8</v>
      </c>
      <c r="G55" s="1">
        <v>1524.4</v>
      </c>
      <c r="H55" s="1">
        <v>1050.6</v>
      </c>
      <c r="I55" s="1">
        <v>1493.5</v>
      </c>
      <c r="J55" s="1">
        <v>1555.3</v>
      </c>
      <c r="K55" s="1">
        <v>2183.6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239</v>
      </c>
      <c r="B56" s="1">
        <v>1071.2</v>
      </c>
      <c r="C56" s="1">
        <v>1411.1</v>
      </c>
      <c r="D56" s="1">
        <v>1565.6</v>
      </c>
      <c r="E56" s="1">
        <v>2080.6</v>
      </c>
      <c r="F56" s="1">
        <v>1905.5</v>
      </c>
      <c r="G56" s="1">
        <v>2029.1</v>
      </c>
      <c r="H56" s="1">
        <v>1411.1</v>
      </c>
      <c r="I56" s="1">
        <v>1967.3</v>
      </c>
      <c r="J56" s="1">
        <v>2069.27</v>
      </c>
      <c r="K56" s="1">
        <v>2801.6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240</v>
      </c>
      <c r="B57" s="1">
        <v>-130.81</v>
      </c>
      <c r="C57" s="1">
        <v>419.21</v>
      </c>
      <c r="D57" s="1">
        <v>198.79</v>
      </c>
      <c r="E57" s="1">
        <v>155.53</v>
      </c>
      <c r="F57" s="1">
        <v>38.11</v>
      </c>
      <c r="G57" s="1">
        <v>43.26</v>
      </c>
      <c r="H57" s="1">
        <v>65.92</v>
      </c>
      <c r="I57" s="1">
        <v>48.41</v>
      </c>
      <c r="J57" s="1">
        <v>928.03</v>
      </c>
      <c r="K57" s="1">
        <v>-145.23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241</v>
      </c>
      <c r="B58" s="1">
        <v>58.71</v>
      </c>
      <c r="C58" s="1">
        <v>-145.23</v>
      </c>
      <c r="D58" s="1">
        <v>-103.0</v>
      </c>
      <c r="E58" s="1">
        <v>118.45</v>
      </c>
      <c r="F58" s="1">
        <v>142.14</v>
      </c>
      <c r="G58" s="1">
        <v>-58.71</v>
      </c>
      <c r="H58" s="1">
        <v>-194.67</v>
      </c>
      <c r="I58" s="1">
        <v>-80.34</v>
      </c>
      <c r="J58" s="1">
        <v>2286.6</v>
      </c>
      <c r="K58" s="1">
        <v>-945.5400000000001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242</v>
      </c>
      <c r="B59" s="1">
        <v>-72.10000000000001</v>
      </c>
      <c r="C59" s="1">
        <v>273.98</v>
      </c>
      <c r="D59" s="1">
        <v>95.79</v>
      </c>
      <c r="E59" s="1">
        <v>273.98</v>
      </c>
      <c r="F59" s="1">
        <v>180.25</v>
      </c>
      <c r="G59" s="1">
        <v>-15.45</v>
      </c>
      <c r="H59" s="1">
        <v>-128.75</v>
      </c>
      <c r="I59" s="1">
        <v>-31.93</v>
      </c>
      <c r="J59" s="1">
        <v>3213.6</v>
      </c>
      <c r="K59" s="1">
        <v>-1091.8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243</v>
      </c>
      <c r="B60" s="1">
        <v>2853.1</v>
      </c>
      <c r="C60" s="1">
        <v>4027.3</v>
      </c>
      <c r="D60" s="1">
        <v>4552.6</v>
      </c>
      <c r="E60" s="1">
        <v>4604.1</v>
      </c>
      <c r="F60" s="1">
        <v>4305.400000000001</v>
      </c>
      <c r="G60" s="1">
        <v>4336.3</v>
      </c>
      <c r="H60" s="1">
        <v>2873.7</v>
      </c>
      <c r="I60" s="1">
        <v>4429.0</v>
      </c>
      <c r="J60" s="1">
        <v>11824.4</v>
      </c>
      <c r="K60" s="1">
        <v>3831.6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244</v>
      </c>
      <c r="B61" s="1">
        <v>888.89</v>
      </c>
      <c r="C61" s="1">
        <v>-61.8</v>
      </c>
      <c r="D61" s="1">
        <v>-6.18</v>
      </c>
      <c r="E61" s="1">
        <v>-6.18</v>
      </c>
      <c r="F61" s="1">
        <v>-5.15</v>
      </c>
      <c r="G61" s="1">
        <v>-4.12</v>
      </c>
      <c r="H61" s="1">
        <v>-4.12</v>
      </c>
      <c r="I61" s="1">
        <v>-6.18</v>
      </c>
      <c r="J61" s="1">
        <v>-7.21</v>
      </c>
      <c r="K61" s="1">
        <v>-22.66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245</v>
      </c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246</v>
      </c>
      <c r="B63" s="1">
        <v>61.8</v>
      </c>
      <c r="C63" s="1">
        <v>78.28</v>
      </c>
      <c r="D63" s="1">
        <v>77.25</v>
      </c>
      <c r="E63" s="1">
        <v>76.22</v>
      </c>
      <c r="F63" s="1">
        <v>50.47</v>
      </c>
      <c r="G63" s="1">
        <v>42.23</v>
      </c>
      <c r="H63" s="1">
        <v>19.57</v>
      </c>
      <c r="I63" s="1">
        <v>31.93</v>
      </c>
      <c r="J63" s="1">
        <v>26.78</v>
      </c>
      <c r="K63" s="1">
        <v>31.93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247</v>
      </c>
      <c r="B64" s="1">
        <v>61.8</v>
      </c>
      <c r="C64" s="1">
        <v>78.28</v>
      </c>
      <c r="D64" s="1">
        <v>77.25</v>
      </c>
      <c r="E64" s="1">
        <v>76.22</v>
      </c>
      <c r="F64" s="1">
        <v>50.47</v>
      </c>
      <c r="G64" s="1">
        <v>42.23</v>
      </c>
      <c r="H64" s="1">
        <v>19.57</v>
      </c>
      <c r="I64" s="1">
        <v>31.93</v>
      </c>
      <c r="J64" s="1">
        <v>26.78</v>
      </c>
      <c r="K64" s="1">
        <v>31.93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249</v>
      </c>
      <c r="B3" s="1" t="s">
        <v>250</v>
      </c>
      <c r="C3" s="1" t="s">
        <v>196</v>
      </c>
      <c r="D3" s="1" t="s">
        <v>251</v>
      </c>
      <c r="E3" s="1" t="s">
        <v>252</v>
      </c>
      <c r="F3" s="1" t="s">
        <v>216</v>
      </c>
      <c r="G3" s="1" t="s">
        <v>253</v>
      </c>
      <c r="H3" s="1" t="s">
        <v>254</v>
      </c>
      <c r="I3" s="1" t="s">
        <v>255</v>
      </c>
      <c r="J3" s="1" t="s">
        <v>256</v>
      </c>
      <c r="K3" s="1" t="s">
        <v>257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258</v>
      </c>
      <c r="B4" s="1" t="s">
        <v>259</v>
      </c>
      <c r="C4" s="1" t="s">
        <v>260</v>
      </c>
      <c r="D4" s="1" t="s">
        <v>261</v>
      </c>
      <c r="E4" s="1" t="s">
        <v>262</v>
      </c>
      <c r="F4" s="1" t="s">
        <v>263</v>
      </c>
      <c r="G4" s="1" t="s">
        <v>264</v>
      </c>
      <c r="H4" s="1" t="s">
        <v>265</v>
      </c>
      <c r="I4" s="1" t="s">
        <v>266</v>
      </c>
      <c r="J4" s="1" t="s">
        <v>267</v>
      </c>
      <c r="K4" s="1" t="s">
        <v>268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269</v>
      </c>
      <c r="B5" s="1" t="s">
        <v>270</v>
      </c>
      <c r="C5" s="1" t="s">
        <v>271</v>
      </c>
      <c r="D5" s="1" t="s">
        <v>272</v>
      </c>
      <c r="E5" s="1" t="s">
        <v>273</v>
      </c>
      <c r="F5" s="1" t="s">
        <v>274</v>
      </c>
      <c r="G5" s="1" t="s">
        <v>275</v>
      </c>
      <c r="H5" s="1" t="s">
        <v>276</v>
      </c>
      <c r="I5" s="1" t="s">
        <v>277</v>
      </c>
      <c r="J5" s="1" t="s">
        <v>278</v>
      </c>
      <c r="K5" s="1" t="s">
        <v>279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280</v>
      </c>
      <c r="B6" s="1">
        <v>-4429.0</v>
      </c>
      <c r="C6" s="1">
        <v>-1884.9</v>
      </c>
      <c r="D6" s="1">
        <v>-471.74</v>
      </c>
      <c r="E6" s="1">
        <v>-1133.0</v>
      </c>
      <c r="F6" s="1">
        <v>-1411.1</v>
      </c>
      <c r="G6" s="1">
        <v>-1545.0</v>
      </c>
      <c r="H6" s="1">
        <v>-4037.6</v>
      </c>
      <c r="I6" s="1">
        <v>-1648.0</v>
      </c>
      <c r="J6" s="1">
        <v>5891.6</v>
      </c>
      <c r="K6" s="1">
        <v>-2492.6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282</v>
      </c>
      <c r="B8" s="1" t="s">
        <v>283</v>
      </c>
      <c r="C8" s="1" t="s">
        <v>284</v>
      </c>
      <c r="D8" s="1" t="s">
        <v>285</v>
      </c>
      <c r="E8" s="1" t="s">
        <v>286</v>
      </c>
      <c r="F8" s="1" t="s">
        <v>287</v>
      </c>
      <c r="G8" s="1" t="s">
        <v>288</v>
      </c>
      <c r="H8" s="1" t="s">
        <v>289</v>
      </c>
      <c r="I8" s="1" t="s">
        <v>286</v>
      </c>
      <c r="J8" s="1" t="s">
        <v>290</v>
      </c>
      <c r="K8" s="1" t="s">
        <v>291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292</v>
      </c>
      <c r="B9" s="1" t="s">
        <v>293</v>
      </c>
      <c r="C9" s="1" t="s">
        <v>294</v>
      </c>
      <c r="D9" s="1" t="s">
        <v>295</v>
      </c>
      <c r="E9" s="1" t="s">
        <v>296</v>
      </c>
      <c r="F9" s="1" t="s">
        <v>297</v>
      </c>
      <c r="G9" s="1" t="s">
        <v>298</v>
      </c>
      <c r="H9" s="1" t="s">
        <v>299</v>
      </c>
      <c r="I9" s="1" t="s">
        <v>300</v>
      </c>
      <c r="J9" s="1" t="s">
        <v>301</v>
      </c>
      <c r="K9" s="1" t="s">
        <v>302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303</v>
      </c>
      <c r="B10" s="1" t="s">
        <v>304</v>
      </c>
      <c r="C10" s="1" t="s">
        <v>305</v>
      </c>
      <c r="D10" s="1" t="s">
        <v>306</v>
      </c>
      <c r="E10" s="1" t="s">
        <v>307</v>
      </c>
      <c r="F10" s="1" t="s">
        <v>308</v>
      </c>
      <c r="G10" s="1" t="s">
        <v>309</v>
      </c>
      <c r="H10" s="1" t="s">
        <v>310</v>
      </c>
      <c r="I10" s="1" t="s">
        <v>311</v>
      </c>
      <c r="J10" s="1" t="s">
        <v>312</v>
      </c>
      <c r="K10" s="1" t="s">
        <v>313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314</v>
      </c>
      <c r="B11" s="1" t="s">
        <v>315</v>
      </c>
      <c r="C11" s="1" t="s">
        <v>316</v>
      </c>
      <c r="D11" s="1" t="s">
        <v>317</v>
      </c>
      <c r="E11" s="1" t="s">
        <v>318</v>
      </c>
      <c r="F11" s="1" t="s">
        <v>319</v>
      </c>
      <c r="G11" s="1" t="s">
        <v>320</v>
      </c>
      <c r="H11" s="1" t="s">
        <v>321</v>
      </c>
      <c r="I11" s="1" t="s">
        <v>322</v>
      </c>
      <c r="J11" s="1" t="s">
        <v>323</v>
      </c>
      <c r="K11" s="1" t="s">
        <v>324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325</v>
      </c>
      <c r="B12" s="1" t="s">
        <v>326</v>
      </c>
      <c r="C12" s="1" t="s">
        <v>327</v>
      </c>
      <c r="D12" s="1" t="s">
        <v>328</v>
      </c>
      <c r="E12" s="1" t="s">
        <v>329</v>
      </c>
      <c r="F12" s="1" t="s">
        <v>330</v>
      </c>
      <c r="G12" s="1" t="s">
        <v>331</v>
      </c>
      <c r="H12" s="1" t="s">
        <v>332</v>
      </c>
      <c r="I12" s="1" t="s">
        <v>333</v>
      </c>
      <c r="J12" s="1" t="s">
        <v>334</v>
      </c>
      <c r="K12" s="1" t="s">
        <v>335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336</v>
      </c>
      <c r="B13" s="1" t="s">
        <v>337</v>
      </c>
      <c r="C13" s="1" t="s">
        <v>338</v>
      </c>
      <c r="D13" s="1" t="s">
        <v>339</v>
      </c>
      <c r="E13" s="1" t="s">
        <v>329</v>
      </c>
      <c r="F13" s="1" t="s">
        <v>330</v>
      </c>
      <c r="G13" s="1" t="s">
        <v>331</v>
      </c>
      <c r="H13" s="1" t="s">
        <v>332</v>
      </c>
      <c r="I13" s="1" t="s">
        <v>333</v>
      </c>
      <c r="J13" s="1" t="s">
        <v>334</v>
      </c>
      <c r="K13" s="1" t="s">
        <v>335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340</v>
      </c>
      <c r="B14" s="1" t="s">
        <v>341</v>
      </c>
      <c r="C14" s="1" t="s">
        <v>342</v>
      </c>
      <c r="D14" s="1" t="s">
        <v>343</v>
      </c>
      <c r="E14" s="1" t="s">
        <v>344</v>
      </c>
      <c r="F14" s="1" t="s">
        <v>345</v>
      </c>
      <c r="G14" s="1" t="s">
        <v>346</v>
      </c>
      <c r="H14" s="1" t="s">
        <v>347</v>
      </c>
      <c r="I14" s="1" t="s">
        <v>348</v>
      </c>
      <c r="J14" s="1">
        <v>40.17</v>
      </c>
      <c r="K14" s="1" t="s">
        <v>349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350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351</v>
      </c>
      <c r="B16" s="1" t="s">
        <v>352</v>
      </c>
      <c r="C16" s="1" t="s">
        <v>353</v>
      </c>
      <c r="D16" s="1" t="s">
        <v>354</v>
      </c>
      <c r="E16" s="1" t="s">
        <v>355</v>
      </c>
      <c r="F16" s="1" t="s">
        <v>356</v>
      </c>
      <c r="G16" s="1" t="s">
        <v>356</v>
      </c>
      <c r="H16" s="1" t="s">
        <v>357</v>
      </c>
      <c r="I16" s="1" t="s">
        <v>358</v>
      </c>
      <c r="J16" s="1" t="s">
        <v>359</v>
      </c>
      <c r="K16" s="1" t="s">
        <v>360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361</v>
      </c>
      <c r="B17" s="1" t="s">
        <v>362</v>
      </c>
      <c r="C17" s="1" t="s">
        <v>363</v>
      </c>
      <c r="D17" s="1" t="s">
        <v>364</v>
      </c>
      <c r="E17" s="1" t="s">
        <v>365</v>
      </c>
      <c r="F17" s="1" t="s">
        <v>366</v>
      </c>
      <c r="G17" s="1" t="s">
        <v>367</v>
      </c>
      <c r="H17" s="1" t="s">
        <v>368</v>
      </c>
      <c r="I17" s="1" t="s">
        <v>183</v>
      </c>
      <c r="J17" s="1" t="s">
        <v>182</v>
      </c>
      <c r="K17" s="1" t="s">
        <v>369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370</v>
      </c>
      <c r="B18" s="1" t="s">
        <v>371</v>
      </c>
      <c r="C18" s="1" t="s">
        <v>372</v>
      </c>
      <c r="D18" s="1" t="s">
        <v>373</v>
      </c>
      <c r="E18" s="1" t="s">
        <v>374</v>
      </c>
      <c r="F18" s="1" t="s">
        <v>256</v>
      </c>
      <c r="G18" s="1" t="s">
        <v>375</v>
      </c>
      <c r="H18" s="1" t="s">
        <v>376</v>
      </c>
      <c r="I18" s="1" t="s">
        <v>256</v>
      </c>
      <c r="J18" s="1" t="s">
        <v>182</v>
      </c>
      <c r="K18" s="1" t="s">
        <v>369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377</v>
      </c>
      <c r="B19" s="1" t="s">
        <v>378</v>
      </c>
      <c r="C19" s="1" t="s">
        <v>379</v>
      </c>
      <c r="D19" s="1" t="s">
        <v>380</v>
      </c>
      <c r="E19" s="1" t="s">
        <v>381</v>
      </c>
      <c r="F19" s="1" t="s">
        <v>382</v>
      </c>
      <c r="G19" s="1" t="s">
        <v>383</v>
      </c>
      <c r="H19" s="1" t="s">
        <v>384</v>
      </c>
      <c r="I19" s="1" t="s">
        <v>385</v>
      </c>
      <c r="J19" s="1" t="s">
        <v>386</v>
      </c>
      <c r="K19" s="1" t="s">
        <v>360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387</v>
      </c>
      <c r="B20" s="1" t="s">
        <v>388</v>
      </c>
      <c r="C20" s="1" t="s">
        <v>389</v>
      </c>
      <c r="D20" s="1" t="s">
        <v>390</v>
      </c>
      <c r="E20" s="1" t="s">
        <v>391</v>
      </c>
      <c r="F20" s="1" t="s">
        <v>392</v>
      </c>
      <c r="G20" s="1" t="s">
        <v>393</v>
      </c>
      <c r="H20" s="1" t="s">
        <v>394</v>
      </c>
      <c r="I20" s="1" t="s">
        <v>395</v>
      </c>
      <c r="J20" s="1" t="s">
        <v>396</v>
      </c>
      <c r="K20" s="1" t="s">
        <v>397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398</v>
      </c>
      <c r="B21" s="1" t="s">
        <v>399</v>
      </c>
      <c r="C21" s="1" t="s">
        <v>400</v>
      </c>
      <c r="D21" s="1" t="s">
        <v>401</v>
      </c>
      <c r="E21" s="1" t="s">
        <v>402</v>
      </c>
      <c r="F21" s="1" t="s">
        <v>403</v>
      </c>
      <c r="G21" s="1" t="s">
        <v>404</v>
      </c>
      <c r="H21" s="1" t="s">
        <v>405</v>
      </c>
      <c r="I21" s="1" t="s">
        <v>406</v>
      </c>
      <c r="J21" s="1" t="s">
        <v>407</v>
      </c>
      <c r="K21" s="1" t="s">
        <v>408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409</v>
      </c>
      <c r="B22" s="1" t="s">
        <v>410</v>
      </c>
      <c r="C22" s="1" t="s">
        <v>411</v>
      </c>
      <c r="D22" s="1" t="s">
        <v>412</v>
      </c>
      <c r="E22" s="1" t="s">
        <v>413</v>
      </c>
      <c r="F22" s="1" t="s">
        <v>414</v>
      </c>
      <c r="G22" s="1" t="s">
        <v>415</v>
      </c>
      <c r="H22" s="1" t="s">
        <v>416</v>
      </c>
      <c r="I22" s="1" t="s">
        <v>417</v>
      </c>
      <c r="J22" s="1" t="s">
        <v>418</v>
      </c>
      <c r="K22" s="1" t="s">
        <v>419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420</v>
      </c>
      <c r="B23" s="1" t="s">
        <v>191</v>
      </c>
      <c r="C23" s="1" t="s">
        <v>421</v>
      </c>
      <c r="D23" s="1" t="s">
        <v>422</v>
      </c>
      <c r="E23" s="1" t="s">
        <v>423</v>
      </c>
      <c r="F23" s="1" t="s">
        <v>200</v>
      </c>
      <c r="G23" s="1" t="s">
        <v>200</v>
      </c>
      <c r="H23" s="1" t="s">
        <v>424</v>
      </c>
      <c r="I23" s="1" t="s">
        <v>425</v>
      </c>
      <c r="J23" s="1" t="s">
        <v>426</v>
      </c>
      <c r="K23" s="1" t="s">
        <v>427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428</v>
      </c>
      <c r="B24" s="1" t="s">
        <v>429</v>
      </c>
      <c r="C24" s="1" t="s">
        <v>254</v>
      </c>
      <c r="D24" s="1" t="s">
        <v>430</v>
      </c>
      <c r="E24" s="1" t="s">
        <v>431</v>
      </c>
      <c r="F24" s="1">
        <v>0.0</v>
      </c>
      <c r="G24" s="1">
        <v>0.0</v>
      </c>
      <c r="H24" s="1">
        <v>0.0</v>
      </c>
      <c r="I24" s="1">
        <v>0.0</v>
      </c>
      <c r="J24" s="1" t="s">
        <v>432</v>
      </c>
      <c r="K24" s="1" t="s">
        <v>432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433</v>
      </c>
      <c r="B25" s="1" t="s">
        <v>434</v>
      </c>
      <c r="C25" s="1" t="s">
        <v>435</v>
      </c>
      <c r="D25" s="1" t="s">
        <v>436</v>
      </c>
      <c r="E25" s="1" t="s">
        <v>437</v>
      </c>
      <c r="F25" s="1" t="s">
        <v>438</v>
      </c>
      <c r="G25" s="1" t="s">
        <v>439</v>
      </c>
      <c r="H25" s="1" t="s">
        <v>440</v>
      </c>
      <c r="I25" s="1" t="s">
        <v>441</v>
      </c>
      <c r="J25" s="1" t="s">
        <v>442</v>
      </c>
      <c r="K25" s="1" t="s">
        <v>443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444</v>
      </c>
      <c r="B26" s="1" t="s">
        <v>445</v>
      </c>
      <c r="C26" s="1" t="s">
        <v>446</v>
      </c>
      <c r="D26" s="1" t="s">
        <v>447</v>
      </c>
      <c r="E26" s="1" t="s">
        <v>448</v>
      </c>
      <c r="F26" s="1">
        <v>0.0</v>
      </c>
      <c r="G26" s="1">
        <v>0.0</v>
      </c>
      <c r="H26" s="1">
        <v>0.0</v>
      </c>
      <c r="I26" s="1">
        <v>0.0</v>
      </c>
      <c r="J26" s="1" t="s">
        <v>449</v>
      </c>
      <c r="K26" s="1" t="s">
        <v>450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451</v>
      </c>
      <c r="B27" s="1" t="s">
        <v>452</v>
      </c>
      <c r="C27" s="1" t="s">
        <v>453</v>
      </c>
      <c r="D27" s="1" t="s">
        <v>454</v>
      </c>
      <c r="E27" s="1" t="s">
        <v>455</v>
      </c>
      <c r="F27" s="1">
        <v>0.0</v>
      </c>
      <c r="G27" s="1">
        <v>0.0</v>
      </c>
      <c r="H27" s="1">
        <v>0.0</v>
      </c>
      <c r="I27" s="1">
        <v>0.0</v>
      </c>
      <c r="J27" s="1" t="s">
        <v>456</v>
      </c>
      <c r="K27" s="1" t="s">
        <v>457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458</v>
      </c>
      <c r="B28" s="1" t="s">
        <v>459</v>
      </c>
      <c r="C28" s="1" t="s">
        <v>270</v>
      </c>
      <c r="D28" s="1" t="s">
        <v>460</v>
      </c>
      <c r="E28" s="1" t="s">
        <v>461</v>
      </c>
      <c r="F28" s="1">
        <v>0.0</v>
      </c>
      <c r="G28" s="1">
        <v>0.0</v>
      </c>
      <c r="H28" s="1">
        <v>0.0</v>
      </c>
      <c r="I28" s="1">
        <v>0.0</v>
      </c>
      <c r="J28" s="1" t="s">
        <v>462</v>
      </c>
      <c r="K28" s="1" t="s">
        <v>463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464</v>
      </c>
      <c r="B29" s="1" t="s">
        <v>465</v>
      </c>
      <c r="C29" s="1" t="s">
        <v>376</v>
      </c>
      <c r="D29" s="1" t="s">
        <v>466</v>
      </c>
      <c r="E29" s="1" t="s">
        <v>467</v>
      </c>
      <c r="F29" s="1">
        <v>0.0</v>
      </c>
      <c r="G29" s="1">
        <v>0.0</v>
      </c>
      <c r="H29" s="1">
        <v>0.0</v>
      </c>
      <c r="I29" s="1">
        <v>0.0</v>
      </c>
      <c r="J29" s="1" t="s">
        <v>468</v>
      </c>
      <c r="K29" s="1" t="s">
        <v>469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470</v>
      </c>
      <c r="B30" s="1" t="s">
        <v>471</v>
      </c>
      <c r="C30" s="1" t="s">
        <v>190</v>
      </c>
      <c r="D30" s="1" t="s">
        <v>196</v>
      </c>
      <c r="E30" s="1" t="s">
        <v>251</v>
      </c>
      <c r="F30" s="1">
        <v>0.0</v>
      </c>
      <c r="G30" s="1">
        <v>0.0</v>
      </c>
      <c r="H30" s="1">
        <v>0.0</v>
      </c>
      <c r="I30" s="1">
        <v>0.0</v>
      </c>
      <c r="J30" s="1" t="s">
        <v>472</v>
      </c>
      <c r="K30" s="1" t="s">
        <v>473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474</v>
      </c>
      <c r="B31" s="1" t="s">
        <v>197</v>
      </c>
      <c r="C31" s="1" t="s">
        <v>475</v>
      </c>
      <c r="D31" s="1" t="s">
        <v>203</v>
      </c>
      <c r="E31" s="1" t="s">
        <v>476</v>
      </c>
      <c r="F31" s="1">
        <v>0.0</v>
      </c>
      <c r="G31" s="1">
        <v>0.0</v>
      </c>
      <c r="H31" s="1">
        <v>0.0</v>
      </c>
      <c r="I31" s="1">
        <v>0.0</v>
      </c>
      <c r="J31" s="1" t="s">
        <v>477</v>
      </c>
      <c r="K31" s="1" t="s">
        <v>476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478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479</v>
      </c>
      <c r="B33" s="1" t="s">
        <v>480</v>
      </c>
      <c r="C33" s="1" t="s">
        <v>481</v>
      </c>
      <c r="D33" s="1" t="s">
        <v>482</v>
      </c>
      <c r="E33" s="1" t="s">
        <v>483</v>
      </c>
      <c r="F33" s="1" t="s">
        <v>484</v>
      </c>
      <c r="G33" s="1" t="s">
        <v>485</v>
      </c>
      <c r="H33" s="1" t="s">
        <v>486</v>
      </c>
      <c r="I33" s="1" t="s">
        <v>487</v>
      </c>
      <c r="J33" s="1" t="s">
        <v>488</v>
      </c>
      <c r="K33" s="1" t="s">
        <v>489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490</v>
      </c>
      <c r="B34" s="1" t="s">
        <v>491</v>
      </c>
      <c r="C34" s="1" t="s">
        <v>492</v>
      </c>
      <c r="D34" s="1" t="s">
        <v>493</v>
      </c>
      <c r="E34" s="1">
        <v>6.18</v>
      </c>
      <c r="F34" s="1" t="s">
        <v>486</v>
      </c>
      <c r="G34" s="1" t="s">
        <v>494</v>
      </c>
      <c r="H34" s="1" t="s">
        <v>495</v>
      </c>
      <c r="I34" s="1" t="s">
        <v>496</v>
      </c>
      <c r="J34" s="1" t="s">
        <v>497</v>
      </c>
      <c r="K34" s="1" t="s">
        <v>487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498</v>
      </c>
      <c r="B35" s="1" t="s">
        <v>499</v>
      </c>
      <c r="C35" s="1" t="s">
        <v>500</v>
      </c>
      <c r="D35" s="1" t="s">
        <v>501</v>
      </c>
      <c r="E35" s="1" t="s">
        <v>502</v>
      </c>
      <c r="F35" s="1" t="s">
        <v>503</v>
      </c>
      <c r="G35" s="1" t="s">
        <v>504</v>
      </c>
      <c r="H35" s="1" t="s">
        <v>505</v>
      </c>
      <c r="I35" s="1" t="s">
        <v>275</v>
      </c>
      <c r="J35" s="1" t="s">
        <v>506</v>
      </c>
      <c r="K35" s="1" t="s">
        <v>507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508</v>
      </c>
      <c r="B36" s="1" t="s">
        <v>509</v>
      </c>
      <c r="C36" s="1" t="s">
        <v>510</v>
      </c>
      <c r="D36" s="1" t="s">
        <v>511</v>
      </c>
      <c r="E36" s="1" t="s">
        <v>512</v>
      </c>
      <c r="F36" s="1" t="s">
        <v>513</v>
      </c>
      <c r="G36" s="1" t="s">
        <v>514</v>
      </c>
      <c r="H36" s="1" t="s">
        <v>515</v>
      </c>
      <c r="I36" s="1" t="s">
        <v>516</v>
      </c>
      <c r="J36" s="1" t="s">
        <v>517</v>
      </c>
      <c r="K36" s="1" t="s">
        <v>518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519</v>
      </c>
      <c r="B37" s="1" t="s">
        <v>520</v>
      </c>
      <c r="C37" s="1" t="s">
        <v>521</v>
      </c>
      <c r="D37" s="1" t="s">
        <v>522</v>
      </c>
      <c r="E37" s="1" t="s">
        <v>523</v>
      </c>
      <c r="F37" s="1" t="s">
        <v>524</v>
      </c>
      <c r="G37" s="1" t="s">
        <v>525</v>
      </c>
      <c r="H37" s="1" t="s">
        <v>526</v>
      </c>
      <c r="I37" s="1" t="s">
        <v>527</v>
      </c>
      <c r="J37" s="1" t="s">
        <v>528</v>
      </c>
      <c r="K37" s="1" t="s">
        <v>529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530</v>
      </c>
      <c r="B38" s="1" t="s">
        <v>531</v>
      </c>
      <c r="C38" s="1" t="s">
        <v>532</v>
      </c>
      <c r="D38" s="1" t="s">
        <v>533</v>
      </c>
      <c r="E38" s="1" t="s">
        <v>534</v>
      </c>
      <c r="F38" s="1" t="s">
        <v>535</v>
      </c>
      <c r="G38" s="1" t="s">
        <v>536</v>
      </c>
      <c r="H38" s="1" t="s">
        <v>537</v>
      </c>
      <c r="I38" s="1" t="s">
        <v>538</v>
      </c>
      <c r="J38" s="1" t="s">
        <v>539</v>
      </c>
      <c r="K38" s="1" t="s">
        <v>540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541</v>
      </c>
      <c r="B39" s="1" t="s">
        <v>542</v>
      </c>
      <c r="C39" s="1" t="s">
        <v>543</v>
      </c>
      <c r="D39" s="1" t="s">
        <v>544</v>
      </c>
      <c r="E39" s="1" t="s">
        <v>545</v>
      </c>
      <c r="F39" s="1" t="s">
        <v>546</v>
      </c>
      <c r="G39" s="1" t="s">
        <v>547</v>
      </c>
      <c r="H39" s="1" t="s">
        <v>548</v>
      </c>
      <c r="I39" s="1" t="s">
        <v>549</v>
      </c>
      <c r="J39" s="1" t="s">
        <v>550</v>
      </c>
      <c r="K39" s="1" t="s">
        <v>551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552</v>
      </c>
      <c r="B40" s="1" t="s">
        <v>531</v>
      </c>
      <c r="C40" s="1" t="s">
        <v>553</v>
      </c>
      <c r="D40" s="1" t="s">
        <v>554</v>
      </c>
      <c r="E40" s="1" t="s">
        <v>555</v>
      </c>
      <c r="F40" s="1" t="s">
        <v>556</v>
      </c>
      <c r="G40" s="1" t="s">
        <v>557</v>
      </c>
      <c r="H40" s="1" t="s">
        <v>558</v>
      </c>
      <c r="I40" s="1" t="s">
        <v>559</v>
      </c>
      <c r="J40" s="1" t="s">
        <v>560</v>
      </c>
      <c r="K40" s="1" t="s">
        <v>561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562</v>
      </c>
      <c r="B41" s="1" t="s">
        <v>191</v>
      </c>
      <c r="C41" s="1" t="s">
        <v>563</v>
      </c>
      <c r="D41" s="1" t="s">
        <v>564</v>
      </c>
      <c r="E41" s="1" t="s">
        <v>565</v>
      </c>
      <c r="F41" s="1" t="s">
        <v>566</v>
      </c>
      <c r="G41" s="1" t="s">
        <v>567</v>
      </c>
      <c r="H41" s="1" t="s">
        <v>568</v>
      </c>
      <c r="I41" s="1" t="s">
        <v>569</v>
      </c>
      <c r="J41" s="1" t="s">
        <v>570</v>
      </c>
      <c r="K41" s="1" t="s">
        <v>571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572</v>
      </c>
      <c r="B42" s="1" t="s">
        <v>410</v>
      </c>
      <c r="C42" s="1" t="s">
        <v>411</v>
      </c>
      <c r="D42" s="1" t="s">
        <v>412</v>
      </c>
      <c r="E42" s="1" t="s">
        <v>413</v>
      </c>
      <c r="F42" s="1" t="s">
        <v>414</v>
      </c>
      <c r="G42" s="1" t="s">
        <v>415</v>
      </c>
      <c r="H42" s="1" t="s">
        <v>416</v>
      </c>
      <c r="I42" s="1" t="s">
        <v>417</v>
      </c>
      <c r="J42" s="1" t="s">
        <v>418</v>
      </c>
      <c r="K42" s="1" t="s">
        <v>419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573</v>
      </c>
      <c r="B43" s="1" t="s">
        <v>574</v>
      </c>
      <c r="C43" s="1" t="s">
        <v>575</v>
      </c>
      <c r="D43" s="1" t="s">
        <v>576</v>
      </c>
      <c r="E43" s="1" t="s">
        <v>577</v>
      </c>
      <c r="F43" s="1" t="s">
        <v>578</v>
      </c>
      <c r="G43" s="1" t="s">
        <v>579</v>
      </c>
      <c r="H43" s="1" t="s">
        <v>580</v>
      </c>
      <c r="I43" s="1" t="s">
        <v>581</v>
      </c>
      <c r="J43" s="1" t="s">
        <v>582</v>
      </c>
      <c r="K43" s="1" t="s">
        <v>583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584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585</v>
      </c>
      <c r="B45" s="1">
        <v>0.0</v>
      </c>
      <c r="C45" s="1">
        <v>0.0</v>
      </c>
      <c r="D45" s="1">
        <v>0.0</v>
      </c>
      <c r="E45" s="1">
        <v>0.0</v>
      </c>
      <c r="F45" s="1" t="s">
        <v>586</v>
      </c>
      <c r="G45" s="1" t="s">
        <v>587</v>
      </c>
      <c r="H45" s="1" t="s">
        <v>588</v>
      </c>
      <c r="I45" s="1" t="s">
        <v>589</v>
      </c>
      <c r="J45" s="1" t="s">
        <v>590</v>
      </c>
      <c r="K45" s="1" t="s">
        <v>591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592</v>
      </c>
      <c r="B46" s="1" t="s">
        <v>476</v>
      </c>
      <c r="C46" s="1" t="s">
        <v>593</v>
      </c>
      <c r="D46" s="1" t="s">
        <v>369</v>
      </c>
      <c r="E46" s="1" t="s">
        <v>594</v>
      </c>
      <c r="F46" s="1" t="s">
        <v>595</v>
      </c>
      <c r="G46" s="1" t="s">
        <v>374</v>
      </c>
      <c r="H46" s="1" t="s">
        <v>596</v>
      </c>
      <c r="I46" s="1" t="s">
        <v>597</v>
      </c>
      <c r="J46" s="1" t="s">
        <v>598</v>
      </c>
      <c r="K46" s="1" t="s">
        <v>599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600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601</v>
      </c>
      <c r="B48" s="1" t="s">
        <v>602</v>
      </c>
      <c r="C48" s="1" t="s">
        <v>603</v>
      </c>
      <c r="D48" s="1" t="s">
        <v>481</v>
      </c>
      <c r="E48" s="1" t="s">
        <v>604</v>
      </c>
      <c r="F48" s="1" t="s">
        <v>365</v>
      </c>
      <c r="G48" s="1" t="s">
        <v>599</v>
      </c>
      <c r="H48" s="1" t="s">
        <v>605</v>
      </c>
      <c r="I48" s="1" t="s">
        <v>606</v>
      </c>
      <c r="J48" s="1" t="s">
        <v>607</v>
      </c>
      <c r="K48" s="1" t="s">
        <v>608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609</v>
      </c>
      <c r="B49" s="1" t="s">
        <v>610</v>
      </c>
      <c r="C49" s="1" t="s">
        <v>611</v>
      </c>
      <c r="D49" s="1" t="s">
        <v>612</v>
      </c>
      <c r="E49" s="1" t="s">
        <v>613</v>
      </c>
      <c r="F49" s="1" t="s">
        <v>614</v>
      </c>
      <c r="G49" s="1" t="s">
        <v>615</v>
      </c>
      <c r="H49" s="1" t="s">
        <v>616</v>
      </c>
      <c r="I49" s="1" t="s">
        <v>617</v>
      </c>
      <c r="J49" s="1" t="s">
        <v>618</v>
      </c>
      <c r="K49" s="1" t="s">
        <v>619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620</v>
      </c>
      <c r="B50" s="1" t="s">
        <v>621</v>
      </c>
      <c r="C50" s="1" t="s">
        <v>622</v>
      </c>
      <c r="D50" s="1" t="s">
        <v>623</v>
      </c>
      <c r="E50" s="1" t="s">
        <v>624</v>
      </c>
      <c r="F50" s="1" t="s">
        <v>625</v>
      </c>
      <c r="G50" s="1" t="s">
        <v>626</v>
      </c>
      <c r="H50" s="1" t="s">
        <v>627</v>
      </c>
      <c r="I50" s="1" t="s">
        <v>628</v>
      </c>
      <c r="J50" s="1" t="s">
        <v>629</v>
      </c>
      <c r="K50" s="1" t="s">
        <v>630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631</v>
      </c>
      <c r="B51" s="1" t="s">
        <v>632</v>
      </c>
      <c r="C51" s="1" t="s">
        <v>633</v>
      </c>
      <c r="D51" s="1" t="s">
        <v>634</v>
      </c>
      <c r="E51" s="1" t="s">
        <v>635</v>
      </c>
      <c r="F51" s="1" t="s">
        <v>636</v>
      </c>
      <c r="G51" s="1" t="s">
        <v>637</v>
      </c>
      <c r="H51" s="1" t="s">
        <v>638</v>
      </c>
      <c r="I51" s="1" t="s">
        <v>639</v>
      </c>
      <c r="J51" s="1" t="s">
        <v>640</v>
      </c>
      <c r="K51" s="1" t="s">
        <v>641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642</v>
      </c>
      <c r="B52" s="1" t="s">
        <v>643</v>
      </c>
      <c r="C52" s="1" t="s">
        <v>644</v>
      </c>
      <c r="D52" s="1" t="s">
        <v>645</v>
      </c>
      <c r="E52" s="1" t="s">
        <v>539</v>
      </c>
      <c r="F52" s="1" t="s">
        <v>646</v>
      </c>
      <c r="G52" s="1" t="s">
        <v>647</v>
      </c>
      <c r="H52" s="1" t="s">
        <v>648</v>
      </c>
      <c r="I52" s="1" t="s">
        <v>649</v>
      </c>
      <c r="J52" s="1" t="s">
        <v>650</v>
      </c>
      <c r="K52" s="1" t="s">
        <v>651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652</v>
      </c>
      <c r="B53" s="1" t="s">
        <v>653</v>
      </c>
      <c r="C53" s="1" t="s">
        <v>654</v>
      </c>
      <c r="D53" s="1" t="s">
        <v>655</v>
      </c>
      <c r="E53" s="1" t="s">
        <v>656</v>
      </c>
      <c r="F53" s="1" t="s">
        <v>657</v>
      </c>
      <c r="G53" s="1" t="s">
        <v>658</v>
      </c>
      <c r="H53" s="1" t="s">
        <v>659</v>
      </c>
      <c r="I53" s="1" t="s">
        <v>660</v>
      </c>
      <c r="J53" s="1" t="s">
        <v>661</v>
      </c>
      <c r="K53" s="1" t="s">
        <v>662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663</v>
      </c>
      <c r="B54" s="1" t="s">
        <v>256</v>
      </c>
      <c r="C54" s="1" t="s">
        <v>664</v>
      </c>
      <c r="D54" s="1" t="s">
        <v>665</v>
      </c>
      <c r="E54" s="1" t="s">
        <v>201</v>
      </c>
      <c r="F54" s="1" t="s">
        <v>666</v>
      </c>
      <c r="G54" s="1" t="s">
        <v>667</v>
      </c>
      <c r="H54" s="1" t="s">
        <v>668</v>
      </c>
      <c r="I54" s="1" t="s">
        <v>669</v>
      </c>
      <c r="J54" s="1" t="s">
        <v>670</v>
      </c>
      <c r="K54" s="1" t="s">
        <v>671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672</v>
      </c>
      <c r="B55" s="1" t="s">
        <v>673</v>
      </c>
      <c r="C55" s="1" t="s">
        <v>674</v>
      </c>
      <c r="D55" s="1" t="s">
        <v>675</v>
      </c>
      <c r="E55" s="1" t="s">
        <v>676</v>
      </c>
      <c r="F55" s="1" t="s">
        <v>677</v>
      </c>
      <c r="G55" s="1" t="s">
        <v>465</v>
      </c>
      <c r="H55" s="1" t="s">
        <v>678</v>
      </c>
      <c r="I55" s="1" t="s">
        <v>679</v>
      </c>
      <c r="J55" s="1" t="s">
        <v>680</v>
      </c>
      <c r="K55" s="1" t="s">
        <v>681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682</v>
      </c>
      <c r="B56" s="1">
        <v>0.0</v>
      </c>
      <c r="C56" s="1" t="s">
        <v>683</v>
      </c>
      <c r="D56" s="1" t="s">
        <v>467</v>
      </c>
      <c r="E56" s="1" t="s">
        <v>466</v>
      </c>
      <c r="F56" s="1" t="s">
        <v>595</v>
      </c>
      <c r="G56" s="1" t="s">
        <v>653</v>
      </c>
      <c r="H56" s="1">
        <v>-51.5</v>
      </c>
      <c r="I56" s="1" t="s">
        <v>684</v>
      </c>
      <c r="J56" s="1" t="s">
        <v>685</v>
      </c>
      <c r="K56" s="1" t="s">
        <v>686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687</v>
      </c>
      <c r="B57" s="1" t="s">
        <v>688</v>
      </c>
      <c r="C57" s="1" t="s">
        <v>689</v>
      </c>
      <c r="D57" s="1" t="s">
        <v>690</v>
      </c>
      <c r="E57" s="1" t="s">
        <v>691</v>
      </c>
      <c r="F57" s="1" t="s">
        <v>570</v>
      </c>
      <c r="G57" s="1" t="s">
        <v>588</v>
      </c>
      <c r="H57" s="1" t="s">
        <v>692</v>
      </c>
      <c r="I57" s="1" t="s">
        <v>693</v>
      </c>
      <c r="J57" s="1" t="s">
        <v>694</v>
      </c>
      <c r="K57" s="1" t="s">
        <v>695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696</v>
      </c>
      <c r="B58" s="1" t="s">
        <v>697</v>
      </c>
      <c r="C58" s="1" t="s">
        <v>698</v>
      </c>
      <c r="D58" s="1" t="s">
        <v>699</v>
      </c>
      <c r="E58" s="1" t="s">
        <v>700</v>
      </c>
      <c r="F58" s="1" t="s">
        <v>701</v>
      </c>
      <c r="G58" s="1" t="s">
        <v>566</v>
      </c>
      <c r="H58" s="1" t="s">
        <v>702</v>
      </c>
      <c r="I58" s="1" t="s">
        <v>703</v>
      </c>
      <c r="J58" s="1" t="s">
        <v>704</v>
      </c>
      <c r="K58" s="1" t="s">
        <v>705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706</v>
      </c>
      <c r="B59" s="1" t="s">
        <v>707</v>
      </c>
      <c r="C59" s="1" t="s">
        <v>708</v>
      </c>
      <c r="D59" s="1" t="s">
        <v>709</v>
      </c>
      <c r="E59" s="1" t="s">
        <v>710</v>
      </c>
      <c r="F59" s="1" t="s">
        <v>711</v>
      </c>
      <c r="G59" s="1" t="s">
        <v>461</v>
      </c>
      <c r="H59" s="1" t="s">
        <v>712</v>
      </c>
      <c r="I59" s="1" t="s">
        <v>713</v>
      </c>
      <c r="J59" s="1" t="s">
        <v>714</v>
      </c>
      <c r="K59" s="1" t="s">
        <v>695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715</v>
      </c>
      <c r="B60" s="1" t="s">
        <v>716</v>
      </c>
      <c r="C60" s="1" t="s">
        <v>717</v>
      </c>
      <c r="D60" s="1" t="s">
        <v>718</v>
      </c>
      <c r="E60" s="1" t="s">
        <v>719</v>
      </c>
      <c r="F60" s="1" t="s">
        <v>720</v>
      </c>
      <c r="G60" s="1" t="s">
        <v>721</v>
      </c>
      <c r="H60" s="1" t="s">
        <v>722</v>
      </c>
      <c r="I60" s="1" t="s">
        <v>723</v>
      </c>
      <c r="J60" s="1" t="s">
        <v>724</v>
      </c>
      <c r="K60" s="1" t="s">
        <v>725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726</v>
      </c>
      <c r="B61" s="1" t="s">
        <v>727</v>
      </c>
      <c r="C61" s="1" t="s">
        <v>728</v>
      </c>
      <c r="D61" s="1" t="s">
        <v>729</v>
      </c>
      <c r="E61" s="1" t="s">
        <v>730</v>
      </c>
      <c r="F61" s="1" t="s">
        <v>731</v>
      </c>
      <c r="G61" s="1" t="s">
        <v>732</v>
      </c>
      <c r="H61" s="1" t="s">
        <v>733</v>
      </c>
      <c r="I61" s="1" t="s">
        <v>731</v>
      </c>
      <c r="J61" s="1" t="s">
        <v>734</v>
      </c>
      <c r="K61" s="1" t="s">
        <v>735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736</v>
      </c>
      <c r="B62" s="1" t="s">
        <v>737</v>
      </c>
      <c r="C62" s="1" t="s">
        <v>738</v>
      </c>
      <c r="D62" s="1" t="s">
        <v>739</v>
      </c>
      <c r="E62" s="1" t="s">
        <v>180</v>
      </c>
      <c r="F62" s="1" t="s">
        <v>740</v>
      </c>
      <c r="G62" s="1" t="s">
        <v>741</v>
      </c>
      <c r="H62" s="1" t="s">
        <v>742</v>
      </c>
      <c r="I62" s="1" t="s">
        <v>465</v>
      </c>
      <c r="J62" s="1" t="s">
        <v>743</v>
      </c>
      <c r="K62" s="1" t="s">
        <v>744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745</v>
      </c>
      <c r="B63" s="1" t="s">
        <v>746</v>
      </c>
      <c r="C63" s="1" t="s">
        <v>747</v>
      </c>
      <c r="D63" s="1" t="s">
        <v>748</v>
      </c>
      <c r="E63" s="1" t="s">
        <v>694</v>
      </c>
      <c r="F63" s="1" t="s">
        <v>571</v>
      </c>
      <c r="G63" s="1" t="s">
        <v>379</v>
      </c>
      <c r="H63" s="1" t="s">
        <v>749</v>
      </c>
      <c r="I63" s="1" t="s">
        <v>750</v>
      </c>
      <c r="J63" s="1" t="s">
        <v>751</v>
      </c>
      <c r="K63" s="1" t="s">
        <v>752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753</v>
      </c>
      <c r="B64" s="1" t="s">
        <v>754</v>
      </c>
      <c r="C64" s="1" t="s">
        <v>755</v>
      </c>
      <c r="D64" s="1" t="s">
        <v>756</v>
      </c>
      <c r="E64" s="1" t="s">
        <v>375</v>
      </c>
      <c r="F64" s="1" t="s">
        <v>757</v>
      </c>
      <c r="G64" s="1" t="s">
        <v>758</v>
      </c>
      <c r="H64" s="1" t="s">
        <v>759</v>
      </c>
      <c r="I64" s="1" t="s">
        <v>760</v>
      </c>
      <c r="J64" s="1" t="s">
        <v>761</v>
      </c>
      <c r="K64" s="1" t="s">
        <v>762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763</v>
      </c>
      <c r="B65" s="1" t="s">
        <v>764</v>
      </c>
      <c r="C65" s="1" t="s">
        <v>765</v>
      </c>
      <c r="D65" s="1" t="s">
        <v>563</v>
      </c>
      <c r="E65" s="1" t="s">
        <v>766</v>
      </c>
      <c r="F65" s="1">
        <v>0.0</v>
      </c>
      <c r="G65" s="1">
        <v>0.0</v>
      </c>
      <c r="H65" s="1">
        <v>0.0</v>
      </c>
      <c r="I65" s="1">
        <v>0.0</v>
      </c>
      <c r="J65" s="1" t="s">
        <v>481</v>
      </c>
      <c r="K65" s="1" t="s">
        <v>767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768</v>
      </c>
      <c r="B66" s="1" t="s">
        <v>769</v>
      </c>
      <c r="C66" s="1" t="s">
        <v>770</v>
      </c>
      <c r="D66" s="1" t="s">
        <v>467</v>
      </c>
      <c r="E66" s="1" t="s">
        <v>771</v>
      </c>
      <c r="F66" s="1">
        <v>0.0</v>
      </c>
      <c r="G66" s="1">
        <v>0.0</v>
      </c>
      <c r="H66" s="1">
        <v>0.0</v>
      </c>
      <c r="I66" s="1">
        <v>0.0</v>
      </c>
      <c r="J66" s="1" t="s">
        <v>772</v>
      </c>
      <c r="K66" s="1" t="s">
        <v>773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774</v>
      </c>
      <c r="B67" s="1" t="s">
        <v>775</v>
      </c>
      <c r="C67" s="1" t="s">
        <v>776</v>
      </c>
      <c r="D67" s="1" t="s">
        <v>777</v>
      </c>
      <c r="E67" s="1" t="s">
        <v>185</v>
      </c>
      <c r="F67" s="1" t="s">
        <v>181</v>
      </c>
      <c r="G67" s="1" t="s">
        <v>778</v>
      </c>
      <c r="H67" s="1" t="s">
        <v>364</v>
      </c>
      <c r="I67" s="1" t="s">
        <v>779</v>
      </c>
      <c r="J67" s="1" t="s">
        <v>780</v>
      </c>
      <c r="K67" s="1" t="s">
        <v>781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782</v>
      </c>
      <c r="B68" s="1" t="s">
        <v>783</v>
      </c>
      <c r="C68" s="1" t="s">
        <v>784</v>
      </c>
      <c r="D68" s="1" t="s">
        <v>785</v>
      </c>
      <c r="E68" s="1" t="s">
        <v>647</v>
      </c>
      <c r="F68" s="1" t="s">
        <v>182</v>
      </c>
      <c r="G68" s="1" t="s">
        <v>786</v>
      </c>
      <c r="H68" s="1" t="s">
        <v>363</v>
      </c>
      <c r="I68" s="1" t="s">
        <v>787</v>
      </c>
      <c r="J68" s="1" t="s">
        <v>788</v>
      </c>
      <c r="K68" s="1" t="s">
        <v>789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790</v>
      </c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791</v>
      </c>
      <c r="B70" s="1" t="s">
        <v>386</v>
      </c>
      <c r="C70" s="1" t="s">
        <v>586</v>
      </c>
      <c r="D70" s="1" t="s">
        <v>792</v>
      </c>
      <c r="E70" s="1" t="s">
        <v>793</v>
      </c>
      <c r="F70" s="1" t="s">
        <v>794</v>
      </c>
      <c r="G70" s="1" t="s">
        <v>795</v>
      </c>
      <c r="H70" s="1" t="s">
        <v>796</v>
      </c>
      <c r="I70" s="1" t="s">
        <v>797</v>
      </c>
      <c r="J70" s="1" t="s">
        <v>798</v>
      </c>
      <c r="K70" s="1" t="s">
        <v>279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799</v>
      </c>
      <c r="B71" s="1" t="s">
        <v>800</v>
      </c>
      <c r="C71" s="1" t="s">
        <v>801</v>
      </c>
      <c r="D71" s="1" t="s">
        <v>802</v>
      </c>
      <c r="E71" s="1" t="s">
        <v>803</v>
      </c>
      <c r="F71" s="1" t="s">
        <v>180</v>
      </c>
      <c r="G71" s="1" t="s">
        <v>804</v>
      </c>
      <c r="H71" s="1" t="s">
        <v>805</v>
      </c>
      <c r="I71" s="1" t="s">
        <v>806</v>
      </c>
      <c r="J71" s="1" t="s">
        <v>807</v>
      </c>
      <c r="K71" s="1" t="s">
        <v>808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809</v>
      </c>
      <c r="B72" s="1" t="s">
        <v>810</v>
      </c>
      <c r="C72" s="1" t="s">
        <v>811</v>
      </c>
      <c r="D72" s="1" t="s">
        <v>812</v>
      </c>
      <c r="E72" s="1" t="s">
        <v>813</v>
      </c>
      <c r="F72" s="1" t="s">
        <v>814</v>
      </c>
      <c r="G72" s="1" t="s">
        <v>815</v>
      </c>
      <c r="H72" s="1" t="s">
        <v>816</v>
      </c>
      <c r="I72" s="1" t="s">
        <v>817</v>
      </c>
      <c r="J72" s="1" t="s">
        <v>818</v>
      </c>
      <c r="K72" s="1" t="s">
        <v>315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819</v>
      </c>
      <c r="B73" s="1" t="s">
        <v>214</v>
      </c>
      <c r="C73" s="1" t="s">
        <v>820</v>
      </c>
      <c r="D73" s="1" t="s">
        <v>821</v>
      </c>
      <c r="E73" s="1" t="s">
        <v>480</v>
      </c>
      <c r="F73" s="1">
        <v>3.09</v>
      </c>
      <c r="G73" s="1" t="s">
        <v>250</v>
      </c>
      <c r="H73" s="1" t="s">
        <v>822</v>
      </c>
      <c r="I73" s="1" t="s">
        <v>565</v>
      </c>
      <c r="J73" s="1" t="s">
        <v>823</v>
      </c>
      <c r="K73" s="1" t="s">
        <v>824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825</v>
      </c>
      <c r="B74" s="1" t="s">
        <v>826</v>
      </c>
      <c r="C74" s="1" t="s">
        <v>827</v>
      </c>
      <c r="D74" s="1" t="s">
        <v>828</v>
      </c>
      <c r="E74" s="1" t="s">
        <v>829</v>
      </c>
      <c r="F74" s="1" t="s">
        <v>830</v>
      </c>
      <c r="G74" s="1" t="s">
        <v>831</v>
      </c>
      <c r="H74" s="1" t="s">
        <v>832</v>
      </c>
      <c r="I74" s="1" t="s">
        <v>833</v>
      </c>
      <c r="J74" s="1" t="s">
        <v>834</v>
      </c>
      <c r="K74" s="1" t="s">
        <v>835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836</v>
      </c>
      <c r="B75" s="1" t="s">
        <v>837</v>
      </c>
      <c r="C75" s="1" t="s">
        <v>838</v>
      </c>
      <c r="D75" s="1" t="s">
        <v>839</v>
      </c>
      <c r="E75" s="1" t="s">
        <v>840</v>
      </c>
      <c r="F75" s="1" t="s">
        <v>216</v>
      </c>
      <c r="G75" s="1" t="s">
        <v>841</v>
      </c>
      <c r="H75" s="1" t="s">
        <v>842</v>
      </c>
      <c r="I75" s="1" t="s">
        <v>843</v>
      </c>
      <c r="J75" s="1" t="s">
        <v>844</v>
      </c>
      <c r="K75" s="1" t="s">
        <v>845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846</v>
      </c>
      <c r="B76" s="1" t="s">
        <v>847</v>
      </c>
      <c r="C76" s="1" t="s">
        <v>848</v>
      </c>
      <c r="D76" s="1" t="s">
        <v>228</v>
      </c>
      <c r="E76" s="1" t="s">
        <v>727</v>
      </c>
      <c r="F76" s="1" t="s">
        <v>849</v>
      </c>
      <c r="G76" s="1" t="s">
        <v>850</v>
      </c>
      <c r="H76" s="1" t="s">
        <v>851</v>
      </c>
      <c r="I76" s="1" t="s">
        <v>364</v>
      </c>
      <c r="J76" s="1" t="s">
        <v>852</v>
      </c>
      <c r="K76" s="1" t="s">
        <v>853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854</v>
      </c>
      <c r="B77" s="1" t="s">
        <v>855</v>
      </c>
      <c r="C77" s="1" t="s">
        <v>856</v>
      </c>
      <c r="D77" s="1" t="s">
        <v>857</v>
      </c>
      <c r="E77" s="1" t="s">
        <v>858</v>
      </c>
      <c r="F77" s="1" t="s">
        <v>859</v>
      </c>
      <c r="G77" s="1" t="s">
        <v>860</v>
      </c>
      <c r="H77" s="1" t="s">
        <v>861</v>
      </c>
      <c r="I77" s="1" t="s">
        <v>862</v>
      </c>
      <c r="J77" s="1" t="s">
        <v>863</v>
      </c>
      <c r="K77" s="1" t="s">
        <v>864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865</v>
      </c>
      <c r="B78" s="1">
        <v>0.0</v>
      </c>
      <c r="C78" s="1">
        <v>0.0</v>
      </c>
      <c r="D78" s="1" t="s">
        <v>866</v>
      </c>
      <c r="E78" s="1" t="s">
        <v>867</v>
      </c>
      <c r="F78" s="1" t="s">
        <v>465</v>
      </c>
      <c r="G78" s="1" t="s">
        <v>868</v>
      </c>
      <c r="H78" s="1" t="s">
        <v>869</v>
      </c>
      <c r="I78" s="1" t="s">
        <v>870</v>
      </c>
      <c r="J78" s="1" t="s">
        <v>871</v>
      </c>
      <c r="K78" s="1" t="s">
        <v>665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872</v>
      </c>
      <c r="B79" s="1" t="s">
        <v>796</v>
      </c>
      <c r="C79" s="1" t="s">
        <v>873</v>
      </c>
      <c r="D79" s="1" t="s">
        <v>874</v>
      </c>
      <c r="E79" s="1" t="s">
        <v>875</v>
      </c>
      <c r="F79" s="1" t="s">
        <v>876</v>
      </c>
      <c r="G79" s="1" t="s">
        <v>877</v>
      </c>
      <c r="H79" s="1" t="s">
        <v>878</v>
      </c>
      <c r="I79" s="1" t="s">
        <v>879</v>
      </c>
      <c r="J79" s="1" t="s">
        <v>880</v>
      </c>
      <c r="K79" s="1" t="s">
        <v>185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881</v>
      </c>
      <c r="B80" s="1">
        <v>0.0</v>
      </c>
      <c r="C80" s="1">
        <v>0.0</v>
      </c>
      <c r="D80" s="1">
        <v>0.0</v>
      </c>
      <c r="E80" s="1" t="s">
        <v>882</v>
      </c>
      <c r="F80" s="1" t="s">
        <v>883</v>
      </c>
      <c r="G80" s="1" t="s">
        <v>884</v>
      </c>
      <c r="H80" s="1" t="s">
        <v>885</v>
      </c>
      <c r="I80" s="1" t="s">
        <v>886</v>
      </c>
      <c r="J80" s="1" t="s">
        <v>887</v>
      </c>
      <c r="K80" s="1" t="s">
        <v>888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889</v>
      </c>
      <c r="B81" s="1" t="s">
        <v>890</v>
      </c>
      <c r="C81" s="1" t="s">
        <v>891</v>
      </c>
      <c r="D81" s="1" t="s">
        <v>892</v>
      </c>
      <c r="E81" s="1" t="s">
        <v>893</v>
      </c>
      <c r="F81" s="1" t="s">
        <v>689</v>
      </c>
      <c r="G81" s="1" t="s">
        <v>747</v>
      </c>
      <c r="H81" s="1" t="s">
        <v>894</v>
      </c>
      <c r="I81" s="1" t="s">
        <v>895</v>
      </c>
      <c r="J81" s="1" t="s">
        <v>880</v>
      </c>
      <c r="K81" s="1" t="s">
        <v>599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896</v>
      </c>
      <c r="B82" s="1">
        <v>0.0</v>
      </c>
      <c r="C82" s="1" t="s">
        <v>897</v>
      </c>
      <c r="D82" s="1">
        <v>0.0</v>
      </c>
      <c r="E82" s="1" t="s">
        <v>898</v>
      </c>
      <c r="F82" s="1" t="s">
        <v>899</v>
      </c>
      <c r="G82" s="1" t="s">
        <v>900</v>
      </c>
      <c r="H82" s="1" t="s">
        <v>901</v>
      </c>
      <c r="I82" s="1" t="s">
        <v>902</v>
      </c>
      <c r="J82" s="1" t="s">
        <v>903</v>
      </c>
      <c r="K82" s="1" t="s">
        <v>904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905</v>
      </c>
      <c r="B83" s="1">
        <v>0.0</v>
      </c>
      <c r="C83" s="1" t="s">
        <v>897</v>
      </c>
      <c r="D83" s="1">
        <v>0.0</v>
      </c>
      <c r="E83" s="1" t="s">
        <v>906</v>
      </c>
      <c r="F83" s="1" t="s">
        <v>907</v>
      </c>
      <c r="G83" s="1" t="s">
        <v>908</v>
      </c>
      <c r="H83" s="1" t="s">
        <v>909</v>
      </c>
      <c r="I83" s="1" t="s">
        <v>750</v>
      </c>
      <c r="J83" s="1" t="s">
        <v>910</v>
      </c>
      <c r="K83" s="1" t="s">
        <v>911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912</v>
      </c>
      <c r="B84" s="1" t="s">
        <v>913</v>
      </c>
      <c r="C84" s="1" t="s">
        <v>914</v>
      </c>
      <c r="D84" s="1" t="s">
        <v>915</v>
      </c>
      <c r="E84" s="1" t="s">
        <v>916</v>
      </c>
      <c r="F84" s="1" t="s">
        <v>891</v>
      </c>
      <c r="G84" s="1" t="s">
        <v>917</v>
      </c>
      <c r="H84" s="1" t="s">
        <v>569</v>
      </c>
      <c r="I84" s="1" t="s">
        <v>918</v>
      </c>
      <c r="J84" s="1" t="s">
        <v>603</v>
      </c>
      <c r="K84" s="1" t="s">
        <v>373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919</v>
      </c>
      <c r="B85" s="1" t="s">
        <v>711</v>
      </c>
      <c r="C85" s="1" t="s">
        <v>920</v>
      </c>
      <c r="D85" s="1" t="s">
        <v>723</v>
      </c>
      <c r="E85" s="1" t="s">
        <v>921</v>
      </c>
      <c r="F85" s="1" t="s">
        <v>922</v>
      </c>
      <c r="G85" s="1" t="s">
        <v>923</v>
      </c>
      <c r="H85" s="1" t="s">
        <v>924</v>
      </c>
      <c r="I85" s="1" t="s">
        <v>925</v>
      </c>
      <c r="J85" s="1" t="s">
        <v>926</v>
      </c>
      <c r="K85" s="1" t="s">
        <v>927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928</v>
      </c>
      <c r="B86" s="1" t="s">
        <v>929</v>
      </c>
      <c r="C86" s="1" t="s">
        <v>930</v>
      </c>
      <c r="D86" s="1" t="s">
        <v>931</v>
      </c>
      <c r="E86" s="1" t="s">
        <v>932</v>
      </c>
      <c r="F86" s="1" t="s">
        <v>933</v>
      </c>
      <c r="G86" s="1" t="s">
        <v>934</v>
      </c>
      <c r="H86" s="1" t="s">
        <v>935</v>
      </c>
      <c r="I86" s="1" t="s">
        <v>936</v>
      </c>
      <c r="J86" s="1">
        <v>2.06</v>
      </c>
      <c r="K86" s="1" t="s">
        <v>937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938</v>
      </c>
      <c r="B87" s="1" t="s">
        <v>677</v>
      </c>
      <c r="C87" s="1" t="s">
        <v>939</v>
      </c>
      <c r="D87" s="1" t="s">
        <v>940</v>
      </c>
      <c r="E87" s="1" t="s">
        <v>941</v>
      </c>
      <c r="F87" s="1">
        <v>0.0</v>
      </c>
      <c r="G87" s="1">
        <v>0.0</v>
      </c>
      <c r="H87" s="1">
        <v>0.0</v>
      </c>
      <c r="I87" s="1">
        <v>0.0</v>
      </c>
      <c r="J87" s="1" t="s">
        <v>942</v>
      </c>
      <c r="K87" s="1" t="s">
        <v>566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943</v>
      </c>
      <c r="B88" s="1" t="s">
        <v>944</v>
      </c>
      <c r="C88" s="1" t="s">
        <v>354</v>
      </c>
      <c r="D88" s="1" t="s">
        <v>945</v>
      </c>
      <c r="E88" s="1" t="s">
        <v>946</v>
      </c>
      <c r="F88" s="1">
        <v>0.0</v>
      </c>
      <c r="G88" s="1">
        <v>0.0</v>
      </c>
      <c r="H88" s="1">
        <v>0.0</v>
      </c>
      <c r="I88" s="1">
        <v>0.0</v>
      </c>
      <c r="J88" s="1" t="s">
        <v>947</v>
      </c>
      <c r="K88" s="1" t="s">
        <v>939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948</v>
      </c>
      <c r="B89" s="1" t="s">
        <v>949</v>
      </c>
      <c r="C89" s="1" t="s">
        <v>252</v>
      </c>
      <c r="D89" s="1" t="s">
        <v>950</v>
      </c>
      <c r="E89" s="1" t="s">
        <v>452</v>
      </c>
      <c r="F89" s="1" t="s">
        <v>202</v>
      </c>
      <c r="G89" s="1" t="s">
        <v>951</v>
      </c>
      <c r="H89" s="1" t="s">
        <v>952</v>
      </c>
      <c r="I89" s="1" t="s">
        <v>953</v>
      </c>
      <c r="J89" s="1" t="s">
        <v>954</v>
      </c>
      <c r="K89" s="1" t="s">
        <v>955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956</v>
      </c>
      <c r="B90" s="1" t="s">
        <v>957</v>
      </c>
      <c r="C90" s="1" t="s">
        <v>958</v>
      </c>
      <c r="D90" s="1" t="s">
        <v>959</v>
      </c>
      <c r="E90" s="1" t="s">
        <v>452</v>
      </c>
      <c r="F90" s="1" t="s">
        <v>795</v>
      </c>
      <c r="G90" s="1" t="s">
        <v>656</v>
      </c>
      <c r="H90" s="1" t="s">
        <v>786</v>
      </c>
      <c r="I90" s="1" t="s">
        <v>960</v>
      </c>
      <c r="J90" s="1" t="s">
        <v>182</v>
      </c>
      <c r="K90" s="1" t="s">
        <v>689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961</v>
      </c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962</v>
      </c>
      <c r="B92" s="1" t="s">
        <v>963</v>
      </c>
      <c r="C92" s="1" t="s">
        <v>385</v>
      </c>
      <c r="D92" s="1" t="s">
        <v>964</v>
      </c>
      <c r="E92" s="1" t="s">
        <v>965</v>
      </c>
      <c r="F92" s="1" t="s">
        <v>966</v>
      </c>
      <c r="G92" s="1" t="s">
        <v>355</v>
      </c>
      <c r="H92" s="1" t="s">
        <v>967</v>
      </c>
      <c r="I92" s="1" t="s">
        <v>968</v>
      </c>
      <c r="J92" s="1" t="s">
        <v>182</v>
      </c>
      <c r="K92" s="1" t="s">
        <v>969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970</v>
      </c>
      <c r="B93" s="1" t="s">
        <v>971</v>
      </c>
      <c r="C93" s="1" t="s">
        <v>183</v>
      </c>
      <c r="D93" s="1" t="s">
        <v>972</v>
      </c>
      <c r="E93" s="1" t="s">
        <v>973</v>
      </c>
      <c r="F93" s="1" t="s">
        <v>767</v>
      </c>
      <c r="G93" s="1" t="s">
        <v>974</v>
      </c>
      <c r="H93" s="1" t="s">
        <v>975</v>
      </c>
      <c r="I93" s="1" t="s">
        <v>976</v>
      </c>
      <c r="J93" s="1" t="s">
        <v>977</v>
      </c>
      <c r="K93" s="1" t="s">
        <v>978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979</v>
      </c>
      <c r="B94" s="1" t="s">
        <v>904</v>
      </c>
      <c r="C94" s="1" t="s">
        <v>980</v>
      </c>
      <c r="D94" s="1" t="s">
        <v>981</v>
      </c>
      <c r="E94" s="1" t="s">
        <v>982</v>
      </c>
      <c r="F94" s="1" t="s">
        <v>983</v>
      </c>
      <c r="G94" s="1" t="s">
        <v>984</v>
      </c>
      <c r="H94" s="1" t="s">
        <v>985</v>
      </c>
      <c r="I94" s="1" t="s">
        <v>986</v>
      </c>
      <c r="J94" s="1" t="s">
        <v>496</v>
      </c>
      <c r="K94" s="1" t="s">
        <v>987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988</v>
      </c>
      <c r="B95" s="1" t="s">
        <v>989</v>
      </c>
      <c r="C95" s="1" t="s">
        <v>990</v>
      </c>
      <c r="D95" s="1" t="s">
        <v>991</v>
      </c>
      <c r="E95" s="1" t="s">
        <v>992</v>
      </c>
      <c r="F95" s="1" t="s">
        <v>993</v>
      </c>
      <c r="G95" s="1" t="s">
        <v>994</v>
      </c>
      <c r="H95" s="1" t="s">
        <v>995</v>
      </c>
      <c r="I95" s="1" t="s">
        <v>200</v>
      </c>
      <c r="J95" s="1" t="s">
        <v>341</v>
      </c>
      <c r="K95" s="1" t="s">
        <v>996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997</v>
      </c>
      <c r="B96" s="1" t="s">
        <v>998</v>
      </c>
      <c r="C96" s="1" t="s">
        <v>999</v>
      </c>
      <c r="D96" s="1" t="s">
        <v>1000</v>
      </c>
      <c r="E96" s="1" t="s">
        <v>1001</v>
      </c>
      <c r="F96" s="1" t="s">
        <v>691</v>
      </c>
      <c r="G96" s="1" t="s">
        <v>1002</v>
      </c>
      <c r="H96" s="1" t="s">
        <v>1003</v>
      </c>
      <c r="I96" s="1" t="s">
        <v>186</v>
      </c>
      <c r="J96" s="1" t="s">
        <v>1004</v>
      </c>
      <c r="K96" s="1" t="s">
        <v>1005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1006</v>
      </c>
      <c r="B97" s="1" t="s">
        <v>1007</v>
      </c>
      <c r="C97" s="1" t="s">
        <v>1008</v>
      </c>
      <c r="D97" s="1" t="s">
        <v>1009</v>
      </c>
      <c r="E97" s="1" t="s">
        <v>1010</v>
      </c>
      <c r="F97" s="1" t="s">
        <v>656</v>
      </c>
      <c r="G97" s="1" t="s">
        <v>1011</v>
      </c>
      <c r="H97" s="1" t="s">
        <v>1012</v>
      </c>
      <c r="I97" s="1" t="s">
        <v>994</v>
      </c>
      <c r="J97" s="1" t="s">
        <v>1013</v>
      </c>
      <c r="K97" s="1" t="s">
        <v>1014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1015</v>
      </c>
      <c r="B98" s="1" t="s">
        <v>729</v>
      </c>
      <c r="C98" s="1" t="s">
        <v>1016</v>
      </c>
      <c r="D98" s="1" t="s">
        <v>1017</v>
      </c>
      <c r="E98" s="1" t="s">
        <v>1018</v>
      </c>
      <c r="F98" s="1" t="s">
        <v>386</v>
      </c>
      <c r="G98" s="1" t="s">
        <v>762</v>
      </c>
      <c r="H98" s="1" t="s">
        <v>1019</v>
      </c>
      <c r="I98" s="1" t="s">
        <v>1020</v>
      </c>
      <c r="J98" s="1" t="s">
        <v>1021</v>
      </c>
      <c r="K98" s="1" t="s">
        <v>115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1022</v>
      </c>
      <c r="B99" s="1" t="s">
        <v>1023</v>
      </c>
      <c r="C99" s="1" t="s">
        <v>1024</v>
      </c>
      <c r="D99" s="1" t="s">
        <v>1025</v>
      </c>
      <c r="E99" s="1" t="s">
        <v>1026</v>
      </c>
      <c r="F99" s="1" t="s">
        <v>954</v>
      </c>
      <c r="G99" s="1" t="s">
        <v>364</v>
      </c>
      <c r="H99" s="1" t="s">
        <v>1027</v>
      </c>
      <c r="I99" s="1" t="s">
        <v>255</v>
      </c>
      <c r="J99" s="1" t="s">
        <v>1028</v>
      </c>
      <c r="K99" s="1" t="s">
        <v>1029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1030</v>
      </c>
      <c r="B100" s="1">
        <v>0.0</v>
      </c>
      <c r="C100" s="1">
        <v>0.0</v>
      </c>
      <c r="D100" s="1">
        <v>0.0</v>
      </c>
      <c r="E100" s="1" t="s">
        <v>1031</v>
      </c>
      <c r="F100" s="1" t="s">
        <v>466</v>
      </c>
      <c r="G100" s="1" t="s">
        <v>1032</v>
      </c>
      <c r="H100" s="1" t="s">
        <v>1033</v>
      </c>
      <c r="I100" s="1" t="s">
        <v>1034</v>
      </c>
      <c r="J100" s="1" t="s">
        <v>1035</v>
      </c>
      <c r="K100" s="1" t="s">
        <v>1036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1037</v>
      </c>
      <c r="B101" s="1" t="s">
        <v>1038</v>
      </c>
      <c r="C101" s="1" t="s">
        <v>209</v>
      </c>
      <c r="D101" s="1" t="s">
        <v>1039</v>
      </c>
      <c r="E101" s="1" t="s">
        <v>1040</v>
      </c>
      <c r="F101" s="1" t="s">
        <v>1041</v>
      </c>
      <c r="G101" s="1" t="s">
        <v>923</v>
      </c>
      <c r="H101" s="1" t="s">
        <v>475</v>
      </c>
      <c r="I101" s="1" t="s">
        <v>469</v>
      </c>
      <c r="J101" s="1" t="s">
        <v>374</v>
      </c>
      <c r="K101" s="1" t="s">
        <v>1042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1043</v>
      </c>
      <c r="B102" s="1">
        <v>0.0</v>
      </c>
      <c r="C102" s="1">
        <v>0.0</v>
      </c>
      <c r="D102" s="1">
        <v>0.0</v>
      </c>
      <c r="E102" s="1">
        <v>0.0</v>
      </c>
      <c r="F102" s="1" t="s">
        <v>1044</v>
      </c>
      <c r="G102" s="1" t="s">
        <v>1045</v>
      </c>
      <c r="H102" s="1" t="s">
        <v>1046</v>
      </c>
      <c r="I102" s="1" t="s">
        <v>1047</v>
      </c>
      <c r="J102" s="1" t="s">
        <v>1048</v>
      </c>
      <c r="K102" s="1" t="s">
        <v>1049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1050</v>
      </c>
      <c r="B103" s="1" t="s">
        <v>1051</v>
      </c>
      <c r="C103" s="1" t="s">
        <v>1052</v>
      </c>
      <c r="D103" s="1" t="s">
        <v>1053</v>
      </c>
      <c r="E103" s="1" t="s">
        <v>1054</v>
      </c>
      <c r="F103" s="1" t="s">
        <v>824</v>
      </c>
      <c r="G103" s="1" t="s">
        <v>1055</v>
      </c>
      <c r="H103" s="1" t="s">
        <v>194</v>
      </c>
      <c r="I103" s="1" t="s">
        <v>1056</v>
      </c>
      <c r="J103" s="1" t="s">
        <v>468</v>
      </c>
      <c r="K103" s="1" t="s">
        <v>1042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1057</v>
      </c>
      <c r="B104" s="1">
        <v>0.0</v>
      </c>
      <c r="C104" s="1">
        <v>0.0</v>
      </c>
      <c r="D104" s="1" t="s">
        <v>1058</v>
      </c>
      <c r="E104" s="1">
        <v>0.0</v>
      </c>
      <c r="F104" s="1" t="s">
        <v>1059</v>
      </c>
      <c r="G104" s="1" t="s">
        <v>1060</v>
      </c>
      <c r="H104" s="1" t="s">
        <v>689</v>
      </c>
      <c r="I104" s="1" t="s">
        <v>1061</v>
      </c>
      <c r="J104" s="1" t="s">
        <v>1062</v>
      </c>
      <c r="K104" s="1" t="s">
        <v>1063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1064</v>
      </c>
      <c r="B105" s="1">
        <v>0.0</v>
      </c>
      <c r="C105" s="1">
        <v>0.0</v>
      </c>
      <c r="D105" s="1" t="s">
        <v>1065</v>
      </c>
      <c r="E105" s="1">
        <v>0.0</v>
      </c>
      <c r="F105" s="1" t="s">
        <v>1066</v>
      </c>
      <c r="G105" s="1" t="s">
        <v>1067</v>
      </c>
      <c r="H105" s="1" t="s">
        <v>891</v>
      </c>
      <c r="I105" s="1" t="s">
        <v>891</v>
      </c>
      <c r="J105" s="1" t="s">
        <v>895</v>
      </c>
      <c r="K105" s="1" t="s">
        <v>666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1068</v>
      </c>
      <c r="B106" s="1" t="s">
        <v>1069</v>
      </c>
      <c r="C106" s="1" t="s">
        <v>1070</v>
      </c>
      <c r="D106" s="1" t="s">
        <v>1071</v>
      </c>
      <c r="E106" s="1" t="s">
        <v>1072</v>
      </c>
      <c r="F106" s="1" t="s">
        <v>1073</v>
      </c>
      <c r="G106" s="1" t="s">
        <v>382</v>
      </c>
      <c r="H106" s="1" t="s">
        <v>1074</v>
      </c>
      <c r="I106" s="1" t="s">
        <v>891</v>
      </c>
      <c r="J106" s="1" t="s">
        <v>378</v>
      </c>
      <c r="K106" s="1" t="s">
        <v>1075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1076</v>
      </c>
      <c r="B107" s="1" t="s">
        <v>197</v>
      </c>
      <c r="C107" s="1" t="s">
        <v>1053</v>
      </c>
      <c r="D107" s="1" t="s">
        <v>951</v>
      </c>
      <c r="E107" s="1" t="s">
        <v>1077</v>
      </c>
      <c r="F107" s="1" t="s">
        <v>1078</v>
      </c>
      <c r="G107" s="1" t="s">
        <v>1079</v>
      </c>
      <c r="H107" s="1" t="s">
        <v>969</v>
      </c>
      <c r="I107" s="1" t="s">
        <v>1080</v>
      </c>
      <c r="J107" s="1" t="s">
        <v>1081</v>
      </c>
      <c r="K107" s="1" t="s">
        <v>1082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1083</v>
      </c>
      <c r="B108" s="1" t="s">
        <v>1084</v>
      </c>
      <c r="C108" s="1" t="s">
        <v>1085</v>
      </c>
      <c r="D108" s="1" t="s">
        <v>355</v>
      </c>
      <c r="E108" s="1" t="s">
        <v>710</v>
      </c>
      <c r="F108" s="1" t="s">
        <v>1086</v>
      </c>
      <c r="G108" s="1" t="s">
        <v>1087</v>
      </c>
      <c r="H108" s="1" t="s">
        <v>1088</v>
      </c>
      <c r="I108" s="1" t="s">
        <v>1089</v>
      </c>
      <c r="J108" s="1" t="s">
        <v>1042</v>
      </c>
      <c r="K108" s="1" t="s">
        <v>1090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1091</v>
      </c>
      <c r="B109" s="1" t="s">
        <v>1063</v>
      </c>
      <c r="C109" s="1" t="s">
        <v>1092</v>
      </c>
      <c r="D109" s="1" t="s">
        <v>357</v>
      </c>
      <c r="E109" s="1" t="s">
        <v>721</v>
      </c>
      <c r="F109" s="1">
        <v>0.0</v>
      </c>
      <c r="G109" s="1">
        <v>0.0</v>
      </c>
      <c r="H109" s="1">
        <v>0.0</v>
      </c>
      <c r="I109" s="1">
        <v>0.0</v>
      </c>
      <c r="J109" s="1">
        <v>0.0</v>
      </c>
      <c r="K109" s="1" t="s">
        <v>568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1093</v>
      </c>
      <c r="B110" s="1" t="s">
        <v>1094</v>
      </c>
      <c r="C110" s="1" t="s">
        <v>1095</v>
      </c>
      <c r="D110" s="1" t="s">
        <v>1096</v>
      </c>
      <c r="E110" s="1" t="s">
        <v>1097</v>
      </c>
      <c r="F110" s="1">
        <v>0.0</v>
      </c>
      <c r="G110" s="1">
        <v>0.0</v>
      </c>
      <c r="H110" s="1">
        <v>0.0</v>
      </c>
      <c r="I110" s="1">
        <v>0.0</v>
      </c>
      <c r="J110" s="1">
        <v>0.0</v>
      </c>
      <c r="K110" s="1" t="s">
        <v>568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1098</v>
      </c>
      <c r="B111" s="1" t="s">
        <v>1099</v>
      </c>
      <c r="C111" s="1" t="s">
        <v>1100</v>
      </c>
      <c r="D111" s="1" t="s">
        <v>359</v>
      </c>
      <c r="E111" s="1" t="s">
        <v>1101</v>
      </c>
      <c r="F111" s="1" t="s">
        <v>1102</v>
      </c>
      <c r="G111" s="1" t="s">
        <v>1103</v>
      </c>
      <c r="H111" s="1" t="s">
        <v>777</v>
      </c>
      <c r="I111" s="1" t="s">
        <v>1104</v>
      </c>
      <c r="J111" s="1" t="s">
        <v>1105</v>
      </c>
      <c r="K111" s="1" t="s">
        <v>862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1106</v>
      </c>
      <c r="B112" s="1" t="s">
        <v>1107</v>
      </c>
      <c r="C112" s="1" t="s">
        <v>1108</v>
      </c>
      <c r="D112" s="1" t="s">
        <v>1109</v>
      </c>
      <c r="E112" s="1" t="s">
        <v>1110</v>
      </c>
      <c r="F112" s="1" t="s">
        <v>1111</v>
      </c>
      <c r="G112" s="1" t="s">
        <v>456</v>
      </c>
      <c r="H112" s="1" t="s">
        <v>1102</v>
      </c>
      <c r="I112" s="1" t="s">
        <v>732</v>
      </c>
      <c r="J112" s="1" t="s">
        <v>468</v>
      </c>
      <c r="K112" s="1" t="s">
        <v>894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1112</v>
      </c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1113</v>
      </c>
      <c r="B114" s="1" t="s">
        <v>1114</v>
      </c>
      <c r="C114" s="1" t="s">
        <v>1115</v>
      </c>
      <c r="D114" s="1" t="s">
        <v>1116</v>
      </c>
      <c r="E114" s="1" t="s">
        <v>743</v>
      </c>
      <c r="F114" s="1" t="s">
        <v>463</v>
      </c>
      <c r="G114" s="1" t="s">
        <v>1117</v>
      </c>
      <c r="H114" s="1" t="s">
        <v>364</v>
      </c>
      <c r="I114" s="1" t="s">
        <v>216</v>
      </c>
      <c r="J114" s="1" t="s">
        <v>1118</v>
      </c>
      <c r="K114" s="1" t="s">
        <v>1119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1120</v>
      </c>
      <c r="B115" s="1" t="s">
        <v>1121</v>
      </c>
      <c r="C115" s="1" t="s">
        <v>1122</v>
      </c>
      <c r="D115" s="1" t="s">
        <v>1123</v>
      </c>
      <c r="E115" s="1" t="s">
        <v>735</v>
      </c>
      <c r="F115" s="1" t="s">
        <v>966</v>
      </c>
      <c r="G115" s="1" t="s">
        <v>1124</v>
      </c>
      <c r="H115" s="1" t="s">
        <v>1125</v>
      </c>
      <c r="I115" s="1" t="s">
        <v>1126</v>
      </c>
      <c r="J115" s="1" t="s">
        <v>1127</v>
      </c>
      <c r="K115" s="1" t="s">
        <v>1128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1129</v>
      </c>
      <c r="B116" s="1" t="s">
        <v>1130</v>
      </c>
      <c r="C116" s="1" t="s">
        <v>1131</v>
      </c>
      <c r="D116" s="1" t="s">
        <v>1132</v>
      </c>
      <c r="E116" s="1" t="s">
        <v>1133</v>
      </c>
      <c r="F116" s="1" t="s">
        <v>1134</v>
      </c>
      <c r="G116" s="1" t="s">
        <v>1135</v>
      </c>
      <c r="H116" s="1" t="s">
        <v>555</v>
      </c>
      <c r="I116" s="1" t="s">
        <v>1136</v>
      </c>
      <c r="J116" s="1" t="s">
        <v>1137</v>
      </c>
      <c r="K116" s="1" t="s">
        <v>567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1138</v>
      </c>
      <c r="B117" s="1" t="s">
        <v>1139</v>
      </c>
      <c r="C117" s="1" t="s">
        <v>1140</v>
      </c>
      <c r="D117" s="1" t="s">
        <v>1141</v>
      </c>
      <c r="E117" s="1" t="s">
        <v>1142</v>
      </c>
      <c r="F117" s="1" t="s">
        <v>1143</v>
      </c>
      <c r="G117" s="1" t="s">
        <v>1144</v>
      </c>
      <c r="H117" s="1" t="s">
        <v>1145</v>
      </c>
      <c r="I117" s="1" t="s">
        <v>1146</v>
      </c>
      <c r="J117" s="1" t="s">
        <v>1147</v>
      </c>
      <c r="K117" s="1" t="s">
        <v>209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1148</v>
      </c>
      <c r="B118" s="1" t="s">
        <v>1149</v>
      </c>
      <c r="C118" s="1" t="s">
        <v>1150</v>
      </c>
      <c r="D118" s="1" t="s">
        <v>1151</v>
      </c>
      <c r="E118" s="1" t="s">
        <v>1152</v>
      </c>
      <c r="F118" s="1" t="s">
        <v>1153</v>
      </c>
      <c r="G118" s="1" t="s">
        <v>1154</v>
      </c>
      <c r="H118" s="1" t="s">
        <v>1155</v>
      </c>
      <c r="I118" s="1" t="s">
        <v>366</v>
      </c>
      <c r="J118" s="1" t="s">
        <v>1156</v>
      </c>
      <c r="K118" s="1" t="s">
        <v>1157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1158</v>
      </c>
      <c r="B119" s="1" t="s">
        <v>1159</v>
      </c>
      <c r="C119" s="1" t="s">
        <v>925</v>
      </c>
      <c r="D119" s="1" t="s">
        <v>1160</v>
      </c>
      <c r="E119" s="1" t="s">
        <v>1161</v>
      </c>
      <c r="F119" s="1" t="s">
        <v>1162</v>
      </c>
      <c r="G119" s="1" t="s">
        <v>1163</v>
      </c>
      <c r="H119" s="1" t="s">
        <v>1164</v>
      </c>
      <c r="I119" s="1" t="s">
        <v>1165</v>
      </c>
      <c r="J119" s="1" t="s">
        <v>1166</v>
      </c>
      <c r="K119" s="1" t="s">
        <v>1167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1168</v>
      </c>
      <c r="B120" s="1" t="s">
        <v>1169</v>
      </c>
      <c r="C120" s="1" t="s">
        <v>1170</v>
      </c>
      <c r="D120" s="1" t="s">
        <v>1171</v>
      </c>
      <c r="E120" s="1" t="s">
        <v>1172</v>
      </c>
      <c r="F120" s="1" t="s">
        <v>1173</v>
      </c>
      <c r="G120" s="1" t="s">
        <v>840</v>
      </c>
      <c r="H120" s="1" t="s">
        <v>1174</v>
      </c>
      <c r="I120" s="1" t="s">
        <v>1175</v>
      </c>
      <c r="J120" s="1" t="s">
        <v>1176</v>
      </c>
      <c r="K120" s="1" t="s">
        <v>1177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1178</v>
      </c>
      <c r="B121" s="1" t="s">
        <v>1179</v>
      </c>
      <c r="C121" s="1" t="s">
        <v>1180</v>
      </c>
      <c r="D121" s="1" t="s">
        <v>563</v>
      </c>
      <c r="E121" s="1" t="s">
        <v>127</v>
      </c>
      <c r="F121" s="1" t="s">
        <v>749</v>
      </c>
      <c r="G121" s="1" t="s">
        <v>1181</v>
      </c>
      <c r="H121" s="1" t="s">
        <v>1182</v>
      </c>
      <c r="I121" s="1" t="s">
        <v>1183</v>
      </c>
      <c r="J121" s="1" t="s">
        <v>1184</v>
      </c>
      <c r="K121" s="1" t="s">
        <v>1185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1186</v>
      </c>
      <c r="B122" s="1">
        <v>0.0</v>
      </c>
      <c r="C122" s="1">
        <v>0.0</v>
      </c>
      <c r="D122" s="1">
        <v>0.0</v>
      </c>
      <c r="E122" s="1">
        <v>0.0</v>
      </c>
      <c r="F122" s="1">
        <v>0.0</v>
      </c>
      <c r="G122" s="1" t="s">
        <v>1187</v>
      </c>
      <c r="H122" s="1" t="s">
        <v>1188</v>
      </c>
      <c r="I122" s="1" t="s">
        <v>1189</v>
      </c>
      <c r="J122" s="1" t="s">
        <v>1190</v>
      </c>
      <c r="K122" s="1" t="s">
        <v>1191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1192</v>
      </c>
      <c r="B123" s="1" t="s">
        <v>1193</v>
      </c>
      <c r="C123" s="1" t="s">
        <v>1194</v>
      </c>
      <c r="D123" s="1" t="s">
        <v>1195</v>
      </c>
      <c r="E123" s="1" t="s">
        <v>1196</v>
      </c>
      <c r="F123" s="1" t="s">
        <v>1197</v>
      </c>
      <c r="G123" s="1" t="s">
        <v>1198</v>
      </c>
      <c r="H123" s="1" t="s">
        <v>1199</v>
      </c>
      <c r="I123" s="1" t="s">
        <v>385</v>
      </c>
      <c r="J123" s="1" t="s">
        <v>1200</v>
      </c>
      <c r="K123" s="1" t="s">
        <v>1201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1202</v>
      </c>
      <c r="B124" s="1" t="s">
        <v>1203</v>
      </c>
      <c r="C124" s="1">
        <v>0.0</v>
      </c>
      <c r="D124" s="1">
        <v>0.0</v>
      </c>
      <c r="E124" s="1">
        <v>0.0</v>
      </c>
      <c r="F124" s="1">
        <v>0.0</v>
      </c>
      <c r="G124" s="1">
        <v>0.0</v>
      </c>
      <c r="H124" s="1" t="s">
        <v>1204</v>
      </c>
      <c r="I124" s="1" t="s">
        <v>1205</v>
      </c>
      <c r="J124" s="1" t="s">
        <v>485</v>
      </c>
      <c r="K124" s="1" t="s">
        <v>1206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1207</v>
      </c>
      <c r="B125" s="1" t="s">
        <v>805</v>
      </c>
      <c r="C125" s="1" t="s">
        <v>1208</v>
      </c>
      <c r="D125" s="1" t="s">
        <v>1209</v>
      </c>
      <c r="E125" s="1" t="s">
        <v>369</v>
      </c>
      <c r="F125" s="1">
        <v>3.09</v>
      </c>
      <c r="G125" s="1" t="s">
        <v>1210</v>
      </c>
      <c r="H125" s="1" t="s">
        <v>1199</v>
      </c>
      <c r="I125" s="1" t="s">
        <v>597</v>
      </c>
      <c r="J125" s="1" t="s">
        <v>1211</v>
      </c>
      <c r="K125" s="1" t="s">
        <v>795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1212</v>
      </c>
      <c r="B126" s="1" t="s">
        <v>1213</v>
      </c>
      <c r="C126" s="1">
        <v>0.0</v>
      </c>
      <c r="D126" s="1">
        <v>0.0</v>
      </c>
      <c r="E126" s="1">
        <v>0.0</v>
      </c>
      <c r="F126" s="1" t="s">
        <v>1214</v>
      </c>
      <c r="G126" s="1">
        <v>0.0</v>
      </c>
      <c r="H126" s="1" t="s">
        <v>1215</v>
      </c>
      <c r="I126" s="1" t="s">
        <v>1216</v>
      </c>
      <c r="J126" s="1" t="s">
        <v>860</v>
      </c>
      <c r="K126" s="1" t="s">
        <v>1217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1218</v>
      </c>
      <c r="B127" s="1" t="s">
        <v>1219</v>
      </c>
      <c r="C127" s="1">
        <v>0.0</v>
      </c>
      <c r="D127" s="1">
        <v>0.0</v>
      </c>
      <c r="E127" s="1">
        <v>0.0</v>
      </c>
      <c r="F127" s="1" t="s">
        <v>776</v>
      </c>
      <c r="G127" s="1">
        <v>0.0</v>
      </c>
      <c r="H127" s="1" t="s">
        <v>1220</v>
      </c>
      <c r="I127" s="1" t="s">
        <v>1221</v>
      </c>
      <c r="J127" s="1" t="s">
        <v>1222</v>
      </c>
      <c r="K127" s="1" t="s">
        <v>1223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1224</v>
      </c>
      <c r="B128" s="1" t="s">
        <v>1225</v>
      </c>
      <c r="C128" s="1" t="s">
        <v>1226</v>
      </c>
      <c r="D128" s="1" t="s">
        <v>1071</v>
      </c>
      <c r="E128" s="1" t="s">
        <v>1227</v>
      </c>
      <c r="F128" s="1" t="s">
        <v>1228</v>
      </c>
      <c r="G128" s="1" t="s">
        <v>1229</v>
      </c>
      <c r="H128" s="1" t="s">
        <v>1092</v>
      </c>
      <c r="I128" s="1" t="s">
        <v>1230</v>
      </c>
      <c r="J128" s="1" t="s">
        <v>1231</v>
      </c>
      <c r="K128" s="1" t="s">
        <v>381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1" t="s">
        <v>1232</v>
      </c>
      <c r="B129" s="1" t="s">
        <v>1233</v>
      </c>
      <c r="C129" s="1" t="s">
        <v>1234</v>
      </c>
      <c r="D129" s="1" t="s">
        <v>747</v>
      </c>
      <c r="E129" s="1" t="s">
        <v>1235</v>
      </c>
      <c r="F129" s="1" t="s">
        <v>1236</v>
      </c>
      <c r="G129" s="1" t="s">
        <v>1237</v>
      </c>
      <c r="H129" s="1" t="s">
        <v>1238</v>
      </c>
      <c r="I129" s="1" t="s">
        <v>1239</v>
      </c>
      <c r="J129" s="1" t="s">
        <v>772</v>
      </c>
      <c r="K129" s="1" t="s">
        <v>1240</v>
      </c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1" t="s">
        <v>1241</v>
      </c>
      <c r="B130" s="1" t="s">
        <v>1242</v>
      </c>
      <c r="C130" s="1" t="s">
        <v>759</v>
      </c>
      <c r="D130" s="1" t="s">
        <v>353</v>
      </c>
      <c r="E130" s="1" t="s">
        <v>1243</v>
      </c>
      <c r="F130" s="1" t="s">
        <v>472</v>
      </c>
      <c r="G130" s="1" t="s">
        <v>1244</v>
      </c>
      <c r="H130" s="1" t="s">
        <v>1245</v>
      </c>
      <c r="I130" s="1" t="s">
        <v>591</v>
      </c>
      <c r="J130" s="1" t="s">
        <v>940</v>
      </c>
      <c r="K130" s="1" t="s">
        <v>1246</v>
      </c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1" t="s">
        <v>1247</v>
      </c>
      <c r="B131" s="1" t="s">
        <v>1248</v>
      </c>
      <c r="C131" s="1" t="s">
        <v>1249</v>
      </c>
      <c r="D131" s="1" t="s">
        <v>1194</v>
      </c>
      <c r="E131" s="1" t="s">
        <v>744</v>
      </c>
      <c r="F131" s="1">
        <v>0.0</v>
      </c>
      <c r="G131" s="1">
        <v>0.0</v>
      </c>
      <c r="H131" s="1">
        <v>0.0</v>
      </c>
      <c r="I131" s="1">
        <v>0.0</v>
      </c>
      <c r="J131" s="1">
        <v>3.09</v>
      </c>
      <c r="K131" s="1">
        <v>0.0</v>
      </c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1" t="s">
        <v>1250</v>
      </c>
      <c r="B132" s="1" t="s">
        <v>1251</v>
      </c>
      <c r="C132" s="1" t="s">
        <v>1252</v>
      </c>
      <c r="D132" s="1" t="s">
        <v>1253</v>
      </c>
      <c r="E132" s="1" t="s">
        <v>1254</v>
      </c>
      <c r="F132" s="1">
        <v>0.0</v>
      </c>
      <c r="G132" s="1">
        <v>0.0</v>
      </c>
      <c r="H132" s="1">
        <v>0.0</v>
      </c>
      <c r="I132" s="1">
        <v>0.0</v>
      </c>
      <c r="J132" s="1" t="s">
        <v>378</v>
      </c>
      <c r="K132" s="1">
        <v>0.0</v>
      </c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1" t="s">
        <v>1255</v>
      </c>
      <c r="B133" s="1" t="s">
        <v>1256</v>
      </c>
      <c r="C133" s="1" t="s">
        <v>1257</v>
      </c>
      <c r="D133" s="1" t="s">
        <v>1105</v>
      </c>
      <c r="E133" s="1" t="s">
        <v>1258</v>
      </c>
      <c r="F133" s="1" t="s">
        <v>465</v>
      </c>
      <c r="G133" s="1" t="s">
        <v>1259</v>
      </c>
      <c r="H133" s="1" t="s">
        <v>1260</v>
      </c>
      <c r="I133" s="1" t="s">
        <v>1261</v>
      </c>
      <c r="J133" s="1" t="s">
        <v>711</v>
      </c>
      <c r="K133" s="1" t="s">
        <v>566</v>
      </c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1" t="s">
        <v>1262</v>
      </c>
      <c r="B134" s="1" t="s">
        <v>1263</v>
      </c>
      <c r="C134" s="1" t="s">
        <v>1264</v>
      </c>
      <c r="D134" s="1" t="s">
        <v>1265</v>
      </c>
      <c r="E134" s="1" t="s">
        <v>950</v>
      </c>
      <c r="F134" s="1" t="s">
        <v>1266</v>
      </c>
      <c r="G134" s="1" t="s">
        <v>735</v>
      </c>
      <c r="H134" s="1" t="s">
        <v>1267</v>
      </c>
      <c r="I134" s="1" t="s">
        <v>1268</v>
      </c>
      <c r="J134" s="1" t="s">
        <v>1269</v>
      </c>
      <c r="K134" s="1" t="s">
        <v>1270</v>
      </c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1271</v>
      </c>
      <c r="C1" s="1" t="s">
        <v>1272</v>
      </c>
      <c r="D1" s="1" t="s">
        <v>1273</v>
      </c>
      <c r="E1" s="1" t="s">
        <v>1274</v>
      </c>
      <c r="F1" s="1" t="s">
        <v>1275</v>
      </c>
      <c r="G1" s="1" t="s">
        <v>1276</v>
      </c>
      <c r="H1" s="1" t="s">
        <v>1277</v>
      </c>
      <c r="I1" s="1" t="s">
        <v>1278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1279</v>
      </c>
      <c r="B2" s="1" t="s">
        <v>1280</v>
      </c>
      <c r="C2" s="1" t="s">
        <v>1281</v>
      </c>
      <c r="D2" s="1" t="s">
        <v>1282</v>
      </c>
      <c r="E2" s="1" t="s">
        <v>1283</v>
      </c>
      <c r="F2" s="1" t="s">
        <v>1284</v>
      </c>
      <c r="G2" s="1" t="s">
        <v>1285</v>
      </c>
      <c r="H2" s="1" t="s">
        <v>1285</v>
      </c>
      <c r="I2" s="1" t="s">
        <v>1286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1287</v>
      </c>
      <c r="B3" s="1" t="s">
        <v>1286</v>
      </c>
      <c r="C3" s="1" t="s">
        <v>1288</v>
      </c>
      <c r="D3" s="1" t="s">
        <v>1289</v>
      </c>
      <c r="E3" s="1" t="s">
        <v>1290</v>
      </c>
      <c r="F3" s="1" t="s">
        <v>1291</v>
      </c>
      <c r="G3" s="1" t="s">
        <v>1292</v>
      </c>
      <c r="H3" s="1" t="s">
        <v>1293</v>
      </c>
      <c r="I3" s="1" t="s">
        <v>1286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1294</v>
      </c>
      <c r="B4" s="1" t="s">
        <v>1280</v>
      </c>
      <c r="C4" s="1" t="s">
        <v>1281</v>
      </c>
      <c r="D4" s="1" t="s">
        <v>1282</v>
      </c>
      <c r="E4" s="1" t="s">
        <v>1283</v>
      </c>
      <c r="F4" s="1" t="s">
        <v>1284</v>
      </c>
      <c r="G4" s="1" t="s">
        <v>1285</v>
      </c>
      <c r="H4" s="1" t="s">
        <v>1285</v>
      </c>
      <c r="I4" s="1" t="s">
        <v>1285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1287</v>
      </c>
      <c r="B5" s="1" t="s">
        <v>1286</v>
      </c>
      <c r="C5" s="1" t="s">
        <v>1288</v>
      </c>
      <c r="D5" s="1" t="s">
        <v>1289</v>
      </c>
      <c r="E5" s="1" t="s">
        <v>1290</v>
      </c>
      <c r="F5" s="1" t="s">
        <v>1291</v>
      </c>
      <c r="G5" s="1" t="s">
        <v>1292</v>
      </c>
      <c r="H5" s="1" t="s">
        <v>1293</v>
      </c>
      <c r="I5" s="1" t="s">
        <v>1293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1295</v>
      </c>
      <c r="B6" s="1" t="s">
        <v>1296</v>
      </c>
      <c r="C6" s="1" t="s">
        <v>1297</v>
      </c>
      <c r="D6" s="1" t="s">
        <v>1298</v>
      </c>
      <c r="E6" s="1" t="s">
        <v>1299</v>
      </c>
      <c r="F6" s="1" t="s">
        <v>1300</v>
      </c>
      <c r="G6" s="1" t="s">
        <v>1301</v>
      </c>
      <c r="H6" s="1" t="s">
        <v>1302</v>
      </c>
      <c r="I6" s="1" t="s">
        <v>1303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1304</v>
      </c>
      <c r="B7" s="1" t="s">
        <v>1305</v>
      </c>
      <c r="C7" s="1" t="s">
        <v>1306</v>
      </c>
      <c r="D7" s="1" t="s">
        <v>1307</v>
      </c>
      <c r="E7" s="1" t="s">
        <v>1308</v>
      </c>
      <c r="F7" s="1" t="s">
        <v>1309</v>
      </c>
      <c r="G7" s="1" t="s">
        <v>1310</v>
      </c>
      <c r="H7" s="1" t="s">
        <v>1311</v>
      </c>
      <c r="I7" s="1" t="s">
        <v>1312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1313</v>
      </c>
      <c r="B8" s="1" t="s">
        <v>1286</v>
      </c>
      <c r="C8" s="1" t="s">
        <v>1314</v>
      </c>
      <c r="D8" s="1" t="s">
        <v>1315</v>
      </c>
      <c r="E8" s="1" t="s">
        <v>1316</v>
      </c>
      <c r="F8" s="1" t="s">
        <v>1317</v>
      </c>
      <c r="G8" s="1" t="s">
        <v>1318</v>
      </c>
      <c r="H8" s="1" t="s">
        <v>1319</v>
      </c>
      <c r="I8" s="1" t="s">
        <v>1320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1321</v>
      </c>
      <c r="B9" s="1" t="s">
        <v>1322</v>
      </c>
      <c r="C9" s="1" t="s">
        <v>1323</v>
      </c>
      <c r="D9" s="1" t="s">
        <v>1324</v>
      </c>
      <c r="E9" s="1" t="s">
        <v>1325</v>
      </c>
      <c r="F9" s="1" t="s">
        <v>1326</v>
      </c>
      <c r="G9" s="1" t="s">
        <v>1327</v>
      </c>
      <c r="H9" s="1" t="s">
        <v>1328</v>
      </c>
      <c r="I9" s="1" t="s">
        <v>1329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1330</v>
      </c>
      <c r="B10" s="1" t="s">
        <v>1317</v>
      </c>
      <c r="C10" s="1" t="s">
        <v>1317</v>
      </c>
      <c r="D10" s="1" t="s">
        <v>1317</v>
      </c>
      <c r="E10" s="1" t="s">
        <v>1317</v>
      </c>
      <c r="F10" s="1" t="s">
        <v>1317</v>
      </c>
      <c r="G10" s="1" t="s">
        <v>1327</v>
      </c>
      <c r="H10" s="1" t="s">
        <v>1328</v>
      </c>
      <c r="I10" s="1" t="s">
        <v>1329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1331</v>
      </c>
      <c r="B11" s="1" t="s">
        <v>1286</v>
      </c>
      <c r="C11" s="1" t="s">
        <v>1286</v>
      </c>
      <c r="D11" s="1" t="s">
        <v>1286</v>
      </c>
      <c r="E11" s="1" t="s">
        <v>1286</v>
      </c>
      <c r="F11" s="1" t="s">
        <v>1286</v>
      </c>
      <c r="G11" s="1" t="s">
        <v>1286</v>
      </c>
      <c r="H11" s="1" t="s">
        <v>1286</v>
      </c>
      <c r="I11" s="1" t="s">
        <v>1286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1332</v>
      </c>
      <c r="B12" s="1" t="s">
        <v>1317</v>
      </c>
      <c r="C12" s="1" t="s">
        <v>1317</v>
      </c>
      <c r="D12" s="1" t="s">
        <v>1317</v>
      </c>
      <c r="E12" s="1" t="s">
        <v>1317</v>
      </c>
      <c r="F12" s="1" t="s">
        <v>1317</v>
      </c>
      <c r="G12" s="1" t="s">
        <v>1333</v>
      </c>
      <c r="H12" s="1" t="s">
        <v>1334</v>
      </c>
      <c r="I12" s="1" t="s">
        <v>1335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1336</v>
      </c>
      <c r="B13" s="1" t="s">
        <v>1286</v>
      </c>
      <c r="C13" s="1" t="s">
        <v>1286</v>
      </c>
      <c r="D13" s="1" t="s">
        <v>1286</v>
      </c>
      <c r="E13" s="1" t="s">
        <v>1286</v>
      </c>
      <c r="F13" s="1" t="s">
        <v>1286</v>
      </c>
      <c r="G13" s="1" t="s">
        <v>1286</v>
      </c>
      <c r="H13" s="1" t="s">
        <v>1286</v>
      </c>
      <c r="I13" s="1" t="s">
        <v>1286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1337</v>
      </c>
      <c r="B14" s="1" t="s">
        <v>1286</v>
      </c>
      <c r="C14" s="1" t="s">
        <v>1286</v>
      </c>
      <c r="D14" s="1" t="s">
        <v>1286</v>
      </c>
      <c r="E14" s="1" t="s">
        <v>1286</v>
      </c>
      <c r="F14" s="1" t="s">
        <v>1286</v>
      </c>
      <c r="G14" s="1" t="s">
        <v>1286</v>
      </c>
      <c r="H14" s="1" t="s">
        <v>1286</v>
      </c>
      <c r="I14" s="1" t="s">
        <v>1286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1338</v>
      </c>
      <c r="B15" s="1" t="s">
        <v>1339</v>
      </c>
      <c r="C15" s="1" t="s">
        <v>209</v>
      </c>
      <c r="D15" s="1" t="s">
        <v>215</v>
      </c>
      <c r="E15" s="1" t="s">
        <v>1340</v>
      </c>
      <c r="F15" s="1" t="s">
        <v>1341</v>
      </c>
      <c r="G15" s="1" t="s">
        <v>1342</v>
      </c>
      <c r="H15" s="1" t="s">
        <v>1343</v>
      </c>
      <c r="I15" s="1" t="s">
        <v>1344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1345</v>
      </c>
      <c r="B16" s="1" t="s">
        <v>1346</v>
      </c>
      <c r="C16" s="1" t="s">
        <v>1347</v>
      </c>
      <c r="D16" s="1" t="s">
        <v>1348</v>
      </c>
      <c r="E16" s="1" t="s">
        <v>1349</v>
      </c>
      <c r="F16" s="1" t="s">
        <v>1350</v>
      </c>
      <c r="G16" s="1" t="s">
        <v>1351</v>
      </c>
      <c r="H16" s="1" t="s">
        <v>1352</v>
      </c>
      <c r="I16" s="1" t="s">
        <v>1353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1354</v>
      </c>
      <c r="B17" s="1" t="s">
        <v>185</v>
      </c>
      <c r="C17" s="1" t="s">
        <v>186</v>
      </c>
      <c r="D17" s="1" t="s">
        <v>185</v>
      </c>
      <c r="E17" s="1" t="s">
        <v>1355</v>
      </c>
      <c r="F17" s="1" t="s">
        <v>1096</v>
      </c>
      <c r="G17" s="1" t="s">
        <v>1356</v>
      </c>
      <c r="H17" s="1" t="s">
        <v>1357</v>
      </c>
      <c r="I17" s="1" t="s">
        <v>1358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1359</v>
      </c>
      <c r="B18" s="1" t="s">
        <v>1360</v>
      </c>
      <c r="C18" s="1" t="s">
        <v>1361</v>
      </c>
      <c r="D18" s="1" t="s">
        <v>1362</v>
      </c>
      <c r="E18" s="1" t="s">
        <v>1363</v>
      </c>
      <c r="F18" s="1" t="s">
        <v>1364</v>
      </c>
      <c r="G18" s="1" t="s">
        <v>1364</v>
      </c>
      <c r="H18" s="1" t="s">
        <v>1365</v>
      </c>
      <c r="I18" s="1" t="s">
        <v>1366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1367</v>
      </c>
      <c r="B19" s="1" t="s">
        <v>1368</v>
      </c>
      <c r="C19" s="1" t="s">
        <v>1369</v>
      </c>
      <c r="D19" s="1" t="s">
        <v>1370</v>
      </c>
      <c r="E19" s="1" t="s">
        <v>1371</v>
      </c>
      <c r="F19" s="1" t="s">
        <v>1372</v>
      </c>
      <c r="G19" s="1" t="s">
        <v>1373</v>
      </c>
      <c r="H19" s="1" t="s">
        <v>1374</v>
      </c>
      <c r="I19" s="1" t="s">
        <v>1375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1376</v>
      </c>
      <c r="B20" s="1" t="s">
        <v>1286</v>
      </c>
      <c r="C20" s="1" t="s">
        <v>1286</v>
      </c>
      <c r="D20" s="1" t="s">
        <v>1286</v>
      </c>
      <c r="E20" s="1" t="s">
        <v>1286</v>
      </c>
      <c r="F20" s="1" t="s">
        <v>1286</v>
      </c>
      <c r="G20" s="1" t="s">
        <v>1286</v>
      </c>
      <c r="H20" s="1" t="s">
        <v>1286</v>
      </c>
      <c r="I20" s="1" t="s">
        <v>1286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1377</v>
      </c>
      <c r="B21" s="1" t="s">
        <v>1378</v>
      </c>
      <c r="C21" s="1" t="s">
        <v>1379</v>
      </c>
      <c r="D21" s="1" t="s">
        <v>1380</v>
      </c>
      <c r="E21" s="1" t="s">
        <v>1381</v>
      </c>
      <c r="F21" s="1" t="s">
        <v>1382</v>
      </c>
      <c r="G21" s="1" t="s">
        <v>1383</v>
      </c>
      <c r="H21" s="1" t="s">
        <v>1384</v>
      </c>
      <c r="I21" s="1" t="s">
        <v>1385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1386</v>
      </c>
      <c r="B22" s="1" t="s">
        <v>1387</v>
      </c>
      <c r="C22" s="1" t="s">
        <v>1388</v>
      </c>
      <c r="D22" s="1" t="s">
        <v>1389</v>
      </c>
      <c r="E22" s="1" t="s">
        <v>1390</v>
      </c>
      <c r="F22" s="1" t="s">
        <v>1391</v>
      </c>
      <c r="G22" s="1" t="s">
        <v>1392</v>
      </c>
      <c r="H22" s="1" t="s">
        <v>1393</v>
      </c>
      <c r="I22" s="1" t="s">
        <v>1394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136</v>
      </c>
      <c r="B23" s="1" t="s">
        <v>1286</v>
      </c>
      <c r="C23" s="1" t="s">
        <v>1286</v>
      </c>
      <c r="D23" s="1" t="s">
        <v>1286</v>
      </c>
      <c r="E23" s="1" t="s">
        <v>1286</v>
      </c>
      <c r="F23" s="1" t="s">
        <v>1286</v>
      </c>
      <c r="G23" s="1" t="s">
        <v>1286</v>
      </c>
      <c r="H23" s="1" t="s">
        <v>1286</v>
      </c>
      <c r="I23" s="1" t="s">
        <v>1286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1395</v>
      </c>
      <c r="B24" s="1" t="s">
        <v>1396</v>
      </c>
      <c r="C24" s="1" t="s">
        <v>1397</v>
      </c>
      <c r="D24" s="1" t="s">
        <v>1398</v>
      </c>
      <c r="E24" s="1" t="s">
        <v>1399</v>
      </c>
      <c r="F24" s="1" t="s">
        <v>1400</v>
      </c>
      <c r="G24" s="1" t="s">
        <v>1401</v>
      </c>
      <c r="H24" s="1" t="s">
        <v>1401</v>
      </c>
      <c r="I24" s="1" t="s">
        <v>1401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1402</v>
      </c>
      <c r="B25" s="1" t="s">
        <v>1403</v>
      </c>
      <c r="C25" s="1" t="s">
        <v>1404</v>
      </c>
      <c r="D25" s="1" t="s">
        <v>1405</v>
      </c>
      <c r="E25" s="1" t="s">
        <v>1406</v>
      </c>
      <c r="F25" s="1" t="s">
        <v>1407</v>
      </c>
      <c r="G25" s="1" t="s">
        <v>1408</v>
      </c>
      <c r="H25" s="1" t="s">
        <v>1408</v>
      </c>
      <c r="I25" s="1" t="s">
        <v>1286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1409</v>
      </c>
      <c r="B26" s="1" t="s">
        <v>1410</v>
      </c>
      <c r="C26" s="1" t="s">
        <v>1411</v>
      </c>
      <c r="D26" s="1" t="s">
        <v>1412</v>
      </c>
      <c r="E26" s="1" t="s">
        <v>1413</v>
      </c>
      <c r="F26" s="1" t="s">
        <v>1414</v>
      </c>
      <c r="G26" s="1" t="s">
        <v>1286</v>
      </c>
      <c r="H26" s="1" t="s">
        <v>1286</v>
      </c>
      <c r="I26" s="1" t="s">
        <v>1286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1415</v>
      </c>
      <c r="B2" s="1" t="s">
        <v>1416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1417</v>
      </c>
      <c r="B3" s="1" t="s">
        <v>1418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1419</v>
      </c>
      <c r="B4" s="1" t="s">
        <v>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1420</v>
      </c>
      <c r="B5" s="1" t="s">
        <v>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1421</v>
      </c>
      <c r="B6" s="1">
        <v>9.995238E8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1422</v>
      </c>
      <c r="B7" s="1" t="s">
        <v>1423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1424</v>
      </c>
      <c r="B8" s="1" t="s">
        <v>1425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1426</v>
      </c>
      <c r="B9" s="1" t="s">
        <v>1427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1428</v>
      </c>
      <c r="B10" s="1">
        <v>-1.8E7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1429</v>
      </c>
      <c r="B11" s="1">
        <v>86400.0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1430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1431</v>
      </c>
      <c r="B3" s="2"/>
      <c r="C3" s="2"/>
      <c r="D3" s="2"/>
      <c r="E3" s="2"/>
      <c r="F3" s="2"/>
      <c r="G3" s="2"/>
      <c r="H3" s="2"/>
      <c r="I3" s="2"/>
      <c r="J3" s="2"/>
      <c r="K3" s="2"/>
      <c r="L3" s="1" t="str">
        <f>IF(K3*FORECAST(L2,B3:K3,B2:K2)&gt;0,FORECAST(L2,B3:K3,B2:K2),K3)*$X$1</f>
        <v>#N/A</v>
      </c>
      <c r="M3" s="1" t="str">
        <f>IF(L3*FORECAST(M2,B3:L3,B2:L2)&gt;0,FORECAST(M2,B3:L3,B2:L2),L3)*$X$1</f>
        <v>#N/A</v>
      </c>
      <c r="N3" s="1" t="str">
        <f>IF(M3*FORECAST(N2,B3:M3,B2:M2)&gt;0,FORECAST(N2,B3:M3,B2:M2),M3)*$X$1</f>
        <v>#N/A</v>
      </c>
      <c r="O3" s="1" t="str">
        <f>IF(N3*FORECAST(O2,B3:N3,B2:N2)&gt;0,FORECAST(O2,B3:N3,B2:N2),N3)*$X$1</f>
        <v>#N/A</v>
      </c>
      <c r="P3" s="1" t="str">
        <f>IF(O3*FORECAST(P2,B3:O3,B2:O2)&gt;0,FORECAST(P2,B3:O3,B2:O2),O3)*$X$1</f>
        <v>#N/A</v>
      </c>
      <c r="Q3" s="1" t="str">
        <f>IF(P3*FORECAST(Q2,B3:P3,B2:P2)&gt;0,FORECAST(Q2,B3:P3,B2:P2),P3)*$X$1</f>
        <v>#N/A</v>
      </c>
      <c r="R3" s="1" t="str">
        <f>IF(Q3*FORECAST(R2,B3:Q3,B2:Q2)&gt;0,FORECAST(R2,B3:Q3,B2:Q2),Q3)*$X$1</f>
        <v>#N/A</v>
      </c>
      <c r="S3" s="4" t="str">
        <f>IF(R3*FORECAST(S2,B3:R3,B2:R2)&gt;0,FORECAST(S2,B3:R3,B2:R2),R3)*$X$1</f>
        <v>#N/A</v>
      </c>
      <c r="T3" s="4" t="str">
        <f>IF(S3*FORECAST(T2,B3:S3,B2:S2)&gt;0,FORECAST(T2,B3:S3,B2:S2),S3)*$X$1</f>
        <v>#N/A</v>
      </c>
      <c r="U3" s="4" t="str">
        <f>IF(T3*FORECAST(U2,B3:T3,B2:T2)&gt;0,FORECAST(U2,B3:T3,B2:T2),T3)*$X$1</f>
        <v>#N/A</v>
      </c>
      <c r="V3" s="4" t="str">
        <f>IF(U3*FORECAST(V2,B3:U3,B2:U2)&gt;0,FORECAST(V2,B3:U3,B2:U2),U3)*$X$1</f>
        <v>#N/A</v>
      </c>
      <c r="W3" s="4" t="str">
        <f>IF(V3*FORECAST(W2,B3:V3,B2:V2)&gt;0,FORECAST(W2,B3:V3,B2:V2),V3)*$X$1</f>
        <v>#N/A</v>
      </c>
      <c r="X3" s="2"/>
      <c r="Y3" s="2"/>
      <c r="Z3" s="2"/>
    </row>
    <row r="4">
      <c r="A4" s="3" t="s">
        <v>133</v>
      </c>
      <c r="B4" s="1">
        <v>88054.7</v>
      </c>
      <c r="C4" s="1">
        <v>83357.90000000001</v>
      </c>
      <c r="D4" s="1">
        <v>46422.1</v>
      </c>
      <c r="E4" s="1">
        <v>21073.8</v>
      </c>
      <c r="F4" s="1">
        <v>89507.0</v>
      </c>
      <c r="G4" s="1">
        <v>104030.0</v>
      </c>
      <c r="H4" s="1">
        <v>64560.4</v>
      </c>
      <c r="I4" s="1">
        <v>68216.90000000001</v>
      </c>
      <c r="J4" s="1">
        <v>74469.0</v>
      </c>
      <c r="K4" s="1">
        <v>96181.40000000001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1432</v>
      </c>
      <c r="B5" s="1">
        <v>3860.0</v>
      </c>
      <c r="C5" s="1">
        <v>3870.0</v>
      </c>
      <c r="D5" s="1">
        <v>3880.0</v>
      </c>
      <c r="E5" s="1">
        <v>3890.0</v>
      </c>
      <c r="F5" s="1">
        <v>3890.0</v>
      </c>
      <c r="G5" s="1">
        <v>3900.0</v>
      </c>
      <c r="H5" s="1">
        <v>3900.0</v>
      </c>
      <c r="I5" s="1">
        <v>3890.0</v>
      </c>
      <c r="J5" s="1">
        <v>3620.0</v>
      </c>
      <c r="K5" s="1">
        <v>3570.0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1433</v>
      </c>
      <c r="L7" s="1" t="str">
        <f>IF(W3*FORECAST(W2,B3:W3,B2:W2)&gt;0,FORECAST(W2,B3:W3,B2:W2),V3)*$X$1 * (1+0.02)/(0.0566-0.02)</f>
        <v>#N/A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1434</v>
      </c>
      <c r="L8" s="1" t="str">
        <f t="array" ref="L8">NPV(0.0566,M3:W3)</f>
        <v>#N/A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1435</v>
      </c>
      <c r="L9" s="1" t="str">
        <f t="array" ref="L9">NPV(0.0566,M16:W16)</f>
        <v>#N/A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1436</v>
      </c>
      <c r="L10" s="1" t="str">
        <f>L8 + L9</f>
        <v>#N/A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136</v>
      </c>
      <c r="L11" s="1">
        <v>96181.40000000001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1437</v>
      </c>
      <c r="L12" s="1" t="str">
        <f>L10 - L11</f>
        <v>#N/A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1438</v>
      </c>
      <c r="L13" s="1">
        <v>3570.0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1" t="str">
        <f>L12/L13</f>
        <v>#N/A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 t="str">
        <f>IF(W3*FORECAST(W2,B3:W3,B2:W2)&gt;0,FORECAST(W2,B3:W3,B2:W2),V3)*$X$1 * (1+0.02)/(0.0566-0.02)</f>
        <v>#N/A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18</v>
      </c>
      <c r="B3" s="4">
        <v>1369.9</v>
      </c>
      <c r="C3" s="4">
        <v>4202.400000000001</v>
      </c>
      <c r="D3" s="4">
        <v>4871.900000000001</v>
      </c>
      <c r="E3" s="4">
        <v>5139.7</v>
      </c>
      <c r="F3" s="4">
        <v>4954.3</v>
      </c>
      <c r="G3" s="4">
        <v>5026.400000000001</v>
      </c>
      <c r="H3" s="4">
        <v>2636.8</v>
      </c>
      <c r="I3" s="4">
        <v>5047.0</v>
      </c>
      <c r="J3" s="4">
        <v>12596.9</v>
      </c>
      <c r="K3" s="4">
        <v>4511.400000000001</v>
      </c>
      <c r="L3" s="1">
        <f>IF(K3*FORECAST(L2,B3:K3,B2:K2)&gt;0,FORECAST(L2,B3:K3,B2:K2),K3)*$X$1</f>
        <v>7718.133333</v>
      </c>
      <c r="M3" s="1">
        <f>IF(L3*FORECAST(M2,B3:L3,B2:L2)&gt;0,FORECAST(M2,B3:L3,B2:L2),L3)*$X$1</f>
        <v>8205.853939</v>
      </c>
      <c r="N3" s="1">
        <f>IF(M3*FORECAST(N2,B3:M3,B2:M2)&gt;0,FORECAST(N2,B3:M3,B2:M2),M3)*$X$1</f>
        <v>8693.574545</v>
      </c>
      <c r="O3" s="1">
        <f>IF(N3*FORECAST(O2,B3:N3,B2:N2)&gt;0,FORECAST(O2,B3:N3,B2:N2),N3)*$X$1</f>
        <v>9181.295152</v>
      </c>
      <c r="P3" s="1">
        <f>IF(O3*FORECAST(P2,B3:O3,B2:O2)&gt;0,FORECAST(P2,B3:O3,B2:O2),O3)*$X$1</f>
        <v>9669.015758</v>
      </c>
      <c r="Q3" s="1">
        <f>IF(P3*FORECAST(Q2,B3:P3,B2:P2)&gt;0,FORECAST(Q2,B3:P3,B2:P2),P3)*$X$1</f>
        <v>10156.73636</v>
      </c>
      <c r="R3" s="1">
        <f>IF(Q3*FORECAST(R2,B3:Q3,B2:Q2)&gt;0,FORECAST(R2,B3:Q3,B2:Q2),Q3)*$X$1</f>
        <v>10644.45697</v>
      </c>
      <c r="S3" s="4">
        <f>IF(R3*FORECAST(S2,B3:R3,B2:R2)&gt;0,FORECAST(S2,B3:R3,B2:R2),R3)*$X$1</f>
        <v>11132.17758</v>
      </c>
      <c r="T3" s="4">
        <f>IF(S3*FORECAST(T2,B3:S3,B2:S2)&gt;0,FORECAST(T2,B3:S3,B2:S2),S3)*$X$1</f>
        <v>11619.89818</v>
      </c>
      <c r="U3" s="4">
        <f>IF(T3*FORECAST(U2,B3:T3,B2:T2)&gt;0,FORECAST(U2,B3:T3,B2:T2),T3)*$X$1</f>
        <v>12107.61879</v>
      </c>
      <c r="V3" s="4">
        <f>IF(U3*FORECAST(V2,B3:U3,B2:U2)&gt;0,FORECAST(V2,B3:U3,B2:U2),U3)*$X$1</f>
        <v>12595.33939</v>
      </c>
      <c r="W3" s="4">
        <f>IF(V3*FORECAST(W2,B3:V3,B2:V2)&gt;0,FORECAST(W2,B3:V3,B2:V2),V3)*$X$1</f>
        <v>13083.06</v>
      </c>
      <c r="X3" s="2"/>
      <c r="Y3" s="2"/>
      <c r="Z3" s="2"/>
    </row>
    <row r="4">
      <c r="A4" s="3" t="s">
        <v>133</v>
      </c>
      <c r="B4" s="1">
        <v>88054.7</v>
      </c>
      <c r="C4" s="1">
        <v>83357.90000000001</v>
      </c>
      <c r="D4" s="1">
        <v>46422.1</v>
      </c>
      <c r="E4" s="1">
        <v>21073.8</v>
      </c>
      <c r="F4" s="1">
        <v>89507.0</v>
      </c>
      <c r="G4" s="1">
        <v>104030.0</v>
      </c>
      <c r="H4" s="1">
        <v>64560.4</v>
      </c>
      <c r="I4" s="1">
        <v>68216.90000000001</v>
      </c>
      <c r="J4" s="1">
        <v>74469.0</v>
      </c>
      <c r="K4" s="1">
        <v>96181.40000000001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1432</v>
      </c>
      <c r="B5" s="1">
        <v>3860.0</v>
      </c>
      <c r="C5" s="1">
        <v>3870.0</v>
      </c>
      <c r="D5" s="1">
        <v>3880.0</v>
      </c>
      <c r="E5" s="1">
        <v>3890.0</v>
      </c>
      <c r="F5" s="1">
        <v>3890.0</v>
      </c>
      <c r="G5" s="1">
        <v>3900.0</v>
      </c>
      <c r="H5" s="1">
        <v>3900.0</v>
      </c>
      <c r="I5" s="1">
        <v>3890.0</v>
      </c>
      <c r="J5" s="1">
        <v>3620.0</v>
      </c>
      <c r="K5" s="1">
        <v>3570.0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1433</v>
      </c>
      <c r="L7" s="1">
        <f>IF(W3*FORECAST(W2,B3:W3,B2:W2)&gt;0,FORECAST(W2,B3:W3,B2:W2),V3)*$X$1 * (1+0.02)/(0.0566-0.02)</f>
        <v>364609.8689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1434</v>
      </c>
      <c r="L8" s="5">
        <f t="array" ref="L8">NPV(0.0566,M3:W3)</f>
        <v>83288.87362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1435</v>
      </c>
      <c r="L9" s="5">
        <f t="array" ref="L9">NPV(0.0566,M16:W16)</f>
        <v>198981.0644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1436</v>
      </c>
      <c r="L10" s="5">
        <f>L8 + L9</f>
        <v>282269.938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136</v>
      </c>
      <c r="L11" s="1">
        <v>96181.40000000001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1437</v>
      </c>
      <c r="L12" s="5">
        <f>L10 - L11</f>
        <v>186088.538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1438</v>
      </c>
      <c r="L13" s="1">
        <v>3570.0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52.12564089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(1+0.02)/(0.0566-0.02)</f>
        <v>364609.8689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