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<sst xmlns="http://schemas.openxmlformats.org/spreadsheetml/2006/main" count="973" uniqueCount="738">
  <si>
    <t>ticker</t>
  </si>
  <si>
    <t>IMNM</t>
  </si>
  <si>
    <t>nombre</t>
  </si>
  <si>
    <t>IMMUNOME INC</t>
  </si>
  <si>
    <t>empresa</t>
  </si>
  <si>
    <t>Biotechnology &amp; Medical Research</t>
  </si>
  <si>
    <t>Open</t>
  </si>
  <si>
    <t>Target Price</t>
  </si>
  <si>
    <t>Upside</t>
  </si>
  <si>
    <t>9.46%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</si>
  <si>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</si>
  <si>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</si>
  <si>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</si>
  <si>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</si>
  <si>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</si>
  <si>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</si>
  <si>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</si>
  <si>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</si>
  <si>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4100.00%</t>
  </si>
  <si>
    <t>Total Assets Growth</t>
  </si>
  <si>
    <t>-20.00%</t>
  </si>
  <si>
    <t>Net Property, Plant and Equipment Growth</t>
  </si>
  <si>
    <t>100.00%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</si>
  <si>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</si>
  <si>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</si>
  <si>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</si>
  <si>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</si>
  <si>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</si>
  <si>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</si>
  <si>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</si>
  <si>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</si>
  <si>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</si>
  <si>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</si>
  <si>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</si>
  <si>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</si>
  <si>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</si>
  <si>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</si>
  <si>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</si>
  <si>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</si>
  <si>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</si>
  <si>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</si>
  <si>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</si>
  <si>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</si>
  <si>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</si>
  <si>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</si>
  <si>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</si>
  <si>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</si>
  <si>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</si>
  <si>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</si>
  <si>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</si>
  <si>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</si>
  <si>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</si>
  <si>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</si>
  <si>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</si>
  <si>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</si>
  <si>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</si>
  <si>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</si>
  <si>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</si>
  <si>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</si>
  <si>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</si>
  <si>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</si>
  <si>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</si>
  <si>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</si>
  <si>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</si>
  <si>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</si>
  <si>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</si>
  <si>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</si>
  <si>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</si>
  <si>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</si>
  <si>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</si>
  <si>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</si>
  <si>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</si>
  <si>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</si>
  <si>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</si>
  <si>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</si>
  <si>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</si>
  <si>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</si>
  <si>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</si>
  <si>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</si>
  <si>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</si>
  <si>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</si>
  <si>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</si>
  <si>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</si>
  <si>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</si>
  <si>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</si>
  <si>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</si>
  <si>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</si>
  <si>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</si>
  <si>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</si>
  <si>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</si>
  <si>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</si>
  <si>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</si>
  <si>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</si>
  <si>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</si>
  <si>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</si>
  <si>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-23.19</t>
  </si>
  <si>
    <t>-32.41</t>
  </si>
  <si>
    <t>3.89</t>
  </si>
  <si>
    <t>3.98</t>
  </si>
  <si>
    <t>1.37</t>
  </si>
  <si>
    <t>2.77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</si>
  <si>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</si>
  <si>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</si>
  <si>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</si>
  <si>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</si>
  <si>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</si>
  <si>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</si>
  <si>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</si>
  <si>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</si>
  <si>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</si>
  <si>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Assets under Capital Lease - Gross</t>
  </si>
  <si>
    <t>Assets under Capital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</si>
  <si>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</si>
  <si>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</si>
  <si>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</si>
  <si>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</si>
  <si>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</si>
  <si>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</si>
  <si>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</si>
  <si>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</si>
  <si>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</si>
  <si>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</si>
  <si>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</si>
  <si>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</si>
  <si>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</si>
  <si>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</si>
  <si>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</si>
  <si>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</si>
  <si>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</si>
  <si>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</si>
  <si>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</si>
  <si>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</si>
  <si>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</si>
  <si>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</si>
  <si>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</si>
  <si>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</si>
  <si>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-7.22</t>
  </si>
  <si>
    <t>-9.55</t>
  </si>
  <si>
    <t>-5.26</t>
  </si>
  <si>
    <t>-2.14</t>
  </si>
  <si>
    <t>-3.09</t>
  </si>
  <si>
    <t>-5.38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</si>
  <si>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</si>
  <si>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</si>
  <si>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</si>
  <si>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</si>
  <si>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</si>
  <si>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</si>
  <si>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-4.51</t>
  </si>
  <si>
    <t>-5.97</t>
  </si>
  <si>
    <t>-3.29</t>
  </si>
  <si>
    <t>-1.37</t>
  </si>
  <si>
    <t>-1.9</t>
  </si>
  <si>
    <t>-0.82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</si>
  <si>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</si>
  <si>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</si>
  <si>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</si>
  <si>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</si>
  <si>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</si>
  <si>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</si>
  <si>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</si>
  <si>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</si>
  <si>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</si>
  <si>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</si>
  <si>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</si>
  <si>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</si>
  <si>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</si>
  <si>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</si>
  <si>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</si>
  <si>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</si>
  <si>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</si>
  <si>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</si>
  <si>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</si>
  <si>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-136.04</t>
  </si>
  <si>
    <t>-30.91</t>
  </si>
  <si>
    <t>-30.75</t>
  </si>
  <si>
    <t>-56.27</t>
  </si>
  <si>
    <t>-20.81</t>
  </si>
  <si>
    <t>Return on Total Capital</t>
  </si>
  <si>
    <t>-176.9</t>
  </si>
  <si>
    <t>-33.47</t>
  </si>
  <si>
    <t>-34.95</t>
  </si>
  <si>
    <t>-70.82</t>
  </si>
  <si>
    <t>-25.93</t>
  </si>
  <si>
    <t>Return On Equity %</t>
  </si>
  <si>
    <t>-374.87</t>
  </si>
  <si>
    <t>-79.97</t>
  </si>
  <si>
    <t>-55.2</t>
  </si>
  <si>
    <t>-113.81</t>
  </si>
  <si>
    <t>-156.45</t>
  </si>
  <si>
    <t>Return on Common Equity</t>
  </si>
  <si>
    <t>34.34</t>
  </si>
  <si>
    <t>-624.22</t>
  </si>
  <si>
    <t>-115.73</t>
  </si>
  <si>
    <t>Margin Analysis</t>
  </si>
  <si>
    <t>Gross Profit Margin %</t>
  </si>
  <si>
    <t>-63.54</t>
  </si>
  <si>
    <t>SG&amp;A Margin</t>
  </si>
  <si>
    <t>141.4</t>
  </si>
  <si>
    <t>EBITDA Margin %</t>
  </si>
  <si>
    <t>-201.68</t>
  </si>
  <si>
    <t>EBITA Margin %</t>
  </si>
  <si>
    <t>-204.94</t>
  </si>
  <si>
    <t>EBIT Margin %</t>
  </si>
  <si>
    <t>Income From Continuing Operations Margin %</t>
  </si>
  <si>
    <t>-761.92</t>
  </si>
  <si>
    <t>Net Income Margin %</t>
  </si>
  <si>
    <t>Net Avail. For Common Margin %</t>
  </si>
  <si>
    <t>Normalized Net Income Margin</t>
  </si>
  <si>
    <t>-115.94</t>
  </si>
  <si>
    <t>Levered Free Cash Flow Margin</t>
  </si>
  <si>
    <t>16.81</t>
  </si>
  <si>
    <t>Unlevered Free Cash Flow Margin</t>
  </si>
  <si>
    <t>Asset Turnover</t>
  </si>
  <si>
    <t>0.16</t>
  </si>
  <si>
    <t>Fixed Assets Turnover</t>
  </si>
  <si>
    <t>6.09</t>
  </si>
  <si>
    <t>Short Term Liquidity</t>
  </si>
  <si>
    <t>Current Ratio</t>
  </si>
  <si>
    <t>1.35</t>
  </si>
  <si>
    <t>1.88</t>
  </si>
  <si>
    <t>14.12</t>
  </si>
  <si>
    <t>5.82</t>
  </si>
  <si>
    <t>3.09</t>
  </si>
  <si>
    <t>6.63</t>
  </si>
  <si>
    <t>Quick Ratio</t>
  </si>
  <si>
    <t>1.03</t>
  </si>
  <si>
    <t>1.53</t>
  </si>
  <si>
    <t>13.39</t>
  </si>
  <si>
    <t>5.5</t>
  </si>
  <si>
    <t>6.53</t>
  </si>
  <si>
    <t>Operating Cash Flow to Current Liabilities</t>
  </si>
  <si>
    <t>-4.74</t>
  </si>
  <si>
    <t>-5.77</t>
  </si>
  <si>
    <t>-3.99</t>
  </si>
  <si>
    <t>-1.87</t>
  </si>
  <si>
    <t>-3.91</t>
  </si>
  <si>
    <t>-0.35</t>
  </si>
  <si>
    <t>Average Days Payable Outstanding</t>
  </si>
  <si>
    <t>45.46</t>
  </si>
  <si>
    <t>Long Term Solvency</t>
  </si>
  <si>
    <t>Total Debt/Equity</t>
  </si>
  <si>
    <t>50.95</t>
  </si>
  <si>
    <t>17.28</t>
  </si>
  <si>
    <t>1.48</t>
  </si>
  <si>
    <t>1.75</t>
  </si>
  <si>
    <t>1.38</t>
  </si>
  <si>
    <t>Total Debt / Total Capital</t>
  </si>
  <si>
    <t>33.75</t>
  </si>
  <si>
    <t>14.73</t>
  </si>
  <si>
    <t>1.46</t>
  </si>
  <si>
    <t>1.72</t>
  </si>
  <si>
    <t>1.36</t>
  </si>
  <si>
    <t>LT Debt/Equity</t>
  </si>
  <si>
    <t>24.44</t>
  </si>
  <si>
    <t>3.46</t>
  </si>
  <si>
    <t>0.32</t>
  </si>
  <si>
    <t>0.37</t>
  </si>
  <si>
    <t>1.12</t>
  </si>
  <si>
    <t>Long-Term Debt / Total Capital</t>
  </si>
  <si>
    <t>16.19</t>
  </si>
  <si>
    <t>2.95</t>
  </si>
  <si>
    <t>1.1</t>
  </si>
  <si>
    <t>Total Liabilities / Total Assets</t>
  </si>
  <si>
    <t>48.11</t>
  </si>
  <si>
    <t>35.49</t>
  </si>
  <si>
    <t>7.14</t>
  </si>
  <si>
    <t>30.75</t>
  </si>
  <si>
    <t>19.29</t>
  </si>
  <si>
    <t>EBIT / Interest Expense</t>
  </si>
  <si>
    <t>-54.91</t>
  </si>
  <si>
    <t>-97.62</t>
  </si>
  <si>
    <t>-314.38</t>
  </si>
  <si>
    <t>EBITDA / Interest Expense</t>
  </si>
  <si>
    <t>-51.22</t>
  </si>
  <si>
    <t>-91.82</t>
  </si>
  <si>
    <t>-295.03</t>
  </si>
  <si>
    <t>(EBITDA - Capex) / Interest Expense</t>
  </si>
  <si>
    <t>-52.84</t>
  </si>
  <si>
    <t>-94.02</t>
  </si>
  <si>
    <t>-310.05</t>
  </si>
  <si>
    <t>Total Debt / EBITDA</t>
  </si>
  <si>
    <t>-0.16</t>
  </si>
  <si>
    <t>-0.06</t>
  </si>
  <si>
    <t>-0.05</t>
  </si>
  <si>
    <t>-0.01</t>
  </si>
  <si>
    <t>Net Debt / EBITDA</t>
  </si>
  <si>
    <t>0.06</t>
  </si>
  <si>
    <t>0.2</t>
  </si>
  <si>
    <t>3.4</t>
  </si>
  <si>
    <t>2.01</t>
  </si>
  <si>
    <t>0.55</t>
  </si>
  <si>
    <t>5.03</t>
  </si>
  <si>
    <t>Total Debt / (EBITDA - Capex)</t>
  </si>
  <si>
    <t>Net Debt / (EBITDA - Capex)</t>
  </si>
  <si>
    <t>3.24</t>
  </si>
  <si>
    <t>4.88</t>
  </si>
  <si>
    <t>Growth Over Prior Year</t>
  </si>
  <si>
    <t>Gross Profit, 1 Yr. Growth %</t>
  </si>
  <si>
    <t>-61.46</t>
  </si>
  <si>
    <t>EBITDA, 1 Yr. Growth %</t>
  </si>
  <si>
    <t>34.77</t>
  </si>
  <si>
    <t>18.22</t>
  </si>
  <si>
    <t>112.49</t>
  </si>
  <si>
    <t>49.2</t>
  </si>
  <si>
    <t>-22.5</t>
  </si>
  <si>
    <t>EBITA, 1 Yr. Growth %</t>
  </si>
  <si>
    <t>33.64</t>
  </si>
  <si>
    <t>18.49</t>
  </si>
  <si>
    <t>105.56</t>
  </si>
  <si>
    <t>46.41</t>
  </si>
  <si>
    <t>-22.15</t>
  </si>
  <si>
    <t>EBIT, 1 Yr. Growth %</t>
  </si>
  <si>
    <t>Earnings From Cont. Operations, 1 Yr. Growth %</t>
  </si>
  <si>
    <t>33.13</t>
  </si>
  <si>
    <t>70.79</t>
  </si>
  <si>
    <t>38.54</t>
  </si>
  <si>
    <t>49.31</t>
  </si>
  <si>
    <t>189.48</t>
  </si>
  <si>
    <t>Net Income, 1 Yr. Growth %</t>
  </si>
  <si>
    <t>Normalized Net Income, 1 Yr. Growth %</t>
  </si>
  <si>
    <t>41.36</t>
  </si>
  <si>
    <t>46.33</t>
  </si>
  <si>
    <t>-29.52</t>
  </si>
  <si>
    <t>Diluted EPS Before Extra, 1 Yr. Growth %</t>
  </si>
  <si>
    <t>32.25</t>
  </si>
  <si>
    <t>-44.88</t>
  </si>
  <si>
    <t>-59.3</t>
  </si>
  <si>
    <t>44.47</t>
  </si>
  <si>
    <t>73.97</t>
  </si>
  <si>
    <t>Net Property, Plant and Equip., 1 Yr. Growth %</t>
  </si>
  <si>
    <t>-18.35</t>
  </si>
  <si>
    <t>-9.94</t>
  </si>
  <si>
    <t>-44.15</t>
  </si>
  <si>
    <t>12.87</t>
  </si>
  <si>
    <t>276.89</t>
  </si>
  <si>
    <t>Total Assets, 1 Yr. Growth %</t>
  </si>
  <si>
    <t>13.76</t>
  </si>
  <si>
    <t>779.94</t>
  </si>
  <si>
    <t>30.1</t>
  </si>
  <si>
    <t>-58.49</t>
  </si>
  <si>
    <t>517.73</t>
  </si>
  <si>
    <t>Tangible Book Value, 1 Yr. Growth %</t>
  </si>
  <si>
    <t>-216.04</t>
  </si>
  <si>
    <t>16.54</t>
  </si>
  <si>
    <t>-65.44</t>
  </si>
  <si>
    <t>619.88</t>
  </si>
  <si>
    <t>Common Equity, 1 Yr. Growth %</t>
  </si>
  <si>
    <t>Cash From Operations, 1 Yr. Growth %</t>
  </si>
  <si>
    <t>29.62</t>
  </si>
  <si>
    <t>26.4</t>
  </si>
  <si>
    <t>50.21</t>
  </si>
  <si>
    <t>57.41</t>
  </si>
  <si>
    <t>-73.62</t>
  </si>
  <si>
    <t>Capital Expenditures, 1 Yr. Growth %</t>
  </si>
  <si>
    <t>2.19</t>
  </si>
  <si>
    <t>151.5</t>
  </si>
  <si>
    <t>-86.52</t>
  </si>
  <si>
    <t>213.92</t>
  </si>
  <si>
    <t>235.08</t>
  </si>
  <si>
    <t>Levered Free Cash Flow, 1 Yr. Growth %</t>
  </si>
  <si>
    <t>36.33</t>
  </si>
  <si>
    <t>7.97</t>
  </si>
  <si>
    <t>70.25</t>
  </si>
  <si>
    <t>-115.82</t>
  </si>
  <si>
    <t>Unlevered Free Cash Flow, 1 Yr. Growth %</t>
  </si>
  <si>
    <t>37.45</t>
  </si>
  <si>
    <t>8.21</t>
  </si>
  <si>
    <t>70.37</t>
  </si>
  <si>
    <t>Compound Annual Growth Rate Over Two Years</t>
  </si>
  <si>
    <t>EBITDA, 2 Yr. CAGR %</t>
  </si>
  <si>
    <t>26.22</t>
  </si>
  <si>
    <t>58.49</t>
  </si>
  <si>
    <t>78.06</t>
  </si>
  <si>
    <t>7.53</t>
  </si>
  <si>
    <t>EBITA, 2 Yr. CAGR %</t>
  </si>
  <si>
    <t>25.84</t>
  </si>
  <si>
    <t>56.07</t>
  </si>
  <si>
    <t>73.48</t>
  </si>
  <si>
    <t>6.76</t>
  </si>
  <si>
    <t>EBIT, 2 Yr. CAGR %</t>
  </si>
  <si>
    <t>Earnings From Cont. Operations, 2 Yr. CAGR %</t>
  </si>
  <si>
    <t>50.79</t>
  </si>
  <si>
    <t>53.82</t>
  </si>
  <si>
    <t>43.82</t>
  </si>
  <si>
    <t>107.9</t>
  </si>
  <si>
    <t>Net Income, 2 Yr. CAGR %</t>
  </si>
  <si>
    <t>Normalized Net Income, 2 Yr. CAGR %</t>
  </si>
  <si>
    <t>55.38</t>
  </si>
  <si>
    <t>1.55</t>
  </si>
  <si>
    <t>Diluted EPS Before Extra, 2 Yr. CAGR %</t>
  </si>
  <si>
    <t>-14.62</t>
  </si>
  <si>
    <t>-52.64</t>
  </si>
  <si>
    <t>-23.32</t>
  </si>
  <si>
    <t>58.53</t>
  </si>
  <si>
    <t>Net Property, Plant and Equip., 2 Yr. CAGR %</t>
  </si>
  <si>
    <t>-14.25</t>
  </si>
  <si>
    <t>-29.08</t>
  </si>
  <si>
    <t>-20.61</t>
  </si>
  <si>
    <t>106.25</t>
  </si>
  <si>
    <t>Total Assets, 2 Yr. CAGR %</t>
  </si>
  <si>
    <t>216.39</t>
  </si>
  <si>
    <t>238.34</t>
  </si>
  <si>
    <t>-26.51</t>
  </si>
  <si>
    <t>60.14</t>
  </si>
  <si>
    <t>Tangible Book Value, 2 Yr. CAGR %</t>
  </si>
  <si>
    <t>28.08</t>
  </si>
  <si>
    <t>16.29</t>
  </si>
  <si>
    <t>-36.54</t>
  </si>
  <si>
    <t>57.73</t>
  </si>
  <si>
    <t>Common Equity, 2 Yr. CAGR %</t>
  </si>
  <si>
    <t>Cash From Operations, 2 Yr. CAGR %</t>
  </si>
  <si>
    <t>37.79</t>
  </si>
  <si>
    <t>53.77</t>
  </si>
  <si>
    <t>-35.56</t>
  </si>
  <si>
    <t>Capital Expenditures, 2 Yr. CAGR %</t>
  </si>
  <si>
    <t>60.32</t>
  </si>
  <si>
    <t>-41.77</t>
  </si>
  <si>
    <t>224.33</t>
  </si>
  <si>
    <t>Levered Free Cash Flow, 2 Yr. CAGR %</t>
  </si>
  <si>
    <t>21.32</t>
  </si>
  <si>
    <t>35.58</t>
  </si>
  <si>
    <t>-48.1</t>
  </si>
  <si>
    <t>Unlevered Free Cash Flow, 2 Yr. CAGR %</t>
  </si>
  <si>
    <t>21.96</t>
  </si>
  <si>
    <t>35.78</t>
  </si>
  <si>
    <t>-48.08</t>
  </si>
  <si>
    <t>Compound Annual Growth Rate Over Three Years</t>
  </si>
  <si>
    <t>EBITDA, 3 Yr. CAGR %</t>
  </si>
  <si>
    <t>50.15</t>
  </si>
  <si>
    <t>55.33</t>
  </si>
  <si>
    <t>34.94</t>
  </si>
  <si>
    <t>EBITA, 3 Yr. CAGR %</t>
  </si>
  <si>
    <t>48.2</t>
  </si>
  <si>
    <t>52.78</t>
  </si>
  <si>
    <t>32.82</t>
  </si>
  <si>
    <t>EBIT, 3 Yr. CAGR %</t>
  </si>
  <si>
    <t>Earnings From Cont. Operations, 3 Yr. CAGR %</t>
  </si>
  <si>
    <t>46.59</t>
  </si>
  <si>
    <t>52.3</t>
  </si>
  <si>
    <t>81.59</t>
  </si>
  <si>
    <t>Net Income, 3 Yr. CAGR %</t>
  </si>
  <si>
    <t>Normalized Net Income, 3 Yr. CAGR %</t>
  </si>
  <si>
    <t>47.58</t>
  </si>
  <si>
    <t>Diluted EPS Before Extra, 3 Yr. CAGR %</t>
  </si>
  <si>
    <t>-33.31</t>
  </si>
  <si>
    <t>-31.31</t>
  </si>
  <si>
    <t>0.76</t>
  </si>
  <si>
    <t>Net Property, Plant and Equip., 3 Yr. CAGR %</t>
  </si>
  <si>
    <t>-25.67</t>
  </si>
  <si>
    <t>-17.2</t>
  </si>
  <si>
    <t>33.43</t>
  </si>
  <si>
    <t>Total Assets, 3 Yr. CAGR %</t>
  </si>
  <si>
    <t>135.27</t>
  </si>
  <si>
    <t>68.12</t>
  </si>
  <si>
    <t>49.42</t>
  </si>
  <si>
    <t>Tangible Book Value, 3 Yr. CAGR %</t>
  </si>
  <si>
    <t>24.11</t>
  </si>
  <si>
    <t>-22.39</t>
  </si>
  <si>
    <t>42.6</t>
  </si>
  <si>
    <t>Common Equity, 3 Yr. CAGR %</t>
  </si>
  <si>
    <t>Cash From Operations, 3 Yr. CAGR %</t>
  </si>
  <si>
    <t>35.01</t>
  </si>
  <si>
    <t>44.04</t>
  </si>
  <si>
    <t>-14.56</t>
  </si>
  <si>
    <t>Capital Expenditures, 3 Yr. CAGR %</t>
  </si>
  <si>
    <t>-29.76</t>
  </si>
  <si>
    <t>2.1</t>
  </si>
  <si>
    <t>12.35</t>
  </si>
  <si>
    <t>Levered Free Cash Flow, 3 Yr. CAGR %</t>
  </si>
  <si>
    <t>35.83</t>
  </si>
  <si>
    <t>-33.75</t>
  </si>
  <si>
    <t>Unlevered Free Cash Flow, 3 Yr. CAGR %</t>
  </si>
  <si>
    <t>-33.68</t>
  </si>
  <si>
    <t>Compound Annual Growth Rate Over Five Years</t>
  </si>
  <si>
    <t>EBITDA, 5 Yr. CAGR %</t>
  </si>
  <si>
    <t>31.38</t>
  </si>
  <si>
    <t>EBITA, 5 Yr. CAGR %</t>
  </si>
  <si>
    <t>29.98</t>
  </si>
  <si>
    <t>EBIT, 5 Yr. CAGR %</t>
  </si>
  <si>
    <t>Earnings From Cont. Operations, 5 Yr. CAGR %</t>
  </si>
  <si>
    <t>68.58</t>
  </si>
  <si>
    <t>Net Income, 5 Yr. CAGR %</t>
  </si>
  <si>
    <t>Normalized Net Income, 5 Yr. CAGR %</t>
  </si>
  <si>
    <t>27.08</t>
  </si>
  <si>
    <t>Diluted EPS Before Extra, 5 Yr. CAGR %</t>
  </si>
  <si>
    <t>-5.7</t>
  </si>
  <si>
    <t>Net Property, Plant and Equip., 5 Yr. CAGR %</t>
  </si>
  <si>
    <t>11.8</t>
  </si>
  <si>
    <t>Total Assets, 5 Yr. CAGR %</t>
  </si>
  <si>
    <t>101.71</t>
  </si>
  <si>
    <t>Tangible Book Value, 5 Yr. CAGR %</t>
  </si>
  <si>
    <t>36.6</t>
  </si>
  <si>
    <t>Common Equity, 5 Yr. CAGR %</t>
  </si>
  <si>
    <t>Cash From Operations, 5 Yr. CAGR %</t>
  </si>
  <si>
    <t>0.43</t>
  </si>
  <si>
    <t>Capital Expenditures, 5 Yr. CAGR %</t>
  </si>
  <si>
    <t>29.52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</si>
  <si>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</si>
  <si>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</si>
  <si>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</si>
  <si>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</si>
  <si>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</si>
  <si>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</si>
  <si>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</si>
  <si>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</si>
  <si>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102</t>
  </si>
  <si>
    <t>156.8</t>
  </si>
  <si>
    <t>26.8</t>
  </si>
  <si>
    <t>457.2</t>
  </si>
  <si>
    <t>661.6</t>
  </si>
  <si>
    <t>-</t>
  </si>
  <si>
    <t>Change</t>
  </si>
  <si>
    <t>53.68%</t>
  </si>
  <si>
    <t>-82.91%</t>
  </si>
  <si>
    <t>1,605.7%</t>
  </si>
  <si>
    <t>44.71%</t>
  </si>
  <si>
    <t>0%</t>
  </si>
  <si>
    <t>Enterprise Value (EV)</t>
  </si>
  <si>
    <t>P/E ratio</t>
  </si>
  <si>
    <t>-1.84x</t>
  </si>
  <si>
    <t>-6.06x</t>
  </si>
  <si>
    <t>-0.72x</t>
  </si>
  <si>
    <t>-1.99x</t>
  </si>
  <si>
    <t>-2.4x</t>
  </si>
  <si>
    <t>-3.49x</t>
  </si>
  <si>
    <t>-3.54x</t>
  </si>
  <si>
    <t>PBR</t>
  </si>
  <si>
    <t>PEG</t>
  </si>
  <si>
    <t>-0x</t>
  </si>
  <si>
    <t>0.1x</t>
  </si>
  <si>
    <t>2.64x</t>
  </si>
  <si>
    <t>Capitalization / Revenue</t>
  </si>
  <si>
    <t>32.6x</t>
  </si>
  <si>
    <t>70.3x</t>
  </si>
  <si>
    <t>174x</t>
  </si>
  <si>
    <t>35.5x</t>
  </si>
  <si>
    <t>EV / Revenue</t>
  </si>
  <si>
    <t>0x</t>
  </si>
  <si>
    <t>EV / EBITDA</t>
  </si>
  <si>
    <t>EV / EBIT</t>
  </si>
  <si>
    <t>-2.48x</t>
  </si>
  <si>
    <t>-3.41x</t>
  </si>
  <si>
    <t>-3.31x</t>
  </si>
  <si>
    <t>EV / FCF</t>
  </si>
  <si>
    <t>-2.93x</t>
  </si>
  <si>
    <t>-3.47x</t>
  </si>
  <si>
    <t>FCF Yield</t>
  </si>
  <si>
    <t>-12.5%</t>
  </si>
  <si>
    <t>-1.84%</t>
  </si>
  <si>
    <t>-34.1%</t>
  </si>
  <si>
    <t>-30.2%</t>
  </si>
  <si>
    <t>-28.8%</t>
  </si>
  <si>
    <t>Dividend per Share
                                    2</t>
  </si>
  <si>
    <t>Rate of return</t>
  </si>
  <si>
    <t>EPS
                                    2</t>
  </si>
  <si>
    <t>-4.419</t>
  </si>
  <si>
    <t>-3.033</t>
  </si>
  <si>
    <t>-2.992</t>
  </si>
  <si>
    <t>Distribution rate</t>
  </si>
  <si>
    <t>Net sales
                                    1</t>
  </si>
  <si>
    <t>14.02</t>
  </si>
  <si>
    <t>9.406</t>
  </si>
  <si>
    <t>3.801</t>
  </si>
  <si>
    <t>18.63</t>
  </si>
  <si>
    <t>EBIT
                                    1</t>
  </si>
  <si>
    <t>-12.26</t>
  </si>
  <si>
    <t>-25.2</t>
  </si>
  <si>
    <t>-36.9</t>
  </si>
  <si>
    <t>-28.73</t>
  </si>
  <si>
    <t>-266.7</t>
  </si>
  <si>
    <t>-194.1</t>
  </si>
  <si>
    <t>-200</t>
  </si>
  <si>
    <t>Net income
                                    1</t>
  </si>
  <si>
    <t>-17.84</t>
  </si>
  <si>
    <t>-24.71</t>
  </si>
  <si>
    <t>-37.52</t>
  </si>
  <si>
    <t>-106.8</t>
  </si>
  <si>
    <t>-255.3</t>
  </si>
  <si>
    <t>-198.4</t>
  </si>
  <si>
    <t>-212</t>
  </si>
  <si>
    <t>Reference price
                                    2</t>
  </si>
  <si>
    <t>9.68</t>
  </si>
  <si>
    <t>12.96</t>
  </si>
  <si>
    <t>2.21</t>
  </si>
  <si>
    <t>10.70</t>
  </si>
  <si>
    <t>10.60</t>
  </si>
  <si>
    <t>Nbr of stocks (in thousands)</t>
  </si>
  <si>
    <t>10,542</t>
  </si>
  <si>
    <t>12,100</t>
  </si>
  <si>
    <t>12,129</t>
  </si>
  <si>
    <t>42,730</t>
  </si>
  <si>
    <t>62,417</t>
  </si>
  <si>
    <t>Announcement Date</t>
  </si>
  <si>
    <t>3/25/21</t>
  </si>
  <si>
    <t>3/28/22</t>
  </si>
  <si>
    <t>3/16/23</t>
  </si>
  <si>
    <t>3/28/24</t>
  </si>
  <si>
    <t>address1</t>
  </si>
  <si>
    <t>18702 N. Creek Parkway</t>
  </si>
  <si>
    <t>address2</t>
  </si>
  <si>
    <t>Suite 100</t>
  </si>
  <si>
    <t>city</t>
  </si>
  <si>
    <t>Bothell</t>
  </si>
  <si>
    <t>state</t>
  </si>
  <si>
    <t>WA</t>
  </si>
  <si>
    <t>zip</t>
  </si>
  <si>
    <t>98011</t>
  </si>
  <si>
    <t>country</t>
  </si>
  <si>
    <t>phone</t>
  </si>
  <si>
    <t>610 321 3700</t>
  </si>
  <si>
    <t>website</t>
  </si>
  <si>
    <t>https://immunome.com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</si>
  <si>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</si>
  <si>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</si>
  <si>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</si>
  <si>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</si>
  <si>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</si>
  <si>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</si>
  <si>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</si>
  <si>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</si>
  <si>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</si>
  <si>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</si>
  <si>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</si>
  <si>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Immunome, Inc., a biotechnology company, develops targeted cancer therapies. The company's clinical asset comprises AL102, an investigational gamma secretase inhibitor currently in evaluation in a Phase 3 trial for the treatment of desmoid tumors; and preclinical assets consist of IM-1021, a receptor tyrosine kinase-like orphan receptor 1 and antibody-drug conjugates, as well as IM-3050, a fibroblast activation protein targeted radioligand therapy; and IM-4320, an anti-IL-38 immunotherapy candidate. Immunome, Inc. was incorporated in 2006 and is based in Bothell, Washington.</t>
  </si>
  <si>
    <t>fullTimeEmployees</t>
  </si>
  <si>
    <t>companyOfficers</t>
  </si>
  <si>
    <t>[{'maxAge': 1, 'name': 'Dr. Clay B. Siegall Ph.D.', 'age': 63, 'title': 'President, CEO &amp; Chairman', 'yearBorn': 1961, 'fiscalYear': 2023, 'totalPay': 1433088, 'exercisedValue': 0, 'unexercisedValue': 12996163}, {'maxAge': 1, 'name': 'Dr. Jack  Higgins Ph.D.', 'age': 44, 'title': 'Chief Scientific Officer', 'yearBorn': 1980, 'fiscalYear': 2023, 'totalPay': 956342, 'exercisedValue': 0, 'unexercisedValue': 734891}, {'maxAge': 1, 'name': 'Dr. Robert J. Lechleider M.D.', 'age': 63, 'title': 'Chief Medical Officer', 'yearBorn': 1961, 'fiscalYear': 2023, 'totalPay': 512488, 'exercisedValue': 0, 'unexercisedValue': 0}, {'maxAge': 1, 'name': 'Mr. Max  Rosett', 'age': 34, 'title': 'Executive VP of Operations, Principal Accounting &amp; Financial Officer and CFO', 'yearBorn': 1990, 'fiscalYear': 2023, 'exercisedValue': 0, 'unexercisedValue': 0}, {'maxAge': 1, 'name': 'Dr. Philip  Tsai', 'title': 'Chief Technical Officer', 'fiscalYear': 2023, 'exercisedValue': 0, 'unexercisedValue': 0}, {'maxAge': 1, 'name': 'Ms. Sandra G. Stoneman Esq., J.D.', 'age': 51, 'title': 'Chief Legal Officer, General Counsel &amp; Corporate Secretary', 'yearBorn': 1973, 'fiscalYear': 2023, 'totalPay': 443432, 'exercisedValue': 0, 'unexercisedValue': 0}, {'maxAge': 1, 'name': 'Mr. Bruce  Turner M.D., Ph.D.', 'age': 60, 'title': 'Chief Strategy Officer', 'yearBorn': 1964, 'fiscalYear': 2023, 'exercisedValue': 0, 'unexercisedValue': 0}, {'maxAge': 1, 'name': 'Mr. Kinney  Horn', 'age': 49, 'title': 'Chief Business Officer', 'yearBorn': 1975, 'fiscalYear': 2023, 'exercisedValue': 0, 'unexercisedValue': 0}, {'maxAge': 1, 'name': 'Mr. Roee  Shahar', 'title': 'Executive Vice President of Commercial',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</si>
  <si>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</si>
  <si>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</si>
  <si>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</si>
  <si>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</si>
  <si>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</si>
  <si>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</si>
  <si>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</si>
  <si>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</si>
  <si>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</si>
  <si>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</si>
  <si>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</si>
  <si>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</si>
  <si>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</si>
  <si>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</si>
  <si>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</si>
  <si>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</si>
  <si>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</si>
  <si>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</si>
  <si>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</si>
  <si>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</si>
  <si>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</si>
  <si>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</si>
  <si>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</si>
  <si>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</si>
  <si>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</si>
  <si>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</si>
  <si>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</si>
  <si>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</si>
  <si>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</si>
  <si>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</si>
  <si>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</si>
  <si>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</si>
  <si>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</si>
  <si>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</si>
  <si>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</si>
  <si>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</si>
  <si>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</si>
  <si>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</si>
  <si>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</si>
  <si>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</si>
  <si>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</si>
  <si>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</si>
  <si>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</si>
  <si>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</si>
  <si>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</si>
  <si>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</si>
  <si>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</si>
  <si>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</si>
  <si>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</si>
  <si>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</si>
  <si>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</si>
  <si>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</si>
  <si>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</si>
  <si>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</si>
  <si>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</si>
  <si>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</si>
  <si>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</si>
  <si>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</si>
  <si>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</si>
  <si>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</si>
  <si>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</si>
  <si>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</si>
  <si>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</si>
  <si>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</si>
  <si>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</si>
  <si>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</si>
  <si>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</si>
  <si>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Immunome,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</si>
  <si>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</si>
  <si>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</si>
  <si>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</si>
  <si>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</si>
  <si>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</si>
  <si>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</si>
  <si>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</si>
  <si>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c2147e86-3bc9-3a00-bf6a-53fc4499717d</t>
  </si>
  <si>
    <t>messageBoardId</t>
  </si>
  <si>
    <t>finmb_108518404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</si>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</sst>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mmunom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11.35120393876854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6.61618112E8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4.969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-4.39834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-7.0</v>
      </c>
      <c r="C2" s="1">
        <v>-10.0</v>
      </c>
      <c r="D2" s="1">
        <v>-17.0</v>
      </c>
      <c r="E2" s="1">
        <v>-24.0</v>
      </c>
      <c r="F2" s="1">
        <v>-36.0</v>
      </c>
      <c r="G2" s="1">
        <v>-107.0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52.0</v>
      </c>
      <c r="C3" s="1">
        <v>61.0</v>
      </c>
      <c r="D3" s="1">
        <v>75.0</v>
      </c>
      <c r="E3" s="1">
        <v>75.0</v>
      </c>
      <c r="F3" s="1">
        <v>63.0</v>
      </c>
      <c r="G3" s="1">
        <v>72.0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52.0</v>
      </c>
      <c r="C4" s="1">
        <v>61.0</v>
      </c>
      <c r="D4" s="1">
        <v>75.0</v>
      </c>
      <c r="E4" s="1">
        <v>75.0</v>
      </c>
      <c r="F4" s="1">
        <v>63.0</v>
      </c>
      <c r="G4" s="1">
        <v>72.0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-51.0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80.0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1.0</v>
      </c>
      <c r="C7" s="1">
        <v>1.0</v>
      </c>
      <c r="D7" s="1">
        <v>62.0</v>
      </c>
      <c r="E7" s="1">
        <v>3.0</v>
      </c>
      <c r="F7" s="1">
        <v>5.0</v>
      </c>
      <c r="G7" s="1">
        <v>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5.0</v>
      </c>
      <c r="E8" s="1">
        <v>-49.0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14.0</v>
      </c>
      <c r="C9" s="1">
        <v>7.0</v>
      </c>
      <c r="D9" s="1">
        <v>50.0</v>
      </c>
      <c r="E9" s="1">
        <v>1.0</v>
      </c>
      <c r="F9" s="1">
        <v>-67.0</v>
      </c>
      <c r="G9" s="1">
        <v>-60.0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-24.0</v>
      </c>
      <c r="C11" s="1">
        <v>13.0</v>
      </c>
      <c r="D11" s="1">
        <v>-1.0</v>
      </c>
      <c r="E11" s="1">
        <v>99.0</v>
      </c>
      <c r="F11" s="1">
        <v>2.0</v>
      </c>
      <c r="G11" s="1">
        <v>-3.0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-7.0</v>
      </c>
      <c r="C12" s="1">
        <v>-9.0</v>
      </c>
      <c r="D12" s="1">
        <v>-12.0</v>
      </c>
      <c r="E12" s="1">
        <v>-18.0</v>
      </c>
      <c r="F12" s="1">
        <v>-28.0</v>
      </c>
      <c r="G12" s="1">
        <v>-7.0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-22.0</v>
      </c>
      <c r="C13" s="1">
        <v>-23.0</v>
      </c>
      <c r="D13" s="1">
        <v>-58.0</v>
      </c>
      <c r="E13" s="1">
        <v>-7.0</v>
      </c>
      <c r="F13" s="1">
        <v>-24.0</v>
      </c>
      <c r="G13" s="1">
        <v>-83.0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-38.0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-22.0</v>
      </c>
      <c r="C16" s="1">
        <v>-23.0</v>
      </c>
      <c r="D16" s="1">
        <v>-58.0</v>
      </c>
      <c r="E16" s="1">
        <v>-7.0</v>
      </c>
      <c r="F16" s="1">
        <v>-24.0</v>
      </c>
      <c r="G16" s="1">
        <v>-30.0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50.0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50.0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-55.0</v>
      </c>
      <c r="C19" s="1">
        <v>-61.0</v>
      </c>
      <c r="D19" s="1">
        <v>-45.0</v>
      </c>
      <c r="E19" s="1">
        <v>-11.0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-55.0</v>
      </c>
      <c r="C20" s="1">
        <v>-61.0</v>
      </c>
      <c r="D20" s="1">
        <v>-45.0</v>
      </c>
      <c r="E20" s="1">
        <v>-11.0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44.0</v>
      </c>
      <c r="E21" s="1">
        <v>28.0</v>
      </c>
      <c r="F21" s="1">
        <v>3.0</v>
      </c>
      <c r="G21" s="1">
        <v>40.0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11.0</v>
      </c>
      <c r="D22" s="1">
        <v>11.0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-3.0</v>
      </c>
      <c r="D23" s="1">
        <v>-6.0</v>
      </c>
      <c r="E23" s="1">
        <v>-78.0</v>
      </c>
      <c r="F23" s="1">
        <v>0.0</v>
      </c>
      <c r="G23" s="1">
        <v>116.0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-55.0</v>
      </c>
      <c r="C24" s="1">
        <v>10.0</v>
      </c>
      <c r="D24" s="1">
        <v>49.0</v>
      </c>
      <c r="E24" s="1">
        <v>27.0</v>
      </c>
      <c r="F24" s="1">
        <v>3.0</v>
      </c>
      <c r="G24" s="1">
        <v>116.0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-8.0</v>
      </c>
      <c r="C25" s="1">
        <v>94.0</v>
      </c>
      <c r="D25" s="1">
        <v>37.0</v>
      </c>
      <c r="E25" s="1">
        <v>9.0</v>
      </c>
      <c r="F25" s="1">
        <v>-28.0</v>
      </c>
      <c r="G25" s="1">
        <v>78.0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14.0</v>
      </c>
      <c r="C27" s="1">
        <v>10.0</v>
      </c>
      <c r="D27" s="1">
        <v>2.0</v>
      </c>
      <c r="E27" s="1">
        <v>1.0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-5.0</v>
      </c>
      <c r="D28" s="1">
        <v>-8.0</v>
      </c>
      <c r="E28" s="1">
        <v>-8.0</v>
      </c>
      <c r="F28" s="1">
        <v>-14.0</v>
      </c>
      <c r="G28" s="1">
        <v>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-5.0</v>
      </c>
      <c r="D29" s="1">
        <v>-8.0</v>
      </c>
      <c r="E29" s="1">
        <v>-8.0</v>
      </c>
      <c r="F29" s="1">
        <v>-14.0</v>
      </c>
      <c r="G29" s="1">
        <v>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-19.0</v>
      </c>
      <c r="D30" s="1">
        <v>1.0</v>
      </c>
      <c r="E30" s="1">
        <v>-2.0</v>
      </c>
      <c r="F30" s="1">
        <v>-2.0</v>
      </c>
      <c r="G30" s="1">
        <v>-14.0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-55.0</v>
      </c>
      <c r="C31" s="1">
        <v>-61.0</v>
      </c>
      <c r="D31" s="1">
        <v>4.0</v>
      </c>
      <c r="E31" s="1">
        <v>-11.0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1.0</v>
      </c>
      <c r="C3" s="1">
        <v>2.0</v>
      </c>
      <c r="D3" s="1">
        <v>39.0</v>
      </c>
      <c r="E3" s="1">
        <v>49.0</v>
      </c>
      <c r="F3" s="1">
        <v>20.0</v>
      </c>
      <c r="G3" s="1">
        <v>98.0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43.0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1.0</v>
      </c>
      <c r="C5" s="1">
        <v>2.0</v>
      </c>
      <c r="D5" s="1">
        <v>39.0</v>
      </c>
      <c r="E5" s="1">
        <v>49.0</v>
      </c>
      <c r="F5" s="1">
        <v>20.0</v>
      </c>
      <c r="G5" s="1">
        <v>142.0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0.0</v>
      </c>
      <c r="D6" s="1">
        <v>0.0</v>
      </c>
      <c r="E6" s="1">
        <v>1.0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0.0</v>
      </c>
      <c r="D7" s="1">
        <v>90.0</v>
      </c>
      <c r="E7" s="1">
        <v>2.0</v>
      </c>
      <c r="F7" s="1">
        <v>0.0</v>
      </c>
      <c r="G7" s="1">
        <v>28.0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0.0</v>
      </c>
      <c r="C8" s="1">
        <v>0.0</v>
      </c>
      <c r="D8" s="1">
        <v>90.0</v>
      </c>
      <c r="E8" s="1">
        <v>4.0</v>
      </c>
      <c r="F8" s="1">
        <v>0.0</v>
      </c>
      <c r="G8" s="1">
        <v>28.0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50.0</v>
      </c>
      <c r="C9" s="1">
        <v>57.0</v>
      </c>
      <c r="D9" s="1">
        <v>2.0</v>
      </c>
      <c r="E9" s="1">
        <v>2.0</v>
      </c>
      <c r="F9" s="1">
        <v>1.0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0.0</v>
      </c>
      <c r="D10" s="1">
        <v>0.0</v>
      </c>
      <c r="E10" s="1">
        <v>58.0</v>
      </c>
      <c r="F10" s="1">
        <v>1.0</v>
      </c>
      <c r="G10" s="1">
        <v>59.0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2.0</v>
      </c>
      <c r="C11" s="1">
        <v>3.0</v>
      </c>
      <c r="D11" s="1">
        <v>42.0</v>
      </c>
      <c r="E11" s="1">
        <v>56.0</v>
      </c>
      <c r="F11" s="1">
        <v>22.0</v>
      </c>
      <c r="G11" s="1">
        <v>145.0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2.0</v>
      </c>
      <c r="C12" s="1">
        <v>3.0</v>
      </c>
      <c r="D12" s="1">
        <v>3.0</v>
      </c>
      <c r="E12" s="1">
        <v>3.0</v>
      </c>
      <c r="F12" s="1">
        <v>4.0</v>
      </c>
      <c r="G12" s="1">
        <v>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-90.0</v>
      </c>
      <c r="C13" s="1">
        <v>-1.0</v>
      </c>
      <c r="D13" s="1">
        <v>-2.0</v>
      </c>
      <c r="E13" s="1">
        <v>-3.0</v>
      </c>
      <c r="F13" s="1">
        <v>-3.0</v>
      </c>
      <c r="G13" s="1">
        <v>-3.0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2.0</v>
      </c>
      <c r="C14" s="1">
        <v>1.0</v>
      </c>
      <c r="D14" s="1">
        <v>1.0</v>
      </c>
      <c r="E14" s="1">
        <v>85.0</v>
      </c>
      <c r="F14" s="1">
        <v>96.0</v>
      </c>
      <c r="G14" s="1">
        <v>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0.0</v>
      </c>
      <c r="D15" s="1">
        <v>0.0</v>
      </c>
      <c r="E15" s="1">
        <v>33.0</v>
      </c>
      <c r="F15" s="1">
        <v>33.0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25.0</v>
      </c>
      <c r="C16" s="1">
        <v>23.0</v>
      </c>
      <c r="D16" s="1">
        <v>10.0</v>
      </c>
      <c r="E16" s="1">
        <v>10.0</v>
      </c>
      <c r="F16" s="1">
        <v>10.0</v>
      </c>
      <c r="G16" s="1">
        <v>20.0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4.0</v>
      </c>
      <c r="C17" s="1">
        <v>5.0</v>
      </c>
      <c r="D17" s="1">
        <v>44.0</v>
      </c>
      <c r="E17" s="1">
        <v>57.0</v>
      </c>
      <c r="F17" s="1">
        <v>24.0</v>
      </c>
      <c r="G17" s="1">
        <v>149.0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47.0</v>
      </c>
      <c r="C19" s="1">
        <v>54.0</v>
      </c>
      <c r="D19" s="1">
        <v>1.0</v>
      </c>
      <c r="E19" s="1">
        <v>3.0</v>
      </c>
      <c r="F19" s="1">
        <v>2.0</v>
      </c>
      <c r="G19" s="1">
        <v>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47.0</v>
      </c>
      <c r="C20" s="1">
        <v>66.0</v>
      </c>
      <c r="D20" s="1">
        <v>1.0</v>
      </c>
      <c r="E20" s="1">
        <v>4.0</v>
      </c>
      <c r="F20" s="1">
        <v>4.0</v>
      </c>
      <c r="G20" s="1">
        <v>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22.0</v>
      </c>
      <c r="C21" s="1">
        <v>21.0</v>
      </c>
      <c r="D21" s="1">
        <v>47.0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38.0</v>
      </c>
      <c r="C22" s="1">
        <v>23.0</v>
      </c>
      <c r="D22" s="1">
        <v>0.0</v>
      </c>
      <c r="E22" s="1">
        <v>0.0</v>
      </c>
      <c r="F22" s="1">
        <v>22.0</v>
      </c>
      <c r="G22" s="1">
        <v>31.0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0.0</v>
      </c>
      <c r="D24" s="1">
        <v>0.0</v>
      </c>
      <c r="E24" s="1">
        <v>2.0</v>
      </c>
      <c r="F24" s="1">
        <v>8.0</v>
      </c>
      <c r="G24" s="1">
        <v>19.0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1.0</v>
      </c>
      <c r="C25" s="1">
        <v>1.0</v>
      </c>
      <c r="D25" s="1">
        <v>3.0</v>
      </c>
      <c r="E25" s="1">
        <v>9.0</v>
      </c>
      <c r="F25" s="1">
        <v>7.0</v>
      </c>
      <c r="G25" s="1">
        <v>21.0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32.0</v>
      </c>
      <c r="C26" s="1">
        <v>11.0</v>
      </c>
      <c r="D26" s="1">
        <v>13.0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23.0</v>
      </c>
      <c r="C27" s="1">
        <v>0.0</v>
      </c>
      <c r="D27" s="1">
        <v>0.0</v>
      </c>
      <c r="E27" s="1">
        <v>0.0</v>
      </c>
      <c r="F27" s="1">
        <v>6.0</v>
      </c>
      <c r="G27" s="1">
        <v>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1.0</v>
      </c>
      <c r="C29" s="1">
        <v>1.0</v>
      </c>
      <c r="D29" s="1">
        <v>0.0</v>
      </c>
      <c r="E29" s="1">
        <v>1.0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2.0</v>
      </c>
      <c r="C30" s="1">
        <v>1.0</v>
      </c>
      <c r="D30" s="1">
        <v>3.0</v>
      </c>
      <c r="E30" s="1">
        <v>9.0</v>
      </c>
      <c r="F30" s="1">
        <v>7.0</v>
      </c>
      <c r="G30" s="1">
        <v>28.0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27.0</v>
      </c>
      <c r="C31" s="1">
        <v>38.0</v>
      </c>
      <c r="D31" s="1">
        <v>0.0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27.0</v>
      </c>
      <c r="C32" s="1">
        <v>38.0</v>
      </c>
      <c r="D32" s="1">
        <v>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90.0</v>
      </c>
      <c r="C34" s="1">
        <v>92.0</v>
      </c>
      <c r="D34" s="1">
        <v>95.0</v>
      </c>
      <c r="E34" s="1">
        <v>127.0</v>
      </c>
      <c r="F34" s="1">
        <v>133.0</v>
      </c>
      <c r="G34" s="1">
        <v>343.0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-26.0</v>
      </c>
      <c r="C35" s="1">
        <v>-36.0</v>
      </c>
      <c r="D35" s="1">
        <v>-54.0</v>
      </c>
      <c r="E35" s="1">
        <v>-79.0</v>
      </c>
      <c r="F35" s="1">
        <v>-116.0</v>
      </c>
      <c r="G35" s="1">
        <v>-223.0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-25.0</v>
      </c>
      <c r="C37" s="1">
        <v>-35.0</v>
      </c>
      <c r="D37" s="1">
        <v>41.0</v>
      </c>
      <c r="E37" s="1">
        <v>48.0</v>
      </c>
      <c r="F37" s="1">
        <v>16.0</v>
      </c>
      <c r="G37" s="1">
        <v>120.0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2.0</v>
      </c>
      <c r="C38" s="1">
        <v>3.0</v>
      </c>
      <c r="D38" s="1">
        <v>41.0</v>
      </c>
      <c r="E38" s="1">
        <v>48.0</v>
      </c>
      <c r="F38" s="1">
        <v>16.0</v>
      </c>
      <c r="G38" s="1">
        <v>120.0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4.0</v>
      </c>
      <c r="C39" s="1">
        <v>5.0</v>
      </c>
      <c r="D39" s="1">
        <v>44.0</v>
      </c>
      <c r="E39" s="1">
        <v>57.0</v>
      </c>
      <c r="F39" s="1">
        <v>24.0</v>
      </c>
      <c r="G39" s="1">
        <v>149.0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1.0</v>
      </c>
      <c r="C41" s="1">
        <v>1.0</v>
      </c>
      <c r="D41" s="1">
        <v>10.0</v>
      </c>
      <c r="E41" s="1">
        <v>12.0</v>
      </c>
      <c r="F41" s="1">
        <v>12.0</v>
      </c>
      <c r="G41" s="1">
        <v>59.0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1.0</v>
      </c>
      <c r="C42" s="1">
        <v>1.0</v>
      </c>
      <c r="D42" s="1">
        <v>10.0</v>
      </c>
      <c r="E42" s="1">
        <v>12.0</v>
      </c>
      <c r="F42" s="1">
        <v>12.0</v>
      </c>
      <c r="G42" s="1">
        <v>43.0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 t="s">
        <v>95</v>
      </c>
      <c r="C43" s="1" t="s">
        <v>96</v>
      </c>
      <c r="D43" s="1" t="s">
        <v>97</v>
      </c>
      <c r="E43" s="1" t="s">
        <v>98</v>
      </c>
      <c r="F43" s="1" t="s">
        <v>99</v>
      </c>
      <c r="G43" s="1" t="s">
        <v>100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-25.0</v>
      </c>
      <c r="C44" s="1">
        <v>-35.0</v>
      </c>
      <c r="D44" s="1">
        <v>41.0</v>
      </c>
      <c r="E44" s="1">
        <v>48.0</v>
      </c>
      <c r="F44" s="1">
        <v>16.0</v>
      </c>
      <c r="G44" s="1">
        <v>120.0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 t="s">
        <v>95</v>
      </c>
      <c r="C45" s="1" t="s">
        <v>96</v>
      </c>
      <c r="D45" s="1" t="s">
        <v>97</v>
      </c>
      <c r="E45" s="1" t="s">
        <v>98</v>
      </c>
      <c r="F45" s="1" t="s">
        <v>99</v>
      </c>
      <c r="G45" s="1" t="s">
        <v>100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1.0</v>
      </c>
      <c r="C46" s="1">
        <v>56.0</v>
      </c>
      <c r="D46" s="1">
        <v>61.0</v>
      </c>
      <c r="E46" s="1" t="s">
        <v>104</v>
      </c>
      <c r="F46" s="1">
        <v>29.0</v>
      </c>
      <c r="G46" s="1">
        <v>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-42.0</v>
      </c>
      <c r="C47" s="1">
        <v>-1.0</v>
      </c>
      <c r="D47" s="1">
        <v>-39.0</v>
      </c>
      <c r="E47" s="1">
        <v>-49.0</v>
      </c>
      <c r="F47" s="1">
        <v>-20.0</v>
      </c>
      <c r="G47" s="1">
        <v>-141.0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1.0</v>
      </c>
      <c r="C48" s="1">
        <v>2.0</v>
      </c>
      <c r="D48" s="1">
        <v>3.0</v>
      </c>
      <c r="E48" s="1">
        <v>4.0</v>
      </c>
      <c r="F48" s="1">
        <v>1.0</v>
      </c>
      <c r="G48" s="1">
        <v>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0.0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1.0</v>
      </c>
      <c r="C50" s="1">
        <v>1.0</v>
      </c>
      <c r="D50" s="1">
        <v>3.0</v>
      </c>
      <c r="E50" s="1">
        <v>3.0</v>
      </c>
      <c r="F50" s="1">
        <v>3.0</v>
      </c>
      <c r="G50" s="1">
        <v>5.0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>
        <v>0.0</v>
      </c>
      <c r="C51" s="1">
        <v>0.0</v>
      </c>
      <c r="D51" s="1">
        <v>23.0</v>
      </c>
      <c r="E51" s="1">
        <v>39.0</v>
      </c>
      <c r="F51" s="1">
        <v>37.0</v>
      </c>
      <c r="G51" s="1">
        <v>55.0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110</v>
      </c>
      <c r="B52" s="1">
        <v>1.0</v>
      </c>
      <c r="C52" s="1">
        <v>1.0</v>
      </c>
      <c r="D52" s="1">
        <v>0.0</v>
      </c>
      <c r="E52" s="1">
        <v>0.0</v>
      </c>
      <c r="F52" s="1">
        <v>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111</v>
      </c>
      <c r="B53" s="1">
        <v>-30.0</v>
      </c>
      <c r="C53" s="1">
        <v>-60.0</v>
      </c>
      <c r="D53" s="1">
        <v>0.0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14.0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14.0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-8.0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86.0</v>
      </c>
      <c r="C6" s="1">
        <v>1.0</v>
      </c>
      <c r="D6" s="1">
        <v>4.0</v>
      </c>
      <c r="E6" s="1">
        <v>11.0</v>
      </c>
      <c r="F6" s="1">
        <v>13.0</v>
      </c>
      <c r="G6" s="1">
        <v>19.0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6.0</v>
      </c>
      <c r="C7" s="1">
        <v>8.0</v>
      </c>
      <c r="D7" s="1">
        <v>7.0</v>
      </c>
      <c r="E7" s="1">
        <v>14.0</v>
      </c>
      <c r="F7" s="1">
        <v>23.0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7.0</v>
      </c>
      <c r="C8" s="1">
        <v>10.0</v>
      </c>
      <c r="D8" s="1">
        <v>12.0</v>
      </c>
      <c r="E8" s="1">
        <v>25.0</v>
      </c>
      <c r="F8" s="1">
        <v>36.0</v>
      </c>
      <c r="G8" s="1">
        <v>19.0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-7.0</v>
      </c>
      <c r="C9" s="1">
        <v>-10.0</v>
      </c>
      <c r="D9" s="1">
        <v>-12.0</v>
      </c>
      <c r="E9" s="1">
        <v>-25.0</v>
      </c>
      <c r="F9" s="1">
        <v>-36.0</v>
      </c>
      <c r="G9" s="1">
        <v>-28.0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-14.0</v>
      </c>
      <c r="C10" s="1">
        <v>-10.0</v>
      </c>
      <c r="D10" s="1">
        <v>-3.0</v>
      </c>
      <c r="E10" s="1">
        <v>-1.0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3.0</v>
      </c>
      <c r="C11" s="1">
        <v>1.0</v>
      </c>
      <c r="D11" s="1">
        <v>0.0</v>
      </c>
      <c r="E11" s="1">
        <v>0.0</v>
      </c>
      <c r="F11" s="1">
        <v>0.0</v>
      </c>
      <c r="G11" s="1">
        <v>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-10.0</v>
      </c>
      <c r="C12" s="1">
        <v>-9.0</v>
      </c>
      <c r="D12" s="1">
        <v>-3.0</v>
      </c>
      <c r="E12" s="1">
        <v>-1.0</v>
      </c>
      <c r="F12" s="1">
        <v>0.0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0.0</v>
      </c>
      <c r="C13" s="1">
        <v>0.0</v>
      </c>
      <c r="D13" s="1">
        <v>-5.0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-7.0</v>
      </c>
      <c r="C14" s="1">
        <v>-10.0</v>
      </c>
      <c r="D14" s="1">
        <v>-17.0</v>
      </c>
      <c r="E14" s="1">
        <v>-25.0</v>
      </c>
      <c r="F14" s="1">
        <v>-36.0</v>
      </c>
      <c r="G14" s="1">
        <v>-26.0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-80.0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0.0</v>
      </c>
      <c r="C16" s="1">
        <v>0.0</v>
      </c>
      <c r="D16" s="1">
        <v>0.0</v>
      </c>
      <c r="E16" s="1">
        <v>50.0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-7.0</v>
      </c>
      <c r="C17" s="1">
        <v>-10.0</v>
      </c>
      <c r="D17" s="1">
        <v>-17.0</v>
      </c>
      <c r="E17" s="1">
        <v>-24.0</v>
      </c>
      <c r="F17" s="1">
        <v>-36.0</v>
      </c>
      <c r="G17" s="1">
        <v>-107.0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-7.0</v>
      </c>
      <c r="C18" s="1">
        <v>-10.0</v>
      </c>
      <c r="D18" s="1">
        <v>-17.0</v>
      </c>
      <c r="E18" s="1">
        <v>-24.0</v>
      </c>
      <c r="F18" s="1">
        <v>-36.0</v>
      </c>
      <c r="G18" s="1">
        <v>-107.0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-7.0</v>
      </c>
      <c r="C19" s="1">
        <v>-10.0</v>
      </c>
      <c r="D19" s="1">
        <v>-17.0</v>
      </c>
      <c r="E19" s="1">
        <v>-24.0</v>
      </c>
      <c r="F19" s="1">
        <v>-36.0</v>
      </c>
      <c r="G19" s="1">
        <v>-107.0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-7.0</v>
      </c>
      <c r="C20" s="1">
        <v>-10.0</v>
      </c>
      <c r="D20" s="1">
        <v>-17.0</v>
      </c>
      <c r="E20" s="1">
        <v>-24.0</v>
      </c>
      <c r="F20" s="1">
        <v>-36.0</v>
      </c>
      <c r="G20" s="1">
        <v>-107.0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0.0</v>
      </c>
      <c r="C21" s="1">
        <v>0.0</v>
      </c>
      <c r="D21" s="1">
        <v>0.0</v>
      </c>
      <c r="E21" s="1">
        <v>0.0</v>
      </c>
      <c r="F21" s="1">
        <v>62.0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-7.0</v>
      </c>
      <c r="C22" s="1">
        <v>-10.0</v>
      </c>
      <c r="D22" s="1">
        <v>-17.0</v>
      </c>
      <c r="E22" s="1">
        <v>-24.0</v>
      </c>
      <c r="F22" s="1">
        <v>-37.0</v>
      </c>
      <c r="G22" s="1">
        <v>-107.0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>
        <v>-7.0</v>
      </c>
      <c r="C23" s="1">
        <v>-10.0</v>
      </c>
      <c r="D23" s="1">
        <v>-17.0</v>
      </c>
      <c r="E23" s="1">
        <v>-24.0</v>
      </c>
      <c r="F23" s="1">
        <v>-37.0</v>
      </c>
      <c r="G23" s="1">
        <v>-107.0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</v>
      </c>
      <c r="B25" s="1" t="s">
        <v>136</v>
      </c>
      <c r="C25" s="1" t="s">
        <v>137</v>
      </c>
      <c r="D25" s="1" t="s">
        <v>138</v>
      </c>
      <c r="E25" s="1" t="s">
        <v>139</v>
      </c>
      <c r="F25" s="1" t="s">
        <v>140</v>
      </c>
      <c r="G25" s="1" t="s">
        <v>141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 t="s">
        <v>136</v>
      </c>
      <c r="C26" s="1" t="s">
        <v>137</v>
      </c>
      <c r="D26" s="1" t="s">
        <v>138</v>
      </c>
      <c r="E26" s="1" t="s">
        <v>139</v>
      </c>
      <c r="F26" s="1" t="s">
        <v>140</v>
      </c>
      <c r="G26" s="1" t="s">
        <v>141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1.0</v>
      </c>
      <c r="C27" s="1">
        <v>1.0</v>
      </c>
      <c r="D27" s="1">
        <v>3.0</v>
      </c>
      <c r="E27" s="1">
        <v>11.0</v>
      </c>
      <c r="F27" s="1">
        <v>12.0</v>
      </c>
      <c r="G27" s="1">
        <v>19.0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 t="s">
        <v>136</v>
      </c>
      <c r="C28" s="1" t="s">
        <v>137</v>
      </c>
      <c r="D28" s="1" t="s">
        <v>138</v>
      </c>
      <c r="E28" s="1" t="s">
        <v>139</v>
      </c>
      <c r="F28" s="1" t="s">
        <v>140</v>
      </c>
      <c r="G28" s="1" t="s">
        <v>141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 t="s">
        <v>136</v>
      </c>
      <c r="C29" s="1" t="s">
        <v>137</v>
      </c>
      <c r="D29" s="1" t="s">
        <v>138</v>
      </c>
      <c r="E29" s="1" t="s">
        <v>139</v>
      </c>
      <c r="F29" s="1" t="s">
        <v>140</v>
      </c>
      <c r="G29" s="1" t="s">
        <v>141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1.0</v>
      </c>
      <c r="C30" s="1">
        <v>1.0</v>
      </c>
      <c r="D30" s="1">
        <v>3.0</v>
      </c>
      <c r="E30" s="1">
        <v>11.0</v>
      </c>
      <c r="F30" s="1">
        <v>12.0</v>
      </c>
      <c r="G30" s="1">
        <v>19.0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1" t="s">
        <v>153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 t="s">
        <v>148</v>
      </c>
      <c r="C32" s="1" t="s">
        <v>149</v>
      </c>
      <c r="D32" s="1" t="s">
        <v>150</v>
      </c>
      <c r="E32" s="1" t="s">
        <v>151</v>
      </c>
      <c r="F32" s="1" t="s">
        <v>152</v>
      </c>
      <c r="G32" s="1" t="s">
        <v>153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>
        <v>-7.0</v>
      </c>
      <c r="C34" s="1">
        <v>-9.0</v>
      </c>
      <c r="D34" s="1">
        <v>-11.0</v>
      </c>
      <c r="E34" s="1">
        <v>-24.0</v>
      </c>
      <c r="F34" s="1">
        <v>-36.0</v>
      </c>
      <c r="G34" s="1">
        <v>-28.0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-7.0</v>
      </c>
      <c r="C35" s="1">
        <v>-10.0</v>
      </c>
      <c r="D35" s="1">
        <v>-12.0</v>
      </c>
      <c r="E35" s="1">
        <v>-25.0</v>
      </c>
      <c r="F35" s="1">
        <v>-36.0</v>
      </c>
      <c r="G35" s="1">
        <v>-28.0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-7.0</v>
      </c>
      <c r="C36" s="1">
        <v>-10.0</v>
      </c>
      <c r="D36" s="1">
        <v>-12.0</v>
      </c>
      <c r="E36" s="1">
        <v>-25.0</v>
      </c>
      <c r="F36" s="1">
        <v>-36.0</v>
      </c>
      <c r="G36" s="1">
        <v>-28.0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-7.0</v>
      </c>
      <c r="C37" s="1">
        <v>-9.0</v>
      </c>
      <c r="D37" s="1">
        <v>-11.0</v>
      </c>
      <c r="E37" s="1">
        <v>-23.0</v>
      </c>
      <c r="F37" s="1">
        <v>-36.0</v>
      </c>
      <c r="G37" s="1">
        <v>-27.0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-4.0</v>
      </c>
      <c r="C38" s="1">
        <v>-6.0</v>
      </c>
      <c r="D38" s="1">
        <v>-11.0</v>
      </c>
      <c r="E38" s="1">
        <v>-15.0</v>
      </c>
      <c r="F38" s="1">
        <v>-23.0</v>
      </c>
      <c r="G38" s="1">
        <v>-16.0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14.0</v>
      </c>
      <c r="C39" s="1">
        <v>10.0</v>
      </c>
      <c r="D39" s="1">
        <v>3.0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86.0</v>
      </c>
      <c r="C41" s="1">
        <v>1.0</v>
      </c>
      <c r="D41" s="1">
        <v>4.0</v>
      </c>
      <c r="E41" s="1">
        <v>11.0</v>
      </c>
      <c r="F41" s="1">
        <v>13.0</v>
      </c>
      <c r="G41" s="1">
        <v>19.0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6.0</v>
      </c>
      <c r="C42" s="1">
        <v>8.0</v>
      </c>
      <c r="D42" s="1">
        <v>7.0</v>
      </c>
      <c r="E42" s="1">
        <v>14.0</v>
      </c>
      <c r="F42" s="1">
        <v>23.0</v>
      </c>
      <c r="G42" s="1">
        <v>104.0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20.0</v>
      </c>
      <c r="C43" s="1">
        <v>30.0</v>
      </c>
      <c r="D43" s="1">
        <v>40.0</v>
      </c>
      <c r="E43" s="1">
        <v>50.0</v>
      </c>
      <c r="F43" s="1">
        <v>24.0</v>
      </c>
      <c r="G43" s="1">
        <v>32.0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0.0</v>
      </c>
      <c r="C44" s="1">
        <v>29.0</v>
      </c>
      <c r="D44" s="1">
        <v>21.0</v>
      </c>
      <c r="E44" s="1">
        <v>0.0</v>
      </c>
      <c r="F44" s="1">
        <v>0.0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1">
        <v>0.0</v>
      </c>
      <c r="C45" s="1">
        <v>0.0</v>
      </c>
      <c r="D45" s="1">
        <v>18.0</v>
      </c>
      <c r="E45" s="1">
        <v>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168</v>
      </c>
      <c r="B47" s="1">
        <v>1.0</v>
      </c>
      <c r="C47" s="1">
        <v>1.0</v>
      </c>
      <c r="D47" s="1">
        <v>18.0</v>
      </c>
      <c r="E47" s="1">
        <v>1.0</v>
      </c>
      <c r="F47" s="1">
        <v>1.0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169</v>
      </c>
      <c r="B48" s="1">
        <v>0.0</v>
      </c>
      <c r="C48" s="1">
        <v>0.0</v>
      </c>
      <c r="D48" s="1">
        <v>44.0</v>
      </c>
      <c r="E48" s="1">
        <v>2.0</v>
      </c>
      <c r="F48" s="1">
        <v>3.0</v>
      </c>
      <c r="G48" s="1">
        <v>4.0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170</v>
      </c>
      <c r="B49" s="1">
        <v>1.0</v>
      </c>
      <c r="C49" s="1">
        <v>1.0</v>
      </c>
      <c r="D49" s="1">
        <v>62.0</v>
      </c>
      <c r="E49" s="1">
        <v>3.0</v>
      </c>
      <c r="F49" s="1">
        <v>5.0</v>
      </c>
      <c r="G49" s="1">
        <v>6.0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172</v>
      </c>
      <c r="B3" s="1">
        <v>0.0</v>
      </c>
      <c r="C3" s="1" t="s">
        <v>173</v>
      </c>
      <c r="D3" s="1" t="s">
        <v>174</v>
      </c>
      <c r="E3" s="1" t="s">
        <v>175</v>
      </c>
      <c r="F3" s="1" t="s">
        <v>176</v>
      </c>
      <c r="G3" s="1" t="s">
        <v>177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178</v>
      </c>
      <c r="B4" s="1">
        <v>0.0</v>
      </c>
      <c r="C4" s="1" t="s">
        <v>179</v>
      </c>
      <c r="D4" s="1" t="s">
        <v>180</v>
      </c>
      <c r="E4" s="1" t="s">
        <v>181</v>
      </c>
      <c r="F4" s="1" t="s">
        <v>182</v>
      </c>
      <c r="G4" s="1" t="s">
        <v>183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184</v>
      </c>
      <c r="B5" s="1">
        <v>0.0</v>
      </c>
      <c r="C5" s="1" t="s">
        <v>185</v>
      </c>
      <c r="D5" s="1" t="s">
        <v>186</v>
      </c>
      <c r="E5" s="1" t="s">
        <v>187</v>
      </c>
      <c r="F5" s="1" t="s">
        <v>188</v>
      </c>
      <c r="G5" s="1" t="s">
        <v>189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190</v>
      </c>
      <c r="B6" s="1">
        <v>0.0</v>
      </c>
      <c r="C6" s="1" t="s">
        <v>191</v>
      </c>
      <c r="D6" s="1" t="s">
        <v>192</v>
      </c>
      <c r="E6" s="1" t="s">
        <v>187</v>
      </c>
      <c r="F6" s="1" t="s">
        <v>193</v>
      </c>
      <c r="G6" s="1" t="s">
        <v>189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 t="s">
        <v>196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 t="s">
        <v>198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 t="s">
        <v>200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201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 t="s">
        <v>202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202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205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205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205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 t="s">
        <v>209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211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211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214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216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218</v>
      </c>
      <c r="B23" s="1" t="s">
        <v>219</v>
      </c>
      <c r="C23" s="1" t="s">
        <v>220</v>
      </c>
      <c r="D23" s="1" t="s">
        <v>221</v>
      </c>
      <c r="E23" s="1" t="s">
        <v>222</v>
      </c>
      <c r="F23" s="1" t="s">
        <v>223</v>
      </c>
      <c r="G23" s="1" t="s">
        <v>224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225</v>
      </c>
      <c r="B24" s="1" t="s">
        <v>226</v>
      </c>
      <c r="C24" s="1" t="s">
        <v>227</v>
      </c>
      <c r="D24" s="1" t="s">
        <v>228</v>
      </c>
      <c r="E24" s="1" t="s">
        <v>229</v>
      </c>
      <c r="F24" s="1" t="s">
        <v>100</v>
      </c>
      <c r="G24" s="1" t="s">
        <v>230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231</v>
      </c>
      <c r="B25" s="1" t="s">
        <v>232</v>
      </c>
      <c r="C25" s="1" t="s">
        <v>233</v>
      </c>
      <c r="D25" s="1" t="s">
        <v>234</v>
      </c>
      <c r="E25" s="1" t="s">
        <v>235</v>
      </c>
      <c r="F25" s="1" t="s">
        <v>236</v>
      </c>
      <c r="G25" s="1" t="s">
        <v>237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 t="s">
        <v>239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241</v>
      </c>
      <c r="B28" s="1" t="s">
        <v>242</v>
      </c>
      <c r="C28" s="1" t="s">
        <v>243</v>
      </c>
      <c r="D28" s="1" t="s">
        <v>244</v>
      </c>
      <c r="E28" s="1">
        <v>0.0</v>
      </c>
      <c r="F28" s="1" t="s">
        <v>245</v>
      </c>
      <c r="G28" s="1" t="s">
        <v>246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247</v>
      </c>
      <c r="B29" s="1" t="s">
        <v>248</v>
      </c>
      <c r="C29" s="1" t="s">
        <v>249</v>
      </c>
      <c r="D29" s="1" t="s">
        <v>250</v>
      </c>
      <c r="E29" s="1">
        <v>0.0</v>
      </c>
      <c r="F29" s="1" t="s">
        <v>251</v>
      </c>
      <c r="G29" s="1" t="s">
        <v>252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253</v>
      </c>
      <c r="B30" s="1" t="s">
        <v>254</v>
      </c>
      <c r="C30" s="1" t="s">
        <v>255</v>
      </c>
      <c r="D30" s="1" t="s">
        <v>256</v>
      </c>
      <c r="E30" s="1">
        <v>0.0</v>
      </c>
      <c r="F30" s="1" t="s">
        <v>257</v>
      </c>
      <c r="G30" s="1" t="s">
        <v>258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259</v>
      </c>
      <c r="B31" s="1" t="s">
        <v>260</v>
      </c>
      <c r="C31" s="1" t="s">
        <v>261</v>
      </c>
      <c r="D31" s="1" t="s">
        <v>256</v>
      </c>
      <c r="E31" s="1">
        <v>0.0</v>
      </c>
      <c r="F31" s="1" t="s">
        <v>257</v>
      </c>
      <c r="G31" s="1" t="s">
        <v>262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263</v>
      </c>
      <c r="B32" s="1" t="s">
        <v>264</v>
      </c>
      <c r="C32" s="1" t="s">
        <v>265</v>
      </c>
      <c r="D32" s="1" t="s">
        <v>266</v>
      </c>
      <c r="E32" s="1" t="s">
        <v>211</v>
      </c>
      <c r="F32" s="1" t="s">
        <v>267</v>
      </c>
      <c r="G32" s="1" t="s">
        <v>268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269</v>
      </c>
      <c r="B33" s="1" t="s">
        <v>270</v>
      </c>
      <c r="C33" s="1" t="s">
        <v>271</v>
      </c>
      <c r="D33" s="1" t="s">
        <v>272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273</v>
      </c>
      <c r="B34" s="1" t="s">
        <v>274</v>
      </c>
      <c r="C34" s="1" t="s">
        <v>275</v>
      </c>
      <c r="D34" s="1" t="s">
        <v>276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277</v>
      </c>
      <c r="B35" s="1" t="s">
        <v>278</v>
      </c>
      <c r="C35" s="1" t="s">
        <v>279</v>
      </c>
      <c r="D35" s="1" t="s">
        <v>280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281</v>
      </c>
      <c r="B36" s="1" t="s">
        <v>282</v>
      </c>
      <c r="C36" s="1" t="s">
        <v>283</v>
      </c>
      <c r="D36" s="1" t="s">
        <v>284</v>
      </c>
      <c r="E36" s="1">
        <v>0.0</v>
      </c>
      <c r="F36" s="1" t="s">
        <v>285</v>
      </c>
      <c r="G36" s="1" t="s">
        <v>283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286</v>
      </c>
      <c r="B37" s="1" t="s">
        <v>287</v>
      </c>
      <c r="C37" s="1" t="s">
        <v>288</v>
      </c>
      <c r="D37" s="1" t="s">
        <v>289</v>
      </c>
      <c r="E37" s="1" t="s">
        <v>290</v>
      </c>
      <c r="F37" s="1" t="s">
        <v>291</v>
      </c>
      <c r="G37" s="1" t="s">
        <v>292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293</v>
      </c>
      <c r="B38" s="1" t="s">
        <v>282</v>
      </c>
      <c r="C38" s="1" t="s">
        <v>283</v>
      </c>
      <c r="D38" s="1" t="s">
        <v>284</v>
      </c>
      <c r="E38" s="1">
        <v>0.0</v>
      </c>
      <c r="F38" s="1" t="s">
        <v>285</v>
      </c>
      <c r="G38" s="1" t="s">
        <v>283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294</v>
      </c>
      <c r="B39" s="1" t="s">
        <v>287</v>
      </c>
      <c r="C39" s="1" t="s">
        <v>288</v>
      </c>
      <c r="D39" s="1" t="s">
        <v>295</v>
      </c>
      <c r="E39" s="1" t="s">
        <v>290</v>
      </c>
      <c r="F39" s="1" t="s">
        <v>291</v>
      </c>
      <c r="G39" s="1" t="s">
        <v>296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298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299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300</v>
      </c>
      <c r="B42" s="1">
        <v>0.0</v>
      </c>
      <c r="C42" s="1" t="s">
        <v>301</v>
      </c>
      <c r="D42" s="1" t="s">
        <v>302</v>
      </c>
      <c r="E42" s="1" t="s">
        <v>303</v>
      </c>
      <c r="F42" s="1" t="s">
        <v>304</v>
      </c>
      <c r="G42" s="1" t="s">
        <v>305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306</v>
      </c>
      <c r="B43" s="1">
        <v>0.0</v>
      </c>
      <c r="C43" s="1" t="s">
        <v>307</v>
      </c>
      <c r="D43" s="1" t="s">
        <v>308</v>
      </c>
      <c r="E43" s="1" t="s">
        <v>309</v>
      </c>
      <c r="F43" s="1" t="s">
        <v>310</v>
      </c>
      <c r="G43" s="1" t="s">
        <v>311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312</v>
      </c>
      <c r="B44" s="1">
        <v>0.0</v>
      </c>
      <c r="C44" s="1" t="s">
        <v>307</v>
      </c>
      <c r="D44" s="1" t="s">
        <v>308</v>
      </c>
      <c r="E44" s="1" t="s">
        <v>309</v>
      </c>
      <c r="F44" s="1" t="s">
        <v>310</v>
      </c>
      <c r="G44" s="1" t="s">
        <v>311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313</v>
      </c>
      <c r="B45" s="1">
        <v>0.0</v>
      </c>
      <c r="C45" s="1" t="s">
        <v>314</v>
      </c>
      <c r="D45" s="1" t="s">
        <v>315</v>
      </c>
      <c r="E45" s="1" t="s">
        <v>316</v>
      </c>
      <c r="F45" s="1" t="s">
        <v>317</v>
      </c>
      <c r="G45" s="1" t="s">
        <v>318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319</v>
      </c>
      <c r="B46" s="1">
        <v>0.0</v>
      </c>
      <c r="C46" s="1" t="s">
        <v>314</v>
      </c>
      <c r="D46" s="1" t="s">
        <v>315</v>
      </c>
      <c r="E46" s="1" t="s">
        <v>316</v>
      </c>
      <c r="F46" s="1" t="s">
        <v>317</v>
      </c>
      <c r="G46" s="1" t="s">
        <v>318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320</v>
      </c>
      <c r="B47" s="1">
        <v>0.0</v>
      </c>
      <c r="C47" s="1" t="s">
        <v>314</v>
      </c>
      <c r="D47" s="1" t="s">
        <v>315</v>
      </c>
      <c r="E47" s="1" t="s">
        <v>321</v>
      </c>
      <c r="F47" s="1" t="s">
        <v>322</v>
      </c>
      <c r="G47" s="1" t="s">
        <v>323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324</v>
      </c>
      <c r="B48" s="1">
        <v>0.0</v>
      </c>
      <c r="C48" s="1" t="s">
        <v>325</v>
      </c>
      <c r="D48" s="1" t="s">
        <v>326</v>
      </c>
      <c r="E48" s="1" t="s">
        <v>327</v>
      </c>
      <c r="F48" s="1" t="s">
        <v>328</v>
      </c>
      <c r="G48" s="1" t="s">
        <v>329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330</v>
      </c>
      <c r="B49" s="1">
        <v>0.0</v>
      </c>
      <c r="C49" s="1" t="s">
        <v>331</v>
      </c>
      <c r="D49" s="1" t="s">
        <v>332</v>
      </c>
      <c r="E49" s="1" t="s">
        <v>333</v>
      </c>
      <c r="F49" s="1" t="s">
        <v>334</v>
      </c>
      <c r="G49" s="1" t="s">
        <v>335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336</v>
      </c>
      <c r="B50" s="1">
        <v>0.0</v>
      </c>
      <c r="C50" s="1" t="s">
        <v>337</v>
      </c>
      <c r="D50" s="1" t="s">
        <v>338</v>
      </c>
      <c r="E50" s="1" t="s">
        <v>339</v>
      </c>
      <c r="F50" s="1" t="s">
        <v>340</v>
      </c>
      <c r="G50" s="1" t="s">
        <v>341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342</v>
      </c>
      <c r="B51" s="1">
        <v>0.0</v>
      </c>
      <c r="C51" s="1" t="s">
        <v>321</v>
      </c>
      <c r="D51" s="1" t="s">
        <v>343</v>
      </c>
      <c r="E51" s="1" t="s">
        <v>344</v>
      </c>
      <c r="F51" s="1" t="s">
        <v>345</v>
      </c>
      <c r="G51" s="1" t="s">
        <v>346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347</v>
      </c>
      <c r="B52" s="1">
        <v>0.0</v>
      </c>
      <c r="C52" s="1" t="s">
        <v>321</v>
      </c>
      <c r="D52" s="1" t="s">
        <v>343</v>
      </c>
      <c r="E52" s="1" t="s">
        <v>344</v>
      </c>
      <c r="F52" s="1" t="s">
        <v>345</v>
      </c>
      <c r="G52" s="1" t="s">
        <v>346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348</v>
      </c>
      <c r="B53" s="1">
        <v>0.0</v>
      </c>
      <c r="C53" s="1" t="s">
        <v>349</v>
      </c>
      <c r="D53" s="1" t="s">
        <v>350</v>
      </c>
      <c r="E53" s="1" t="s">
        <v>351</v>
      </c>
      <c r="F53" s="1" t="s">
        <v>352</v>
      </c>
      <c r="G53" s="1" t="s">
        <v>353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354</v>
      </c>
      <c r="B54" s="1">
        <v>0.0</v>
      </c>
      <c r="C54" s="1" t="s">
        <v>355</v>
      </c>
      <c r="D54" s="1" t="s">
        <v>356</v>
      </c>
      <c r="E54" s="1" t="s">
        <v>357</v>
      </c>
      <c r="F54" s="1" t="s">
        <v>358</v>
      </c>
      <c r="G54" s="1" t="s">
        <v>359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360</v>
      </c>
      <c r="B55" s="1">
        <v>0.0</v>
      </c>
      <c r="C55" s="1">
        <v>0.0</v>
      </c>
      <c r="D55" s="1" t="s">
        <v>361</v>
      </c>
      <c r="E55" s="1" t="s">
        <v>362</v>
      </c>
      <c r="F55" s="1" t="s">
        <v>363</v>
      </c>
      <c r="G55" s="1" t="s">
        <v>364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365</v>
      </c>
      <c r="B56" s="1">
        <v>0.0</v>
      </c>
      <c r="C56" s="1">
        <v>0.0</v>
      </c>
      <c r="D56" s="1" t="s">
        <v>366</v>
      </c>
      <c r="E56" s="1" t="s">
        <v>367</v>
      </c>
      <c r="F56" s="1" t="s">
        <v>368</v>
      </c>
      <c r="G56" s="1" t="s">
        <v>364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369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370</v>
      </c>
      <c r="B58" s="1">
        <v>0.0</v>
      </c>
      <c r="C58" s="1">
        <v>0.0</v>
      </c>
      <c r="D58" s="1" t="s">
        <v>371</v>
      </c>
      <c r="E58" s="1" t="s">
        <v>372</v>
      </c>
      <c r="F58" s="1" t="s">
        <v>373</v>
      </c>
      <c r="G58" s="1" t="s">
        <v>374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375</v>
      </c>
      <c r="B59" s="1">
        <v>0.0</v>
      </c>
      <c r="C59" s="1">
        <v>0.0</v>
      </c>
      <c r="D59" s="1" t="s">
        <v>376</v>
      </c>
      <c r="E59" s="1" t="s">
        <v>377</v>
      </c>
      <c r="F59" s="1" t="s">
        <v>378</v>
      </c>
      <c r="G59" s="1" t="s">
        <v>379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380</v>
      </c>
      <c r="B60" s="1">
        <v>0.0</v>
      </c>
      <c r="C60" s="1">
        <v>0.0</v>
      </c>
      <c r="D60" s="1" t="s">
        <v>376</v>
      </c>
      <c r="E60" s="1" t="s">
        <v>377</v>
      </c>
      <c r="F60" s="1" t="s">
        <v>378</v>
      </c>
      <c r="G60" s="1" t="s">
        <v>379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381</v>
      </c>
      <c r="B61" s="1">
        <v>0.0</v>
      </c>
      <c r="C61" s="1">
        <v>0.0</v>
      </c>
      <c r="D61" s="1" t="s">
        <v>382</v>
      </c>
      <c r="E61" s="1" t="s">
        <v>383</v>
      </c>
      <c r="F61" s="1" t="s">
        <v>384</v>
      </c>
      <c r="G61" s="1" t="s">
        <v>385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386</v>
      </c>
      <c r="B62" s="1">
        <v>0.0</v>
      </c>
      <c r="C62" s="1">
        <v>0.0</v>
      </c>
      <c r="D62" s="1" t="s">
        <v>382</v>
      </c>
      <c r="E62" s="1" t="s">
        <v>383</v>
      </c>
      <c r="F62" s="1" t="s">
        <v>384</v>
      </c>
      <c r="G62" s="1" t="s">
        <v>385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387</v>
      </c>
      <c r="B63" s="1">
        <v>0.0</v>
      </c>
      <c r="C63" s="1">
        <v>0.0</v>
      </c>
      <c r="D63" s="1" t="s">
        <v>382</v>
      </c>
      <c r="E63" s="1" t="s">
        <v>388</v>
      </c>
      <c r="F63" s="1" t="s">
        <v>384</v>
      </c>
      <c r="G63" s="1" t="s">
        <v>389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390</v>
      </c>
      <c r="B64" s="1">
        <v>0.0</v>
      </c>
      <c r="C64" s="1">
        <v>0.0</v>
      </c>
      <c r="D64" s="1" t="s">
        <v>391</v>
      </c>
      <c r="E64" s="1" t="s">
        <v>392</v>
      </c>
      <c r="F64" s="1" t="s">
        <v>393</v>
      </c>
      <c r="G64" s="1" t="s">
        <v>394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395</v>
      </c>
      <c r="B65" s="1">
        <v>0.0</v>
      </c>
      <c r="C65" s="1">
        <v>0.0</v>
      </c>
      <c r="D65" s="1" t="s">
        <v>396</v>
      </c>
      <c r="E65" s="1" t="s">
        <v>397</v>
      </c>
      <c r="F65" s="1" t="s">
        <v>398</v>
      </c>
      <c r="G65" s="1" t="s">
        <v>399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400</v>
      </c>
      <c r="B66" s="1">
        <v>0.0</v>
      </c>
      <c r="C66" s="1">
        <v>0.0</v>
      </c>
      <c r="D66" s="1" t="s">
        <v>401</v>
      </c>
      <c r="E66" s="1" t="s">
        <v>402</v>
      </c>
      <c r="F66" s="1" t="s">
        <v>403</v>
      </c>
      <c r="G66" s="1" t="s">
        <v>404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405</v>
      </c>
      <c r="B67" s="1">
        <v>0.0</v>
      </c>
      <c r="C67" s="1">
        <v>0.0</v>
      </c>
      <c r="D67" s="1" t="s">
        <v>406</v>
      </c>
      <c r="E67" s="1" t="s">
        <v>407</v>
      </c>
      <c r="F67" s="1" t="s">
        <v>408</v>
      </c>
      <c r="G67" s="1" t="s">
        <v>409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410</v>
      </c>
      <c r="B68" s="1">
        <v>0.0</v>
      </c>
      <c r="C68" s="1">
        <v>0.0</v>
      </c>
      <c r="D68" s="1" t="s">
        <v>406</v>
      </c>
      <c r="E68" s="1" t="s">
        <v>407</v>
      </c>
      <c r="F68" s="1" t="s">
        <v>408</v>
      </c>
      <c r="G68" s="1" t="s">
        <v>409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411</v>
      </c>
      <c r="B69" s="1">
        <v>0.0</v>
      </c>
      <c r="C69" s="1">
        <v>0.0</v>
      </c>
      <c r="D69" s="1">
        <v>28.0</v>
      </c>
      <c r="E69" s="1" t="s">
        <v>412</v>
      </c>
      <c r="F69" s="1" t="s">
        <v>413</v>
      </c>
      <c r="G69" s="1" t="s">
        <v>414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415</v>
      </c>
      <c r="B70" s="1">
        <v>0.0</v>
      </c>
      <c r="C70" s="1">
        <v>0.0</v>
      </c>
      <c r="D70" s="1" t="s">
        <v>416</v>
      </c>
      <c r="E70" s="1" t="s">
        <v>417</v>
      </c>
      <c r="F70" s="1" t="s">
        <v>181</v>
      </c>
      <c r="G70" s="1" t="s">
        <v>418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419</v>
      </c>
      <c r="B71" s="1">
        <v>0.0</v>
      </c>
      <c r="C71" s="1">
        <v>0.0</v>
      </c>
      <c r="D71" s="1">
        <v>0.0</v>
      </c>
      <c r="E71" s="1" t="s">
        <v>420</v>
      </c>
      <c r="F71" s="1" t="s">
        <v>421</v>
      </c>
      <c r="G71" s="1" t="s">
        <v>422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423</v>
      </c>
      <c r="B72" s="1">
        <v>0.0</v>
      </c>
      <c r="C72" s="1">
        <v>0.0</v>
      </c>
      <c r="D72" s="1">
        <v>0.0</v>
      </c>
      <c r="E72" s="1" t="s">
        <v>424</v>
      </c>
      <c r="F72" s="1" t="s">
        <v>425</v>
      </c>
      <c r="G72" s="1" t="s">
        <v>426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427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428</v>
      </c>
      <c r="B74" s="1">
        <v>0.0</v>
      </c>
      <c r="C74" s="1">
        <v>0.0</v>
      </c>
      <c r="D74" s="1">
        <v>0.0</v>
      </c>
      <c r="E74" s="1" t="s">
        <v>429</v>
      </c>
      <c r="F74" s="1" t="s">
        <v>430</v>
      </c>
      <c r="G74" s="1" t="s">
        <v>431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432</v>
      </c>
      <c r="B75" s="1">
        <v>0.0</v>
      </c>
      <c r="C75" s="1">
        <v>0.0</v>
      </c>
      <c r="D75" s="1">
        <v>0.0</v>
      </c>
      <c r="E75" s="1" t="s">
        <v>433</v>
      </c>
      <c r="F75" s="1" t="s">
        <v>434</v>
      </c>
      <c r="G75" s="1" t="s">
        <v>435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436</v>
      </c>
      <c r="B76" s="1">
        <v>0.0</v>
      </c>
      <c r="C76" s="1">
        <v>0.0</v>
      </c>
      <c r="D76" s="1">
        <v>0.0</v>
      </c>
      <c r="E76" s="1" t="s">
        <v>433</v>
      </c>
      <c r="F76" s="1" t="s">
        <v>434</v>
      </c>
      <c r="G76" s="1" t="s">
        <v>435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437</v>
      </c>
      <c r="B77" s="1">
        <v>0.0</v>
      </c>
      <c r="C77" s="1">
        <v>0.0</v>
      </c>
      <c r="D77" s="1">
        <v>0.0</v>
      </c>
      <c r="E77" s="1" t="s">
        <v>438</v>
      </c>
      <c r="F77" s="1" t="s">
        <v>439</v>
      </c>
      <c r="G77" s="1" t="s">
        <v>440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441</v>
      </c>
      <c r="B78" s="1">
        <v>0.0</v>
      </c>
      <c r="C78" s="1">
        <v>0.0</v>
      </c>
      <c r="D78" s="1">
        <v>0.0</v>
      </c>
      <c r="E78" s="1" t="s">
        <v>438</v>
      </c>
      <c r="F78" s="1" t="s">
        <v>439</v>
      </c>
      <c r="G78" s="1" t="s">
        <v>440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442</v>
      </c>
      <c r="B79" s="1">
        <v>0.0</v>
      </c>
      <c r="C79" s="1">
        <v>0.0</v>
      </c>
      <c r="D79" s="1">
        <v>0.0</v>
      </c>
      <c r="E79" s="1" t="s">
        <v>443</v>
      </c>
      <c r="F79" s="1" t="s">
        <v>439</v>
      </c>
      <c r="G79" s="1" t="s">
        <v>228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444</v>
      </c>
      <c r="B80" s="1">
        <v>0.0</v>
      </c>
      <c r="C80" s="1">
        <v>0.0</v>
      </c>
      <c r="D80" s="1">
        <v>0.0</v>
      </c>
      <c r="E80" s="1" t="s">
        <v>445</v>
      </c>
      <c r="F80" s="1" t="s">
        <v>446</v>
      </c>
      <c r="G80" s="1" t="s">
        <v>447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448</v>
      </c>
      <c r="B81" s="1">
        <v>0.0</v>
      </c>
      <c r="C81" s="1">
        <v>0.0</v>
      </c>
      <c r="D81" s="1">
        <v>0.0</v>
      </c>
      <c r="E81" s="1" t="s">
        <v>449</v>
      </c>
      <c r="F81" s="1" t="s">
        <v>450</v>
      </c>
      <c r="G81" s="1" t="s">
        <v>451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452</v>
      </c>
      <c r="B82" s="1">
        <v>0.0</v>
      </c>
      <c r="C82" s="1">
        <v>0.0</v>
      </c>
      <c r="D82" s="1">
        <v>0.0</v>
      </c>
      <c r="E82" s="1" t="s">
        <v>453</v>
      </c>
      <c r="F82" s="1" t="s">
        <v>454</v>
      </c>
      <c r="G82" s="1" t="s">
        <v>455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456</v>
      </c>
      <c r="B83" s="1">
        <v>0.0</v>
      </c>
      <c r="C83" s="1">
        <v>0.0</v>
      </c>
      <c r="D83" s="1">
        <v>0.0</v>
      </c>
      <c r="E83" s="1" t="s">
        <v>457</v>
      </c>
      <c r="F83" s="1" t="s">
        <v>458</v>
      </c>
      <c r="G83" s="1" t="s">
        <v>459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460</v>
      </c>
      <c r="B84" s="1">
        <v>0.0</v>
      </c>
      <c r="C84" s="1">
        <v>0.0</v>
      </c>
      <c r="D84" s="1">
        <v>0.0</v>
      </c>
      <c r="E84" s="1" t="s">
        <v>457</v>
      </c>
      <c r="F84" s="1" t="s">
        <v>458</v>
      </c>
      <c r="G84" s="1" t="s">
        <v>459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461</v>
      </c>
      <c r="B85" s="1">
        <v>0.0</v>
      </c>
      <c r="C85" s="1">
        <v>0.0</v>
      </c>
      <c r="D85" s="1">
        <v>0.0</v>
      </c>
      <c r="E85" s="1" t="s">
        <v>462</v>
      </c>
      <c r="F85" s="1" t="s">
        <v>463</v>
      </c>
      <c r="G85" s="1" t="s">
        <v>464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465</v>
      </c>
      <c r="B86" s="1">
        <v>0.0</v>
      </c>
      <c r="C86" s="1">
        <v>0.0</v>
      </c>
      <c r="D86" s="1">
        <v>0.0</v>
      </c>
      <c r="E86" s="1" t="s">
        <v>466</v>
      </c>
      <c r="F86" s="1" t="s">
        <v>467</v>
      </c>
      <c r="G86" s="1" t="s">
        <v>468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469</v>
      </c>
      <c r="B87" s="1">
        <v>0.0</v>
      </c>
      <c r="C87" s="1">
        <v>0.0</v>
      </c>
      <c r="D87" s="1">
        <v>0.0</v>
      </c>
      <c r="E87" s="1">
        <v>0.0</v>
      </c>
      <c r="F87" s="1" t="s">
        <v>470</v>
      </c>
      <c r="G87" s="1" t="s">
        <v>471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472</v>
      </c>
      <c r="B88" s="1">
        <v>0.0</v>
      </c>
      <c r="C88" s="1">
        <v>0.0</v>
      </c>
      <c r="D88" s="1">
        <v>0.0</v>
      </c>
      <c r="E88" s="1">
        <v>0.0</v>
      </c>
      <c r="F88" s="1" t="s">
        <v>361</v>
      </c>
      <c r="G88" s="1" t="s">
        <v>473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474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475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476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477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478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479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478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480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481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482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481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483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484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485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486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487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488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489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490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491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492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493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492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494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495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496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497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498</v>
      </c>
      <c r="C1" s="1" t="s">
        <v>499</v>
      </c>
      <c r="D1" s="1" t="s">
        <v>500</v>
      </c>
      <c r="E1" s="1" t="s">
        <v>501</v>
      </c>
      <c r="F1" s="1" t="s">
        <v>502</v>
      </c>
      <c r="G1" s="1" t="s">
        <v>503</v>
      </c>
      <c r="H1" s="1" t="s">
        <v>504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505</v>
      </c>
      <c r="B2" s="1" t="s">
        <v>506</v>
      </c>
      <c r="C2" s="1" t="s">
        <v>507</v>
      </c>
      <c r="D2" s="1" t="s">
        <v>508</v>
      </c>
      <c r="E2" s="1" t="s">
        <v>509</v>
      </c>
      <c r="F2" s="1" t="s">
        <v>510</v>
      </c>
      <c r="G2" s="1" t="s">
        <v>510</v>
      </c>
      <c r="H2" s="1" t="s">
        <v>511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512</v>
      </c>
      <c r="B3" s="1" t="s">
        <v>511</v>
      </c>
      <c r="C3" s="1" t="s">
        <v>513</v>
      </c>
      <c r="D3" s="1" t="s">
        <v>514</v>
      </c>
      <c r="E3" s="1" t="s">
        <v>515</v>
      </c>
      <c r="F3" s="1" t="s">
        <v>516</v>
      </c>
      <c r="G3" s="1" t="s">
        <v>517</v>
      </c>
      <c r="H3" s="1" t="s">
        <v>511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518</v>
      </c>
      <c r="B4" s="1" t="s">
        <v>506</v>
      </c>
      <c r="C4" s="1" t="s">
        <v>507</v>
      </c>
      <c r="D4" s="1" t="s">
        <v>508</v>
      </c>
      <c r="E4" s="1" t="s">
        <v>509</v>
      </c>
      <c r="F4" s="1" t="s">
        <v>510</v>
      </c>
      <c r="G4" s="1" t="s">
        <v>510</v>
      </c>
      <c r="H4" s="1" t="s">
        <v>510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512</v>
      </c>
      <c r="B5" s="1" t="s">
        <v>511</v>
      </c>
      <c r="C5" s="1" t="s">
        <v>513</v>
      </c>
      <c r="D5" s="1" t="s">
        <v>514</v>
      </c>
      <c r="E5" s="1" t="s">
        <v>515</v>
      </c>
      <c r="F5" s="1" t="s">
        <v>516</v>
      </c>
      <c r="G5" s="1" t="s">
        <v>517</v>
      </c>
      <c r="H5" s="1" t="s">
        <v>517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519</v>
      </c>
      <c r="B6" s="1" t="s">
        <v>520</v>
      </c>
      <c r="C6" s="1" t="s">
        <v>521</v>
      </c>
      <c r="D6" s="1" t="s">
        <v>522</v>
      </c>
      <c r="E6" s="1" t="s">
        <v>523</v>
      </c>
      <c r="F6" s="1" t="s">
        <v>524</v>
      </c>
      <c r="G6" s="1" t="s">
        <v>525</v>
      </c>
      <c r="H6" s="1" t="s">
        <v>526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527</v>
      </c>
      <c r="B7" s="1" t="s">
        <v>511</v>
      </c>
      <c r="C7" s="1" t="s">
        <v>511</v>
      </c>
      <c r="D7" s="1" t="s">
        <v>511</v>
      </c>
      <c r="E7" s="1" t="s">
        <v>511</v>
      </c>
      <c r="F7" s="1" t="s">
        <v>511</v>
      </c>
      <c r="G7" s="1" t="s">
        <v>511</v>
      </c>
      <c r="H7" s="1" t="s">
        <v>511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528</v>
      </c>
      <c r="B8" s="1" t="s">
        <v>529</v>
      </c>
      <c r="C8" s="1" t="s">
        <v>530</v>
      </c>
      <c r="D8" s="1" t="s">
        <v>529</v>
      </c>
      <c r="E8" s="1" t="s">
        <v>529</v>
      </c>
      <c r="F8" s="1" t="s">
        <v>530</v>
      </c>
      <c r="G8" s="1" t="s">
        <v>530</v>
      </c>
      <c r="H8" s="1" t="s">
        <v>531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532</v>
      </c>
      <c r="B9" s="1" t="s">
        <v>511</v>
      </c>
      <c r="C9" s="1" t="s">
        <v>511</v>
      </c>
      <c r="D9" s="1" t="s">
        <v>511</v>
      </c>
      <c r="E9" s="1" t="s">
        <v>533</v>
      </c>
      <c r="F9" s="1" t="s">
        <v>534</v>
      </c>
      <c r="G9" s="1" t="s">
        <v>535</v>
      </c>
      <c r="H9" s="1" t="s">
        <v>536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537</v>
      </c>
      <c r="B10" s="1" t="s">
        <v>511</v>
      </c>
      <c r="C10" s="1" t="s">
        <v>511</v>
      </c>
      <c r="D10" s="1" t="s">
        <v>511</v>
      </c>
      <c r="E10" s="1" t="s">
        <v>538</v>
      </c>
      <c r="F10" s="1" t="s">
        <v>534</v>
      </c>
      <c r="G10" s="1" t="s">
        <v>535</v>
      </c>
      <c r="H10" s="1" t="s">
        <v>536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539</v>
      </c>
      <c r="B11" s="1" t="s">
        <v>511</v>
      </c>
      <c r="C11" s="1" t="s">
        <v>511</v>
      </c>
      <c r="D11" s="1" t="s">
        <v>511</v>
      </c>
      <c r="E11" s="1" t="s">
        <v>511</v>
      </c>
      <c r="F11" s="1" t="s">
        <v>511</v>
      </c>
      <c r="G11" s="1" t="s">
        <v>511</v>
      </c>
      <c r="H11" s="1" t="s">
        <v>511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540</v>
      </c>
      <c r="B12" s="1" t="s">
        <v>529</v>
      </c>
      <c r="C12" s="1" t="s">
        <v>529</v>
      </c>
      <c r="D12" s="1" t="s">
        <v>529</v>
      </c>
      <c r="E12" s="1" t="s">
        <v>529</v>
      </c>
      <c r="F12" s="1" t="s">
        <v>541</v>
      </c>
      <c r="G12" s="1" t="s">
        <v>542</v>
      </c>
      <c r="H12" s="1" t="s">
        <v>543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544</v>
      </c>
      <c r="B13" s="1" t="s">
        <v>529</v>
      </c>
      <c r="C13" s="1" t="s">
        <v>511</v>
      </c>
      <c r="D13" s="1" t="s">
        <v>511</v>
      </c>
      <c r="E13" s="1" t="s">
        <v>529</v>
      </c>
      <c r="F13" s="1" t="s">
        <v>545</v>
      </c>
      <c r="G13" s="1" t="s">
        <v>543</v>
      </c>
      <c r="H13" s="1" t="s">
        <v>546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547</v>
      </c>
      <c r="B14" s="1" t="s">
        <v>548</v>
      </c>
      <c r="C14" s="1" t="s">
        <v>511</v>
      </c>
      <c r="D14" s="1" t="s">
        <v>511</v>
      </c>
      <c r="E14" s="1" t="s">
        <v>549</v>
      </c>
      <c r="F14" s="1" t="s">
        <v>550</v>
      </c>
      <c r="G14" s="1" t="s">
        <v>551</v>
      </c>
      <c r="H14" s="1" t="s">
        <v>552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553</v>
      </c>
      <c r="B15" s="1" t="s">
        <v>511</v>
      </c>
      <c r="C15" s="1" t="s">
        <v>511</v>
      </c>
      <c r="D15" s="1" t="s">
        <v>511</v>
      </c>
      <c r="E15" s="1" t="s">
        <v>511</v>
      </c>
      <c r="F15" s="1" t="s">
        <v>511</v>
      </c>
      <c r="G15" s="1" t="s">
        <v>511</v>
      </c>
      <c r="H15" s="1" t="s">
        <v>511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554</v>
      </c>
      <c r="B16" s="1" t="s">
        <v>511</v>
      </c>
      <c r="C16" s="1" t="s">
        <v>511</v>
      </c>
      <c r="D16" s="1" t="s">
        <v>511</v>
      </c>
      <c r="E16" s="1" t="s">
        <v>511</v>
      </c>
      <c r="F16" s="1" t="s">
        <v>511</v>
      </c>
      <c r="G16" s="1" t="s">
        <v>511</v>
      </c>
      <c r="H16" s="1" t="s">
        <v>511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555</v>
      </c>
      <c r="B17" s="1" t="s">
        <v>138</v>
      </c>
      <c r="C17" s="1" t="s">
        <v>139</v>
      </c>
      <c r="D17" s="1" t="s">
        <v>140</v>
      </c>
      <c r="E17" s="1" t="s">
        <v>141</v>
      </c>
      <c r="F17" s="1" t="s">
        <v>556</v>
      </c>
      <c r="G17" s="1" t="s">
        <v>557</v>
      </c>
      <c r="H17" s="1" t="s">
        <v>558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559</v>
      </c>
      <c r="B18" s="1" t="s">
        <v>511</v>
      </c>
      <c r="C18" s="1" t="s">
        <v>511</v>
      </c>
      <c r="D18" s="1" t="s">
        <v>511</v>
      </c>
      <c r="E18" s="1" t="s">
        <v>511</v>
      </c>
      <c r="F18" s="1" t="s">
        <v>511</v>
      </c>
      <c r="G18" s="1" t="s">
        <v>511</v>
      </c>
      <c r="H18" s="1" t="s">
        <v>511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560</v>
      </c>
      <c r="B19" s="1" t="s">
        <v>511</v>
      </c>
      <c r="C19" s="1" t="s">
        <v>511</v>
      </c>
      <c r="D19" s="1" t="s">
        <v>511</v>
      </c>
      <c r="E19" s="1" t="s">
        <v>561</v>
      </c>
      <c r="F19" s="1" t="s">
        <v>562</v>
      </c>
      <c r="G19" s="1" t="s">
        <v>563</v>
      </c>
      <c r="H19" s="1" t="s">
        <v>564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 t="s">
        <v>511</v>
      </c>
      <c r="C20" s="1" t="s">
        <v>511</v>
      </c>
      <c r="D20" s="1" t="s">
        <v>511</v>
      </c>
      <c r="E20" s="1" t="s">
        <v>511</v>
      </c>
      <c r="F20" s="1" t="s">
        <v>511</v>
      </c>
      <c r="G20" s="1" t="s">
        <v>511</v>
      </c>
      <c r="H20" s="1" t="s">
        <v>511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565</v>
      </c>
      <c r="B21" s="1" t="s">
        <v>566</v>
      </c>
      <c r="C21" s="1" t="s">
        <v>567</v>
      </c>
      <c r="D21" s="1" t="s">
        <v>568</v>
      </c>
      <c r="E21" s="1" t="s">
        <v>569</v>
      </c>
      <c r="F21" s="1" t="s">
        <v>570</v>
      </c>
      <c r="G21" s="1" t="s">
        <v>571</v>
      </c>
      <c r="H21" s="1" t="s">
        <v>572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573</v>
      </c>
      <c r="B22" s="1" t="s">
        <v>574</v>
      </c>
      <c r="C22" s="1" t="s">
        <v>575</v>
      </c>
      <c r="D22" s="1" t="s">
        <v>576</v>
      </c>
      <c r="E22" s="1" t="s">
        <v>577</v>
      </c>
      <c r="F22" s="1" t="s">
        <v>578</v>
      </c>
      <c r="G22" s="1" t="s">
        <v>579</v>
      </c>
      <c r="H22" s="1" t="s">
        <v>580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511</v>
      </c>
      <c r="C23" s="1" t="s">
        <v>511</v>
      </c>
      <c r="D23" s="1" t="s">
        <v>511</v>
      </c>
      <c r="E23" s="1" t="s">
        <v>511</v>
      </c>
      <c r="F23" s="1" t="s">
        <v>511</v>
      </c>
      <c r="G23" s="1" t="s">
        <v>511</v>
      </c>
      <c r="H23" s="1" t="s">
        <v>511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581</v>
      </c>
      <c r="B24" s="1" t="s">
        <v>582</v>
      </c>
      <c r="C24" s="1" t="s">
        <v>583</v>
      </c>
      <c r="D24" s="1" t="s">
        <v>584</v>
      </c>
      <c r="E24" s="1" t="s">
        <v>585</v>
      </c>
      <c r="F24" s="1" t="s">
        <v>586</v>
      </c>
      <c r="G24" s="1" t="s">
        <v>586</v>
      </c>
      <c r="H24" s="1" t="s">
        <v>586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587</v>
      </c>
      <c r="B25" s="1" t="s">
        <v>588</v>
      </c>
      <c r="C25" s="1" t="s">
        <v>589</v>
      </c>
      <c r="D25" s="1" t="s">
        <v>590</v>
      </c>
      <c r="E25" s="1" t="s">
        <v>591</v>
      </c>
      <c r="F25" s="1" t="s">
        <v>592</v>
      </c>
      <c r="G25" s="1" t="s">
        <v>592</v>
      </c>
      <c r="H25" s="1" t="s">
        <v>511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593</v>
      </c>
      <c r="B26" s="1" t="s">
        <v>594</v>
      </c>
      <c r="C26" s="1" t="s">
        <v>595</v>
      </c>
      <c r="D26" s="1" t="s">
        <v>596</v>
      </c>
      <c r="E26" s="1" t="s">
        <v>597</v>
      </c>
      <c r="F26" s="1" t="s">
        <v>511</v>
      </c>
      <c r="G26" s="1" t="s">
        <v>511</v>
      </c>
      <c r="H26" s="1" t="s">
        <v>511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598</v>
      </c>
      <c r="B2" s="1" t="s">
        <v>599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600</v>
      </c>
      <c r="B3" s="1" t="s">
        <v>601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602</v>
      </c>
      <c r="B4" s="1" t="s">
        <v>603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604</v>
      </c>
      <c r="B5" s="1" t="s">
        <v>605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606</v>
      </c>
      <c r="B6" s="1" t="s">
        <v>607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609</v>
      </c>
      <c r="B8" s="1" t="s">
        <v>610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611</v>
      </c>
      <c r="B9" s="4" t="s">
        <v>612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613</v>
      </c>
      <c r="B10" s="1" t="s">
        <v>614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615</v>
      </c>
      <c r="B11" s="1" t="s">
        <v>616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617</v>
      </c>
      <c r="B12" s="1" t="s">
        <v>614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618</v>
      </c>
      <c r="B13" s="1" t="s">
        <v>619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620</v>
      </c>
      <c r="B14" s="1" t="s">
        <v>621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622</v>
      </c>
      <c r="B15" s="1" t="s">
        <v>619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623</v>
      </c>
      <c r="B16" s="1" t="s">
        <v>624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625</v>
      </c>
      <c r="B17" s="1">
        <v>55.0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626</v>
      </c>
      <c r="B18" s="1" t="s">
        <v>627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628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629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630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631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632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637</v>
      </c>
      <c r="B28" s="1">
        <v>10.66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638</v>
      </c>
      <c r="B29" s="1">
        <v>10.37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639</v>
      </c>
      <c r="B30" s="1">
        <v>10.27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640</v>
      </c>
      <c r="B31" s="1">
        <v>10.66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641</v>
      </c>
      <c r="B32" s="1">
        <v>10.66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642</v>
      </c>
      <c r="B33" s="1">
        <v>10.37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643</v>
      </c>
      <c r="B34" s="1">
        <v>10.27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644</v>
      </c>
      <c r="B35" s="1">
        <v>10.66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645</v>
      </c>
      <c r="B36" s="1">
        <v>-4.39834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646</v>
      </c>
      <c r="B37" s="1">
        <v>852154.0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647</v>
      </c>
      <c r="B38" s="1">
        <v>852154.0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648</v>
      </c>
      <c r="B39" s="1">
        <v>790277.0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649</v>
      </c>
      <c r="B40" s="1">
        <v>775970.0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650</v>
      </c>
      <c r="B41" s="1">
        <v>775970.0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651</v>
      </c>
      <c r="B42" s="1">
        <v>10.56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652</v>
      </c>
      <c r="B43" s="1">
        <v>10.68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653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654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655</v>
      </c>
      <c r="B46" s="1">
        <v>6.61618112E8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656</v>
      </c>
      <c r="B47" s="1">
        <v>8.97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657</v>
      </c>
      <c r="B48" s="1">
        <v>30.958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658</v>
      </c>
      <c r="B49" s="1">
        <v>65.31919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659</v>
      </c>
      <c r="B50" s="1">
        <v>11.8044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660</v>
      </c>
      <c r="B51" s="1">
        <v>14.044275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661</v>
      </c>
      <c r="B52" s="1" t="s">
        <v>662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663</v>
      </c>
      <c r="B53" s="1">
        <v>4.21488544E8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664</v>
      </c>
      <c r="B54" s="1">
        <v>4.4833396E7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665</v>
      </c>
      <c r="B55" s="1">
        <v>6.24168E7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666</v>
      </c>
      <c r="B56" s="1">
        <v>8800956.0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667</v>
      </c>
      <c r="B57" s="1">
        <v>1.0670039E7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668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669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670</v>
      </c>
      <c r="B60" s="1">
        <v>0.141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671</v>
      </c>
      <c r="B61" s="1">
        <v>0.16991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672</v>
      </c>
      <c r="B62" s="1">
        <v>0.83291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673</v>
      </c>
      <c r="B63" s="1">
        <v>8.68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674</v>
      </c>
      <c r="B64" s="1">
        <v>0.1488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675</v>
      </c>
      <c r="B65" s="1">
        <v>6.27701E7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676</v>
      </c>
      <c r="B66" s="1">
        <v>4.969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677</v>
      </c>
      <c r="B67" s="1">
        <v>2.1332262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678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679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680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681</v>
      </c>
      <c r="B71" s="1">
        <v>-3.05348E8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682</v>
      </c>
      <c r="B72" s="1">
        <v>-7.94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683</v>
      </c>
      <c r="B73" s="1">
        <v>-2.9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684</v>
      </c>
      <c r="B74" s="1">
        <v>41.612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685</v>
      </c>
      <c r="B75" s="1">
        <v>-3.816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686</v>
      </c>
      <c r="B76" s="1">
        <v>-0.23905241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687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688</v>
      </c>
      <c r="B78" s="1" t="s">
        <v>689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690</v>
      </c>
      <c r="B79" s="1" t="s">
        <v>691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692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693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694</v>
      </c>
      <c r="B82" s="1" t="s">
        <v>695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696</v>
      </c>
      <c r="B83" s="1" t="s">
        <v>695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697</v>
      </c>
      <c r="B84" s="1">
        <v>1.6016454E9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698</v>
      </c>
      <c r="B85" s="1" t="s">
        <v>699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700</v>
      </c>
      <c r="B86" s="1" t="s">
        <v>701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702</v>
      </c>
      <c r="B87" s="1" t="s">
        <v>703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704</v>
      </c>
      <c r="B88" s="1" t="s">
        <v>705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706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707</v>
      </c>
      <c r="B90" s="1">
        <v>10.6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708</v>
      </c>
      <c r="B91" s="1">
        <v>38.0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709</v>
      </c>
      <c r="B92" s="1">
        <v>21.0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710</v>
      </c>
      <c r="B93" s="1">
        <v>30.0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711</v>
      </c>
      <c r="B94" s="1">
        <v>31.5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712</v>
      </c>
      <c r="B95" s="1" t="s">
        <v>713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714</v>
      </c>
      <c r="B96" s="1">
        <v>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715</v>
      </c>
      <c r="B97" s="1">
        <v>2.4013E8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716</v>
      </c>
      <c r="B98" s="1">
        <v>3.847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717</v>
      </c>
      <c r="B99" s="1">
        <v>-1.10441E8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718</v>
      </c>
      <c r="B100" s="1">
        <v>6.075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719</v>
      </c>
      <c r="B101" s="1">
        <v>6.174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720</v>
      </c>
      <c r="B102" s="1">
        <v>1.0129E7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721</v>
      </c>
      <c r="B103" s="1">
        <v>0.189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722</v>
      </c>
      <c r="B104" s="1">
        <v>-0.39889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723</v>
      </c>
      <c r="B105" s="1">
        <v>-2.7635598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724</v>
      </c>
      <c r="B106" s="1">
        <v>-1.04477128E8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725</v>
      </c>
      <c r="B107" s="1">
        <v>-8.6193E7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726</v>
      </c>
      <c r="B108" s="1">
        <v>-0.184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727</v>
      </c>
      <c r="B109" s="1">
        <v>0.06032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728</v>
      </c>
      <c r="B110" s="1">
        <v>-15.05704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729</v>
      </c>
      <c r="B111" s="1" t="s">
        <v>662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730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-5.0</v>
      </c>
      <c r="D3" s="1">
        <v>-8.0</v>
      </c>
      <c r="E3" s="1">
        <v>-8.0</v>
      </c>
      <c r="F3" s="1">
        <v>-14.0</v>
      </c>
      <c r="G3" s="1">
        <v>2.0</v>
      </c>
      <c r="H3" s="1">
        <f>IF(G3*FORECAST(H2,B3:G3,B2:G2)&gt;0,FORECAST(H2,B3:G3,B2:G2),G3)*$X$1</f>
        <v>2</v>
      </c>
      <c r="I3" s="1">
        <f>IF(H3*FORECAST(I2,B3:H3,B2:H2)&gt;0,FORECAST(I2,B3:H3,B2:H2),H3)*$X$1</f>
        <v>2</v>
      </c>
      <c r="J3" s="1">
        <f>IF(I3*FORECAST(J2,B3:I3,B2:I2)&gt;0,FORECAST(J2,B3:I3,B2:I2),I3)*$X$1</f>
        <v>0.2857142857</v>
      </c>
      <c r="K3" s="1">
        <f>IF(J3*FORECAST(K2,B3:J3,B2:J2)&gt;0,FORECAST(K2,B3:J3,B2:J2),J3)*$X$1</f>
        <v>1.154761905</v>
      </c>
      <c r="L3" s="1">
        <f>IF(K3*FORECAST(L2,B3:K3,B2:K2)&gt;0,FORECAST(L2,B3:K3,B2:K2),K3)*$X$1</f>
        <v>2.023809524</v>
      </c>
      <c r="M3" s="1">
        <f>IF(L3*FORECAST(M2,B3:L3,B2:L2)&gt;0,FORECAST(M2,B3:L3,B2:L2),L3)*$X$1</f>
        <v>2.892857143</v>
      </c>
      <c r="N3" s="1">
        <f>IF(M3*FORECAST(N2,B3:M3,B2:M2)&gt;0,FORECAST(N2,B3:M3,B2:M2),M3)*$X$1</f>
        <v>3.761904762</v>
      </c>
      <c r="O3" s="5">
        <f>IF(N3*FORECAST(O2,B3:N3,B2:N2)&gt;0,FORECAST(O2,B3:N3,B2:N2),N3)*$X$1</f>
        <v>4.630952381</v>
      </c>
      <c r="P3" s="5">
        <f>IF(O3*FORECAST(P2,B3:O3,B2:O2)&gt;0,FORECAST(P2,B3:O3,B2:O2),O3)*$X$1</f>
        <v>5.5</v>
      </c>
      <c r="Q3" s="5">
        <f>IF(P3*FORECAST(Q2,B3:P3,B2:P2)&gt;0,FORECAST(Q2,B3:P3,B2:P2),P3)*$X$1</f>
        <v>6.369047619</v>
      </c>
      <c r="R3" s="5">
        <f>IF(Q3*FORECAST(R2,B3:Q3,B2:Q2)&gt;0,FORECAST(R2,B3:Q3,B2:Q2),Q3)*$X$1</f>
        <v>7.238095238</v>
      </c>
      <c r="S3" s="5">
        <f>IF(R3*FORECAST(S2,B3:R3,B2:R2)&gt;0,FORECAST(S2,B3:R3,B2:R2),R3)*$X$1</f>
        <v>8.107142857</v>
      </c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-42.0</v>
      </c>
      <c r="C4" s="1">
        <v>-1.0</v>
      </c>
      <c r="D4" s="1">
        <v>-39.0</v>
      </c>
      <c r="E4" s="1">
        <v>-49.0</v>
      </c>
      <c r="F4" s="1">
        <v>-20.0</v>
      </c>
      <c r="G4" s="1">
        <v>-141.0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731</v>
      </c>
      <c r="B5" s="1">
        <v>1.0</v>
      </c>
      <c r="C5" s="1">
        <v>1.0</v>
      </c>
      <c r="D5" s="1">
        <v>3.0</v>
      </c>
      <c r="E5" s="1">
        <v>11.0</v>
      </c>
      <c r="F5" s="1">
        <v>12.0</v>
      </c>
      <c r="G5" s="1">
        <v>19.0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732</v>
      </c>
      <c r="L7" s="1">
        <f>IF(S3*FORECAST(S2,B3:S3,B2:S2)&gt;0,FORECAST(S2,B3:S3,B2:S2),R3)*$X$1 * (1+0.02)/(0.0874-0.02)</f>
        <v>122.689699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733</v>
      </c>
      <c r="L8" s="6">
        <f t="array" ref="L8">NPV(0.0874,I3:S3)</f>
        <v>23.34713558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734</v>
      </c>
      <c r="L9" s="6">
        <f t="array" ref="L9">NPV(0.0874,I16:S16)</f>
        <v>48.81187447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735</v>
      </c>
      <c r="L10" s="6">
        <f>L8 + L9</f>
        <v>72.15901005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-141.0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736</v>
      </c>
      <c r="L12" s="6">
        <f>L10 - L11</f>
        <v>213.1590101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737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11.21889527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122.689699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-7.0</v>
      </c>
      <c r="C3" s="1">
        <v>-10.0</v>
      </c>
      <c r="D3" s="1">
        <v>-17.0</v>
      </c>
      <c r="E3" s="1">
        <v>-24.0</v>
      </c>
      <c r="F3" s="1">
        <v>-36.0</v>
      </c>
      <c r="G3" s="1">
        <v>-107.0</v>
      </c>
      <c r="H3" s="1">
        <f>IF(G3*FORECAST(H2,B3:G3,B2:G2)&gt;0,FORECAST(H2,B3:G3,B2:G2),G3)*$X$1</f>
        <v>-92</v>
      </c>
      <c r="I3" s="1">
        <f>IF(H3*FORECAST(I2,B3:H3,B2:H2)&gt;0,FORECAST(I2,B3:H3,B2:H2),H3)*$X$1</f>
        <v>-108.7142857</v>
      </c>
      <c r="J3" s="1">
        <f>IF(I3*FORECAST(J2,B3:I3,B2:I2)&gt;0,FORECAST(J2,B3:I3,B2:I2),I3)*$X$1</f>
        <v>-125.4285714</v>
      </c>
      <c r="K3" s="1">
        <f>IF(J3*FORECAST(K2,B3:J3,B2:J2)&gt;0,FORECAST(K2,B3:J3,B2:J2),J3)*$X$1</f>
        <v>-142.1428571</v>
      </c>
      <c r="L3" s="1">
        <f>IF(K3*FORECAST(L2,B3:K3,B2:K2)&gt;0,FORECAST(L2,B3:K3,B2:K2),K3)*$X$1</f>
        <v>-158.8571429</v>
      </c>
      <c r="M3" s="1">
        <f>IF(L3*FORECAST(M2,B3:L3,B2:L2)&gt;0,FORECAST(M2,B3:L3,B2:L2),L3)*$X$1</f>
        <v>-175.5714286</v>
      </c>
      <c r="N3" s="1">
        <f>IF(M3*FORECAST(N2,B3:M3,B2:M2)&gt;0,FORECAST(N2,B3:M3,B2:M2),M3)*$X$1</f>
        <v>-192.2857143</v>
      </c>
      <c r="O3" s="5">
        <f>IF(N3*FORECAST(O2,B3:N3,B2:N2)&gt;0,FORECAST(O2,B3:N3,B2:N2),N3)*$X$1</f>
        <v>-209</v>
      </c>
      <c r="P3" s="5">
        <f>IF(O3*FORECAST(P2,B3:O3,B2:O2)&gt;0,FORECAST(P2,B3:O3,B2:O2),O3)*$X$1</f>
        <v>-225.7142857</v>
      </c>
      <c r="Q3" s="5">
        <f>IF(P3*FORECAST(Q2,B3:P3,B2:P2)&gt;0,FORECAST(Q2,B3:P3,B2:P2),P3)*$X$1</f>
        <v>-242.4285714</v>
      </c>
      <c r="R3" s="5">
        <f>IF(Q3*FORECAST(R2,B3:Q3,B2:Q2)&gt;0,FORECAST(R2,B3:Q3,B2:Q2),Q3)*$X$1</f>
        <v>-259.1428571</v>
      </c>
      <c r="S3" s="5">
        <f>IF(R3*FORECAST(S2,B3:R3,B2:R2)&gt;0,FORECAST(S2,B3:R3,B2:R2),R3)*$X$1</f>
        <v>-275.8571429</v>
      </c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-42.0</v>
      </c>
      <c r="C4" s="1">
        <v>-1.0</v>
      </c>
      <c r="D4" s="1">
        <v>-39.0</v>
      </c>
      <c r="E4" s="1">
        <v>-49.0</v>
      </c>
      <c r="F4" s="1">
        <v>-20.0</v>
      </c>
      <c r="G4" s="1">
        <v>-141.0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731</v>
      </c>
      <c r="B5" s="1">
        <v>1.0</v>
      </c>
      <c r="C5" s="1">
        <v>1.0</v>
      </c>
      <c r="D5" s="1">
        <v>3.0</v>
      </c>
      <c r="E5" s="1">
        <v>11.0</v>
      </c>
      <c r="F5" s="1">
        <v>12.0</v>
      </c>
      <c r="G5" s="1">
        <v>19.0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732</v>
      </c>
      <c r="L7" s="1">
        <f>IF(S3*FORECAST(S2,B3:S3,B2:S2)&gt;0,FORECAST(S2,B3:S3,B2:S2),R3)*$X$1 * (1+0.02)/(0.0874-0.02)</f>
        <v>-4174.692666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733</v>
      </c>
      <c r="L8" s="6">
        <f t="array" ref="L8">NPV(0.0874,I3:S3)</f>
        <v>-1229.635737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734</v>
      </c>
      <c r="L9" s="6">
        <f t="array" ref="L9">NPV(0.0874,I16:S16)</f>
        <v>-1660.893914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735</v>
      </c>
      <c r="L10" s="6">
        <f>L8 + L9</f>
        <v>-2890.52965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-141.0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736</v>
      </c>
      <c r="L12" s="6">
        <f>L10 - L11</f>
        <v>-2749.52965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737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-144.7120869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-4174.692666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