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<sst xmlns="http://schemas.openxmlformats.org/spreadsheetml/2006/main" count="733" uniqueCount="578">
  <si>
    <t>ticker</t>
  </si>
  <si>
    <t>IMMX</t>
  </si>
  <si>
    <t>nombre</t>
  </si>
  <si>
    <t>IMMIX BIOPHARMA INC</t>
  </si>
  <si>
    <t>empresa</t>
  </si>
  <si>
    <t>Pharmaceuticals</t>
  </si>
  <si>
    <t>Open</t>
  </si>
  <si>
    <t>Target Price</t>
  </si>
  <si>
    <t>Upside</t>
  </si>
  <si>
    <t>-2319.05%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</si>
  <si>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</si>
  <si>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</si>
  <si>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</si>
  <si>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</si>
  <si>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</si>
  <si>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</si>
  <si>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</si>
  <si>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</si>
  <si>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</si>
  <si>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</si>
  <si>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</si>
  <si>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</si>
  <si>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</si>
  <si>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</si>
  <si>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</si>
  <si>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</si>
  <si>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</si>
  <si>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</si>
  <si>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</si>
  <si>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</si>
  <si>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</si>
  <si>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</si>
  <si>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</si>
  <si>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</si>
  <si>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</si>
  <si>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</si>
  <si>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</si>
  <si>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</si>
  <si>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</si>
  <si>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</si>
  <si>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</si>
  <si>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</si>
  <si>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</si>
  <si>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</si>
  <si>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</si>
  <si>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</si>
  <si>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</si>
  <si>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</si>
  <si>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</si>
  <si>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</si>
  <si>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</si>
  <si>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</si>
  <si>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</si>
  <si>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</si>
  <si>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</si>
  <si>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</si>
  <si>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</si>
  <si>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</si>
  <si>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</si>
  <si>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</si>
  <si>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</si>
  <si>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</si>
  <si>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</si>
  <si>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</si>
  <si>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</si>
  <si>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</si>
  <si>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</si>
  <si>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</si>
  <si>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</si>
  <si>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</si>
  <si>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</si>
  <si>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</si>
  <si>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</si>
  <si>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</si>
  <si>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</si>
  <si>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</si>
  <si>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</si>
  <si>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</si>
  <si>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</si>
  <si>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</si>
  <si>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-1.08</t>
  </si>
  <si>
    <t>-1.35</t>
  </si>
  <si>
    <t>1.36</t>
  </si>
  <si>
    <t>0.95</t>
  </si>
  <si>
    <t>0.82</t>
  </si>
  <si>
    <t>Tangible Book Value</t>
  </si>
  <si>
    <t>Tangible Book Value Per Share</t>
  </si>
  <si>
    <t>Total Debt</t>
  </si>
  <si>
    <t>0</t>
  </si>
  <si>
    <t>Net Debt</t>
  </si>
  <si>
    <t>Minority Interest, Total (Incl. Fin. Div)</t>
  </si>
  <si>
    <t>Account Code - Inventory Valuation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</si>
  <si>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</si>
  <si>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</si>
  <si>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</si>
  <si>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</si>
  <si>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</si>
  <si>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</si>
  <si>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</si>
  <si>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</si>
  <si>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</si>
  <si>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</si>
  <si>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</si>
  <si>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</si>
  <si>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</si>
  <si>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</si>
  <si>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</si>
  <si>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</si>
  <si>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</si>
  <si>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</si>
  <si>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</si>
  <si>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</si>
  <si>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</si>
  <si>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-0.29</t>
  </si>
  <si>
    <t>-0.3</t>
  </si>
  <si>
    <t>-6.64</t>
  </si>
  <si>
    <t>-0.59</t>
  </si>
  <si>
    <t>-0.89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</si>
  <si>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</si>
  <si>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</si>
  <si>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</si>
  <si>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</si>
  <si>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</si>
  <si>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</si>
  <si>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-0.18</t>
  </si>
  <si>
    <t>-4.13</t>
  </si>
  <si>
    <t>-0.37</t>
  </si>
  <si>
    <t>-0.55</t>
  </si>
  <si>
    <t>Normalized Diluted EPS</t>
  </si>
  <si>
    <t>EBITDA</t>
  </si>
  <si>
    <t>EBITA</t>
  </si>
  <si>
    <t>EBIT</t>
  </si>
  <si>
    <t>Effective Tax Rate - (Ratio)</t>
  </si>
  <si>
    <t>-2.16</t>
  </si>
  <si>
    <t>-1.78</t>
  </si>
  <si>
    <t>-0.02</t>
  </si>
  <si>
    <t>-0.12</t>
  </si>
  <si>
    <t>-0.17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</si>
  <si>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</si>
  <si>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</si>
  <si>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</si>
  <si>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</si>
  <si>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</si>
  <si>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</si>
  <si>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</si>
  <si>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</si>
  <si>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</si>
  <si>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</si>
  <si>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-23.5</t>
  </si>
  <si>
    <t>-9.02</t>
  </si>
  <si>
    <t>-31.04</t>
  </si>
  <si>
    <t>-57.92</t>
  </si>
  <si>
    <t>Return on Total Capital</t>
  </si>
  <si>
    <t>-9.71</t>
  </si>
  <si>
    <t>-32.93</t>
  </si>
  <si>
    <t>-68.71</t>
  </si>
  <si>
    <t>Return On Equity %</t>
  </si>
  <si>
    <t>24.46</t>
  </si>
  <si>
    <t>-367.8</t>
  </si>
  <si>
    <t>-52.84</t>
  </si>
  <si>
    <t>-106.22</t>
  </si>
  <si>
    <t>Return on Common Equity</t>
  </si>
  <si>
    <t>-104.35</t>
  </si>
  <si>
    <t>Short Term Liquidity</t>
  </si>
  <si>
    <t>Current Ratio</t>
  </si>
  <si>
    <t>0.2</t>
  </si>
  <si>
    <t>0.13</t>
  </si>
  <si>
    <t>90.01</t>
  </si>
  <si>
    <t>11.7</t>
  </si>
  <si>
    <t>5.32</t>
  </si>
  <si>
    <t>Quick Ratio</t>
  </si>
  <si>
    <t>87.46</t>
  </si>
  <si>
    <t>10.75</t>
  </si>
  <si>
    <t>5.02</t>
  </si>
  <si>
    <t>Operating Cash Flow to Current Liabilities</t>
  </si>
  <si>
    <t>-0.08</t>
  </si>
  <si>
    <t>-7.87</t>
  </si>
  <si>
    <t>-5.82</t>
  </si>
  <si>
    <t>-3.06</t>
  </si>
  <si>
    <t>Long Term Solvency</t>
  </si>
  <si>
    <t>Total Debt/Equity</t>
  </si>
  <si>
    <t>-112.44</t>
  </si>
  <si>
    <t>-89.69</t>
  </si>
  <si>
    <t>0.28</t>
  </si>
  <si>
    <t>Total Debt / Total Capital</t>
  </si>
  <si>
    <t>903.8</t>
  </si>
  <si>
    <t>-870.36</t>
  </si>
  <si>
    <t>Total Liabilities / Total Assets</t>
  </si>
  <si>
    <t>486.7</t>
  </si>
  <si>
    <t>743.67</t>
  </si>
  <si>
    <t>1.11</t>
  </si>
  <si>
    <t>11.73</t>
  </si>
  <si>
    <t>18.68</t>
  </si>
  <si>
    <t>EBIT / Interest Expense</t>
  </si>
  <si>
    <t>-7.66</t>
  </si>
  <si>
    <t>-3.05</t>
  </si>
  <si>
    <t>-7.52</t>
  </si>
  <si>
    <t>EBITDA / Interest Expense</t>
  </si>
  <si>
    <t>-7.65</t>
  </si>
  <si>
    <t>-3.02</t>
  </si>
  <si>
    <t>-7.5</t>
  </si>
  <si>
    <t>(EBITDA - Capex) / Interest Expense</t>
  </si>
  <si>
    <t>-7.72</t>
  </si>
  <si>
    <t>-7.51</t>
  </si>
  <si>
    <t>Total Debt / EBITDA</t>
  </si>
  <si>
    <t>-4.87</t>
  </si>
  <si>
    <t>-13.29</t>
  </si>
  <si>
    <t>-0.04</t>
  </si>
  <si>
    <t>Net Debt / EBITDA</t>
  </si>
  <si>
    <t>-12.02</t>
  </si>
  <si>
    <t>13.04</t>
  </si>
  <si>
    <t>1.64</t>
  </si>
  <si>
    <t>1.09</t>
  </si>
  <si>
    <t>Total Debt / (EBITDA - Capex)</t>
  </si>
  <si>
    <t>-4.83</t>
  </si>
  <si>
    <t>Net Debt / (EBITDA - Capex)</t>
  </si>
  <si>
    <t>-3.97</t>
  </si>
  <si>
    <t>13.03</t>
  </si>
  <si>
    <t>1.08</t>
  </si>
  <si>
    <t>Growth Over Prior Year</t>
  </si>
  <si>
    <t>EBITDA, 1 Yr. Growth %</t>
  </si>
  <si>
    <t>-63.34</t>
  </si>
  <si>
    <t>198.88</t>
  </si>
  <si>
    <t>508.86</t>
  </si>
  <si>
    <t>96.37</t>
  </si>
  <si>
    <t>EBITA, 1 Yr. Growth %</t>
  </si>
  <si>
    <t>-63.11</t>
  </si>
  <si>
    <t>197.9</t>
  </si>
  <si>
    <t>507.9</t>
  </si>
  <si>
    <t>96.39</t>
  </si>
  <si>
    <t>EBIT, 1 Yr. Growth %</t>
  </si>
  <si>
    <t>Earnings From Cont. Operations, 1 Yr. Growth %</t>
  </si>
  <si>
    <t>3.29</t>
  </si>
  <si>
    <t>-66.25</t>
  </si>
  <si>
    <t>89.5</t>
  </si>
  <si>
    <t>Net Income, 1 Yr. Growth %</t>
  </si>
  <si>
    <t>87.44</t>
  </si>
  <si>
    <t>Normalized Net Income, 1 Yr. Growth %</t>
  </si>
  <si>
    <t>3.67</t>
  </si>
  <si>
    <t>-66.16</t>
  </si>
  <si>
    <t>86.12</t>
  </si>
  <si>
    <t>Diluted EPS Before Extra, 1 Yr. Growth %</t>
  </si>
  <si>
    <t>-91.07</t>
  </si>
  <si>
    <t>50.11</t>
  </si>
  <si>
    <t>Net Property, Plant and Equip., 1 Yr. Growth %</t>
  </si>
  <si>
    <t>-23.97</t>
  </si>
  <si>
    <t>-22.63</t>
  </si>
  <si>
    <t>-37.49</t>
  </si>
  <si>
    <t>Total Assets, 1 Yr. Growth %</t>
  </si>
  <si>
    <t>-24.69</t>
  </si>
  <si>
    <t>-18.05</t>
  </si>
  <si>
    <t>33.65</t>
  </si>
  <si>
    <t>Tangible Book Value, 1 Yr. Growth %</t>
  </si>
  <si>
    <t>25.36</t>
  </si>
  <si>
    <t>-480.29</t>
  </si>
  <si>
    <t>-26.85</t>
  </si>
  <si>
    <t>24.66</t>
  </si>
  <si>
    <t>Common Equity, 1 Yr. Growth %</t>
  </si>
  <si>
    <t>Cash From Operations, 1 Yr. Growth %</t>
  </si>
  <si>
    <t>-48.78</t>
  </si>
  <si>
    <t>292.72</t>
  </si>
  <si>
    <t>366.13</t>
  </si>
  <si>
    <t>53.5</t>
  </si>
  <si>
    <t>Levered Free Cash Flow, 1 Yr. Growth %</t>
  </si>
  <si>
    <t>-632.49</t>
  </si>
  <si>
    <t>105.43</t>
  </si>
  <si>
    <t>37.8</t>
  </si>
  <si>
    <t>Unlevered Free Cash Flow, 1 Yr. Growth %</t>
  </si>
  <si>
    <t>-546.48</t>
  </si>
  <si>
    <t>110.87</t>
  </si>
  <si>
    <t>37.81</t>
  </si>
  <si>
    <t>Compound Annual Growth Rate Over Two Years</t>
  </si>
  <si>
    <t>EBITDA, 2 Yr. CAGR %</t>
  </si>
  <si>
    <t>26.64</t>
  </si>
  <si>
    <t>326.59</t>
  </si>
  <si>
    <t>245.78</t>
  </si>
  <si>
    <t>EBITA, 2 Yr. CAGR %</t>
  </si>
  <si>
    <t>26.68</t>
  </si>
  <si>
    <t>325.55</t>
  </si>
  <si>
    <t>245.52</t>
  </si>
  <si>
    <t>EBIT, 2 Yr. CAGR %</t>
  </si>
  <si>
    <t>Earnings From Cont. Operations, 2 Yr. CAGR %</t>
  </si>
  <si>
    <t>400.65</t>
  </si>
  <si>
    <t>167.76</t>
  </si>
  <si>
    <t>-20.03</t>
  </si>
  <si>
    <t>Net Income, 2 Yr. CAGR %</t>
  </si>
  <si>
    <t>-20.46</t>
  </si>
  <si>
    <t>Normalized Net Income, 2 Yr. CAGR %</t>
  </si>
  <si>
    <t>405.07</t>
  </si>
  <si>
    <t>169.66</t>
  </si>
  <si>
    <t>-20.64</t>
  </si>
  <si>
    <t>Diluted EPS Before Extra, 2 Yr. CAGR %</t>
  </si>
  <si>
    <t>379.94</t>
  </si>
  <si>
    <t>-63.4</t>
  </si>
  <si>
    <t>Net Property, Plant and Equip., 2 Yr. CAGR %</t>
  </si>
  <si>
    <t>-23.31</t>
  </si>
  <si>
    <t>-30.46</t>
  </si>
  <si>
    <t>196.84</t>
  </si>
  <si>
    <t>Total Assets, 2 Yr. CAGR %</t>
  </si>
  <si>
    <t>339.24</t>
  </si>
  <si>
    <t>425.63</t>
  </si>
  <si>
    <t>4.65</t>
  </si>
  <si>
    <t>Tangible Book Value, 2 Yr. CAGR %</t>
  </si>
  <si>
    <t>122.12</t>
  </si>
  <si>
    <t>66.79</t>
  </si>
  <si>
    <t>-4.51</t>
  </si>
  <si>
    <t>Common Equity, 2 Yr. CAGR %</t>
  </si>
  <si>
    <t>Cash From Operations, 2 Yr. CAGR %</t>
  </si>
  <si>
    <t>41.83</t>
  </si>
  <si>
    <t>327.85</t>
  </si>
  <si>
    <t>167.49</t>
  </si>
  <si>
    <t>Capital Expenditures, 2 Yr. CAGR %</t>
  </si>
  <si>
    <t>-66.87</t>
  </si>
  <si>
    <t>705.91</t>
  </si>
  <si>
    <t>Levered Free Cash Flow, 2 Yr. CAGR %</t>
  </si>
  <si>
    <t>230.74</t>
  </si>
  <si>
    <t>68.25</t>
  </si>
  <si>
    <t>Unlevered Free Cash Flow, 2 Yr. CAGR %</t>
  </si>
  <si>
    <t>206.83</t>
  </si>
  <si>
    <t>70.47</t>
  </si>
  <si>
    <t>Compound Annual Growth Rate Over Three Years</t>
  </si>
  <si>
    <t>EBITDA, 3 Yr. CAGR %</t>
  </si>
  <si>
    <t>113.75</t>
  </si>
  <si>
    <t>229.38</t>
  </si>
  <si>
    <t>EBITA, 3 Yr. CAGR %</t>
  </si>
  <si>
    <t>113.67</t>
  </si>
  <si>
    <t>228.86</t>
  </si>
  <si>
    <t>EBIT, 3 Yr. CAGR %</t>
  </si>
  <si>
    <t>Earnings From Cont. Operations, 3 Yr. CAGR %</t>
  </si>
  <si>
    <t>103.76</t>
  </si>
  <si>
    <t>138.62</t>
  </si>
  <si>
    <t>Net Income, 3 Yr. CAGR %</t>
  </si>
  <si>
    <t>137.75</t>
  </si>
  <si>
    <t>Normalized Net Income, 3 Yr. CAGR %</t>
  </si>
  <si>
    <t>105.13</t>
  </si>
  <si>
    <t>138.31</t>
  </si>
  <si>
    <t>Diluted EPS Before Extra, 3 Yr. CAGR %</t>
  </si>
  <si>
    <t>27.16</t>
  </si>
  <si>
    <t>37.78</t>
  </si>
  <si>
    <t>Net Property, Plant and Equip., 3 Yr. CAGR %</t>
  </si>
  <si>
    <t>-28.36</t>
  </si>
  <si>
    <t>89.61</t>
  </si>
  <si>
    <t>Total Assets, 3 Yr. CAGR %</t>
  </si>
  <si>
    <t>150.98</t>
  </si>
  <si>
    <t>Tangible Book Value, 3 Yr. CAGR %</t>
  </si>
  <si>
    <t>53.39</t>
  </si>
  <si>
    <t>51.36</t>
  </si>
  <si>
    <t>Common Equity, 3 Yr. CAGR %</t>
  </si>
  <si>
    <t>Cash From Operations, 3 Yr. CAGR %</t>
  </si>
  <si>
    <t>204.02</t>
  </si>
  <si>
    <t>Levered Free Cash Flow, 3 Yr. CAGR %</t>
  </si>
  <si>
    <t>147.02</t>
  </si>
  <si>
    <t>Unlevered Free Cash Flow, 3 Yr. CAGR %</t>
  </si>
  <si>
    <t>134.98</t>
  </si>
  <si>
    <t>2021</t>
  </si>
  <si>
    <t>2022</t>
  </si>
  <si>
    <t>2023</t>
  </si>
  <si>
    <t>2024</t>
  </si>
  <si>
    <t>2025</t>
  </si>
  <si>
    <t>Capitalization
                                    1</t>
  </si>
  <si>
    <t>47.02</t>
  </si>
  <si>
    <t>31.89</t>
  </si>
  <si>
    <t>137.5</t>
  </si>
  <si>
    <t>57.77</t>
  </si>
  <si>
    <t>Change</t>
  </si>
  <si>
    <t>-</t>
  </si>
  <si>
    <t>-32.18%</t>
  </si>
  <si>
    <t>331.07%</t>
  </si>
  <si>
    <t>-57.98%</t>
  </si>
  <si>
    <t>0%</t>
  </si>
  <si>
    <t>Enterprise Value (EV)
                                    1</t>
  </si>
  <si>
    <t>18.46</t>
  </si>
  <si>
    <t>120</t>
  </si>
  <si>
    <t>40.82</t>
  </si>
  <si>
    <t>57.81</t>
  </si>
  <si>
    <t>-60.75%</t>
  </si>
  <si>
    <t>550.03%</t>
  </si>
  <si>
    <t>-65.98%</t>
  </si>
  <si>
    <t>41.62%</t>
  </si>
  <si>
    <t>P/E ratio</t>
  </si>
  <si>
    <t>-0.54x</t>
  </si>
  <si>
    <t>-3.88x</t>
  </si>
  <si>
    <t>-7.78x</t>
  </si>
  <si>
    <t>-2.41x</t>
  </si>
  <si>
    <t>-2.76x</t>
  </si>
  <si>
    <t>PBR</t>
  </si>
  <si>
    <t>PEG</t>
  </si>
  <si>
    <t>0x</t>
  </si>
  <si>
    <t>-0.2x</t>
  </si>
  <si>
    <t>1.07x</t>
  </si>
  <si>
    <t>0.2x</t>
  </si>
  <si>
    <t>Capitalization / Revenue</t>
  </si>
  <si>
    <t>19.3x</t>
  </si>
  <si>
    <t>EV / Revenue</t>
  </si>
  <si>
    <t>EV / EBITDA</t>
  </si>
  <si>
    <t>-2.25x</t>
  </si>
  <si>
    <t>-7.44x</t>
  </si>
  <si>
    <t>-2.06x</t>
  </si>
  <si>
    <t>-2.88x</t>
  </si>
  <si>
    <t>EV / EBIT</t>
  </si>
  <si>
    <t>-7.43x</t>
  </si>
  <si>
    <t>-1.61x</t>
  </si>
  <si>
    <t>-2.19x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</si>
  <si>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</si>
  <si>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</si>
  <si>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</si>
  <si>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</si>
  <si>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</si>
  <si>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-0.87</t>
  </si>
  <si>
    <t>-0.76</t>
  </si>
  <si>
    <t>Distribution rate</t>
  </si>
  <si>
    <t>Net sales
                                    1</t>
  </si>
  <si>
    <t>3</t>
  </si>
  <si>
    <t>EBITDA
                                    1</t>
  </si>
  <si>
    <t>-8.217</t>
  </si>
  <si>
    <t>-16.14</t>
  </si>
  <si>
    <t>-19.85</t>
  </si>
  <si>
    <t>-20.05</t>
  </si>
  <si>
    <t>EBIT
                                    1</t>
  </si>
  <si>
    <t>-8.219</t>
  </si>
  <si>
    <t>-25.32</t>
  </si>
  <si>
    <t>-26.4</t>
  </si>
  <si>
    <t>Net income
                                    1</t>
  </si>
  <si>
    <t>-24.38</t>
  </si>
  <si>
    <t>-8.23</t>
  </si>
  <si>
    <t>-15.43</t>
  </si>
  <si>
    <t>-24.27</t>
  </si>
  <si>
    <t>-25.67</t>
  </si>
  <si>
    <t>Net Debt
                                    1</t>
  </si>
  <si>
    <t>-13.44</t>
  </si>
  <si>
    <t>-17.51</t>
  </si>
  <si>
    <t>-16.95</t>
  </si>
  <si>
    <t>0.04</t>
  </si>
  <si>
    <t>Reference price
                                    2</t>
  </si>
  <si>
    <t>3.560</t>
  </si>
  <si>
    <t>2.290</t>
  </si>
  <si>
    <t>6.920</t>
  </si>
  <si>
    <t>2.100</t>
  </si>
  <si>
    <t>Nbr of stocks (in thousands)</t>
  </si>
  <si>
    <t>13,209</t>
  </si>
  <si>
    <t>13,927</t>
  </si>
  <si>
    <t>19,867</t>
  </si>
  <si>
    <t>27,508</t>
  </si>
  <si>
    <t>Announcement Date</t>
  </si>
  <si>
    <t>3/28/22</t>
  </si>
  <si>
    <t>3/27/23</t>
  </si>
  <si>
    <t>3/29/24</t>
  </si>
  <si>
    <t>address1</t>
  </si>
  <si>
    <t>11400 West Olympic Boulevard</t>
  </si>
  <si>
    <t>address2</t>
  </si>
  <si>
    <t>Suite 200</t>
  </si>
  <si>
    <t>city</t>
  </si>
  <si>
    <t>Los Angeles</t>
  </si>
  <si>
    <t>state</t>
  </si>
  <si>
    <t>CA</t>
  </si>
  <si>
    <t>zip</t>
  </si>
  <si>
    <t>90064</t>
  </si>
  <si>
    <t>country</t>
  </si>
  <si>
    <t>phone</t>
  </si>
  <si>
    <t>310 651 8041</t>
  </si>
  <si>
    <t>website</t>
  </si>
  <si>
    <t>https://www.immixbio.com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</si>
  <si>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</si>
  <si>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</si>
  <si>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</si>
  <si>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</si>
  <si>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</si>
  <si>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</si>
  <si>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</si>
  <si>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</si>
  <si>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</si>
  <si>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</si>
  <si>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</si>
  <si>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Immix Biopharma, Inc., a clinical-stage biopharmaceutical company, engages in developing tissue-specific therapeutics in oncology and immune-dysregulated diseases in the United States and Australia. The company is developing IMX-110 that is in Phase 1b/2a clinical trials for the treatment of soft tissue sarcoma and colorectal cancer; and NXC-201 for relapsed/refractory multiple myeloma. It has a clinical collaboration and supply agreement with BeiGene Ltd. for a combination Phase 1b clinical trial in solid tumors of IMX-110 and anti-PD-1 Tislelizumab. Immix Biopharma, Inc., was incorporated in 2012 and is headquartered in Los Angeles, California.</t>
  </si>
  <si>
    <t>fullTimeEmployees</t>
  </si>
  <si>
    <t>companyOfficers</t>
  </si>
  <si>
    <t>[{'maxAge': 1, 'name': 'Dr. Ilya  Rachman M.B.A., M.D., MBA, Ph.D.', 'age': 50, 'title': 'Co-Founder, CEO &amp; Chairman', 'yearBorn': 1973, 'fiscalYear': 2023, 'totalPay': 669000, 'exercisedValue': 0, 'unexercisedValue': 1846232}, {'maxAge': 1, 'name': 'Mr. Gabriel  Morris B.A.', 'age': 36, 'title': 'CFO &amp; Director', 'yearBorn': 1987, 'fiscalYear': 2023, 'totalPay': 669000, 'exercisedValue': 0, 'unexercisedValue': 3188312}, {'maxAge': 1, 'name': 'Dr. Graham  Ross FFPM, M.D.', 'age': 63, 'title': 'Chief Medical Officer &amp; Head of Clinical Development', 'yearBorn': 1960, 'fiscalYear': 2023, 'totalPay': 104423, 'exercisedValue': 0, 'unexercisedValue': 55346}, {'maxAge': 1, 'name': 'Mr. Sean  Senn J.D., M.B.A., M.Sc., MBA, MSc', 'title': 'Co-Founder', 'fiscalYear': 2023, 'exercisedValue': 0, 'unexercisedValue': 0}, {'maxAge': 1, 'name': 'Dr. Vladimir P. Torchilin D.Sc., MSE, Ph.D.', 'age': 76, 'title': 'Scientific Co-Founder', 'yearBorn': 1947, 'fiscalYear': 2023, 'exercisedValue': 0, 'unexercisedValue': 0}, {'maxAge': 1, 'name': 'Mr. Nandan  Oza B.S.', 'age': 61, 'title': 'Head of Chemistry, Manufacturing &amp; Control', 'yearBorn': 1962, 'fiscalYear': 2023, 'exercisedValue': 0, 'unexercisedValue': 0}, {'maxAge': 1, 'name': 'Dr. David  Marks', 'title': 'Chief Medical Officer of Cell Therapy', 'fiscalYear': 2023, 'exercisedValue': 0, 'unexercisedValue': 0}, {'maxAge': 1, 'name': 'Mr. Gerhard  Bauer', 'title': 'Head of Cell Therapy Manufacturing',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</si>
  <si>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</si>
  <si>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</si>
  <si>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</si>
  <si>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</si>
  <si>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</si>
  <si>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</si>
  <si>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</si>
  <si>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</si>
  <si>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</si>
  <si>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</si>
  <si>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</si>
  <si>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</si>
  <si>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</si>
  <si>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</si>
  <si>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</si>
  <si>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</si>
  <si>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</si>
  <si>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</si>
  <si>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</si>
  <si>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</si>
  <si>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</si>
  <si>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</si>
  <si>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</si>
  <si>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</si>
  <si>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</si>
  <si>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</si>
  <si>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</si>
  <si>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</si>
  <si>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</si>
  <si>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</si>
  <si>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</si>
  <si>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</si>
  <si>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</si>
  <si>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</si>
  <si>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</si>
  <si>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</si>
  <si>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</si>
  <si>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</si>
  <si>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</si>
  <si>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</si>
  <si>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</si>
  <si>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</si>
  <si>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</si>
  <si>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</si>
  <si>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</si>
  <si>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</si>
  <si>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</si>
  <si>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</si>
  <si>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</si>
  <si>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</si>
  <si>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</si>
  <si>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</si>
  <si>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</si>
  <si>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</si>
  <si>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</si>
  <si>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</si>
  <si>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</si>
  <si>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</si>
  <si>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</si>
  <si>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</si>
  <si>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Immix Biopharma,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</si>
  <si>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</si>
  <si>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</si>
  <si>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</si>
  <si>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</si>
  <si>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</si>
  <si>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</si>
  <si>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</si>
  <si>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a16f90b7-2d1a-3bc1-ad13-b52d1a275ae3</t>
  </si>
  <si>
    <t>messageBoardId</t>
  </si>
  <si>
    <t>finmb_417356223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</si>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</sst>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mmix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-48.37526439444233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5.7765956E7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0.823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-2.9325514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-97.0</v>
      </c>
      <c r="C2" s="1">
        <v>-1.0</v>
      </c>
      <c r="D2" s="1">
        <v>-24.0</v>
      </c>
      <c r="E2" s="1">
        <v>-8.0</v>
      </c>
      <c r="F2" s="1">
        <v>-15.0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5.0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21.0</v>
      </c>
      <c r="E6" s="1">
        <v>62.0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57.0</v>
      </c>
      <c r="D7" s="1">
        <v>22.0</v>
      </c>
      <c r="E7" s="1">
        <v>0.0</v>
      </c>
      <c r="F7" s="1">
        <v>-16.0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12.0</v>
      </c>
      <c r="C8" s="1">
        <v>0.0</v>
      </c>
      <c r="D8" s="1">
        <v>-10.0</v>
      </c>
      <c r="E8" s="1">
        <v>1.0</v>
      </c>
      <c r="F8" s="1">
        <v>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-3.0</v>
      </c>
      <c r="C9" s="1">
        <v>-9.0</v>
      </c>
      <c r="D9" s="1">
        <v>9.0</v>
      </c>
      <c r="E9" s="1">
        <v>-23.0</v>
      </c>
      <c r="F9" s="1">
        <v>-89.0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9.0</v>
      </c>
      <c r="C10" s="1">
        <v>11.0</v>
      </c>
      <c r="D10" s="1">
        <v>-38.0</v>
      </c>
      <c r="E10" s="1">
        <v>-70.0</v>
      </c>
      <c r="F10" s="1">
        <v>11.0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-79.0</v>
      </c>
      <c r="C11" s="1">
        <v>-40.0</v>
      </c>
      <c r="D11" s="1">
        <v>-1.0</v>
      </c>
      <c r="E11" s="1">
        <v>-7.0</v>
      </c>
      <c r="F11" s="1">
        <v>-11.0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-802.0</v>
      </c>
      <c r="E12" s="1">
        <v>0.0</v>
      </c>
      <c r="F12" s="1">
        <v>-5.0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-802.0</v>
      </c>
      <c r="E13" s="1">
        <v>0.0</v>
      </c>
      <c r="F13" s="1">
        <v>-5.0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20.0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1.0</v>
      </c>
      <c r="C16" s="1">
        <v>0.0</v>
      </c>
      <c r="D16" s="1">
        <v>20.0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-5.0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-5.0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18.0</v>
      </c>
      <c r="E19" s="1">
        <v>2.0</v>
      </c>
      <c r="F19" s="1">
        <v>15.0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-9.0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46.0</v>
      </c>
      <c r="F21" s="1">
        <v>-5.0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1.0</v>
      </c>
      <c r="C22" s="1">
        <v>0.0</v>
      </c>
      <c r="D22" s="1">
        <v>18.0</v>
      </c>
      <c r="E22" s="1">
        <v>3.0</v>
      </c>
      <c r="F22" s="1">
        <v>15.0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1.0</v>
      </c>
      <c r="C23" s="1">
        <v>6.0</v>
      </c>
      <c r="D23" s="1">
        <v>0.0</v>
      </c>
      <c r="E23" s="1">
        <v>-3.0</v>
      </c>
      <c r="F23" s="1">
        <v>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27.0</v>
      </c>
      <c r="C24" s="1">
        <v>-34.0</v>
      </c>
      <c r="D24" s="1">
        <v>17.0</v>
      </c>
      <c r="E24" s="1">
        <v>-4.0</v>
      </c>
      <c r="F24" s="1">
        <v>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67.0</v>
      </c>
      <c r="C26" s="1">
        <v>899.0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2.0</v>
      </c>
      <c r="C27" s="1">
        <v>1.0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32.0</v>
      </c>
      <c r="D28" s="1">
        <v>-2.0</v>
      </c>
      <c r="E28" s="1">
        <v>-4.0</v>
      </c>
      <c r="F28" s="1">
        <v>-5.0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38.0</v>
      </c>
      <c r="D29" s="1">
        <v>-2.0</v>
      </c>
      <c r="E29" s="1">
        <v>-4.0</v>
      </c>
      <c r="F29" s="1">
        <v>-5.0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-57.0</v>
      </c>
      <c r="D30" s="1">
        <v>1.0</v>
      </c>
      <c r="E30" s="1">
        <v>-20.0</v>
      </c>
      <c r="F30" s="1">
        <v>-1.0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1.0</v>
      </c>
      <c r="C31" s="1">
        <v>0.0</v>
      </c>
      <c r="D31" s="1">
        <v>20.0</v>
      </c>
      <c r="E31" s="1">
        <v>-5.0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73.0</v>
      </c>
      <c r="C3" s="1">
        <v>39.0</v>
      </c>
      <c r="D3" s="1">
        <v>17.0</v>
      </c>
      <c r="E3" s="1">
        <v>13.0</v>
      </c>
      <c r="F3" s="1">
        <v>17.0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73.0</v>
      </c>
      <c r="C4" s="1">
        <v>39.0</v>
      </c>
      <c r="D4" s="1">
        <v>17.0</v>
      </c>
      <c r="E4" s="1">
        <v>13.0</v>
      </c>
      <c r="F4" s="1">
        <v>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17.0</v>
      </c>
      <c r="C5" s="1">
        <v>29.0</v>
      </c>
      <c r="D5" s="1">
        <v>2.0</v>
      </c>
      <c r="E5" s="1">
        <v>25.0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17.0</v>
      </c>
      <c r="C6" s="1">
        <v>29.0</v>
      </c>
      <c r="D6" s="1">
        <v>2.0</v>
      </c>
      <c r="E6" s="1">
        <v>25.0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2.0</v>
      </c>
      <c r="C7" s="1">
        <v>1.0</v>
      </c>
      <c r="D7" s="1">
        <v>51.0</v>
      </c>
      <c r="E7" s="1">
        <v>1.0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0.0</v>
      </c>
      <c r="C8" s="1">
        <v>0.0</v>
      </c>
      <c r="D8" s="1">
        <v>0.0</v>
      </c>
      <c r="E8" s="1">
        <v>0.0</v>
      </c>
      <c r="F8" s="1">
        <v>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93.0</v>
      </c>
      <c r="C9" s="1">
        <v>70.0</v>
      </c>
      <c r="D9" s="1">
        <v>18.0</v>
      </c>
      <c r="E9" s="1">
        <v>14.0</v>
      </c>
      <c r="F9" s="1">
        <v>19.0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0.0</v>
      </c>
      <c r="C10" s="1">
        <v>0.0</v>
      </c>
      <c r="D10" s="1">
        <v>0.0</v>
      </c>
      <c r="E10" s="1">
        <v>0.0</v>
      </c>
      <c r="F10" s="1">
        <v>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0.0</v>
      </c>
      <c r="C11" s="1">
        <v>0.0</v>
      </c>
      <c r="D11" s="1">
        <v>0.0</v>
      </c>
      <c r="E11" s="1">
        <v>0.0</v>
      </c>
      <c r="F11" s="1">
        <v>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94.0</v>
      </c>
      <c r="C13" s="1">
        <v>71.0</v>
      </c>
      <c r="D13" s="1">
        <v>18.0</v>
      </c>
      <c r="E13" s="1">
        <v>14.0</v>
      </c>
      <c r="F13" s="1">
        <v>19.0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24.0</v>
      </c>
      <c r="C15" s="1">
        <v>26.0</v>
      </c>
      <c r="D15" s="1">
        <v>14.0</v>
      </c>
      <c r="E15" s="1">
        <v>1.0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24.0</v>
      </c>
      <c r="C16" s="1">
        <v>34.0</v>
      </c>
      <c r="D16" s="1">
        <v>0.0</v>
      </c>
      <c r="E16" s="1">
        <v>0.0</v>
      </c>
      <c r="F16" s="1">
        <v>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4.0</v>
      </c>
      <c r="C17" s="1">
        <v>4.0</v>
      </c>
      <c r="D17" s="1">
        <v>5.0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0.0</v>
      </c>
      <c r="C18" s="1">
        <v>57.0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4.0</v>
      </c>
      <c r="C19" s="1">
        <v>5.0</v>
      </c>
      <c r="D19" s="1">
        <v>20.0</v>
      </c>
      <c r="E19" s="1">
        <v>1.0</v>
      </c>
      <c r="F19" s="1">
        <v>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0.0</v>
      </c>
      <c r="C20" s="1">
        <v>0.0</v>
      </c>
      <c r="D20" s="1">
        <v>0.0</v>
      </c>
      <c r="E20" s="1">
        <v>47.0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4.0</v>
      </c>
      <c r="C21" s="1">
        <v>5.0</v>
      </c>
      <c r="D21" s="1">
        <v>20.0</v>
      </c>
      <c r="E21" s="1">
        <v>1.0</v>
      </c>
      <c r="F21" s="1">
        <v>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113.0</v>
      </c>
      <c r="C22" s="1">
        <v>113.0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50.0</v>
      </c>
      <c r="C23" s="1">
        <v>50.0</v>
      </c>
      <c r="D23" s="1">
        <v>47.0</v>
      </c>
      <c r="E23" s="1">
        <v>51.0</v>
      </c>
      <c r="F23" s="1">
        <v>69.0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-4.0</v>
      </c>
      <c r="C24" s="1">
        <v>-5.0</v>
      </c>
      <c r="D24" s="1">
        <v>-29.0</v>
      </c>
      <c r="E24" s="1">
        <v>-37.0</v>
      </c>
      <c r="F24" s="1">
        <v>-53.0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0.0</v>
      </c>
      <c r="C25" s="1">
        <v>0.0</v>
      </c>
      <c r="D25" s="1">
        <v>0.0</v>
      </c>
      <c r="E25" s="1">
        <v>-9.0</v>
      </c>
      <c r="F25" s="1">
        <v>-9.0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6.0</v>
      </c>
      <c r="C26" s="1">
        <v>14.0</v>
      </c>
      <c r="D26" s="1">
        <v>12.0</v>
      </c>
      <c r="E26" s="1">
        <v>8.0</v>
      </c>
      <c r="F26" s="1">
        <v>13.0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-3.0</v>
      </c>
      <c r="C27" s="1">
        <v>-4.0</v>
      </c>
      <c r="D27" s="1">
        <v>17.0</v>
      </c>
      <c r="E27" s="1">
        <v>13.0</v>
      </c>
      <c r="F27" s="1">
        <v>16.0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0.0</v>
      </c>
      <c r="C28" s="1">
        <v>0.0</v>
      </c>
      <c r="D28" s="1">
        <v>0.0</v>
      </c>
      <c r="E28" s="1">
        <v>0.0</v>
      </c>
      <c r="F28" s="1">
        <v>-20.0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-3.0</v>
      </c>
      <c r="C29" s="1">
        <v>-4.0</v>
      </c>
      <c r="D29" s="1">
        <v>17.0</v>
      </c>
      <c r="E29" s="1">
        <v>13.0</v>
      </c>
      <c r="F29" s="1">
        <v>16.0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94.0</v>
      </c>
      <c r="C30" s="1">
        <v>71.0</v>
      </c>
      <c r="D30" s="1">
        <v>18.0</v>
      </c>
      <c r="E30" s="1">
        <v>14.0</v>
      </c>
      <c r="F30" s="1">
        <v>19.0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3.0</v>
      </c>
      <c r="C32" s="1">
        <v>3.0</v>
      </c>
      <c r="D32" s="1">
        <v>13.0</v>
      </c>
      <c r="E32" s="1">
        <v>13.0</v>
      </c>
      <c r="F32" s="1">
        <v>26.0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78</v>
      </c>
      <c r="B33" s="1">
        <v>3.0</v>
      </c>
      <c r="C33" s="1">
        <v>3.0</v>
      </c>
      <c r="D33" s="1">
        <v>13.0</v>
      </c>
      <c r="E33" s="1">
        <v>13.0</v>
      </c>
      <c r="F33" s="1">
        <v>19.0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 t="s">
        <v>80</v>
      </c>
      <c r="C34" s="1" t="s">
        <v>81</v>
      </c>
      <c r="D34" s="1" t="s">
        <v>82</v>
      </c>
      <c r="E34" s="1" t="s">
        <v>83</v>
      </c>
      <c r="F34" s="1" t="s">
        <v>84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-3.0</v>
      </c>
      <c r="C35" s="1">
        <v>-4.0</v>
      </c>
      <c r="D35" s="1">
        <v>17.0</v>
      </c>
      <c r="E35" s="1">
        <v>13.0</v>
      </c>
      <c r="F35" s="1">
        <v>16.0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 t="s">
        <v>80</v>
      </c>
      <c r="C36" s="1" t="s">
        <v>81</v>
      </c>
      <c r="D36" s="1" t="s">
        <v>82</v>
      </c>
      <c r="E36" s="1" t="s">
        <v>83</v>
      </c>
      <c r="F36" s="1" t="s">
        <v>84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4.0</v>
      </c>
      <c r="C37" s="1">
        <v>4.0</v>
      </c>
      <c r="D37" s="1">
        <v>5.0</v>
      </c>
      <c r="E37" s="1" t="s">
        <v>88</v>
      </c>
      <c r="F37" s="1" t="s">
        <v>88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3.0</v>
      </c>
      <c r="C38" s="1">
        <v>3.0</v>
      </c>
      <c r="D38" s="1">
        <v>-17.0</v>
      </c>
      <c r="E38" s="1">
        <v>-13.0</v>
      </c>
      <c r="F38" s="1">
        <v>-17.0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0.0</v>
      </c>
      <c r="C39" s="1">
        <v>0.0</v>
      </c>
      <c r="D39" s="1">
        <v>0.0</v>
      </c>
      <c r="E39" s="1">
        <v>0.0</v>
      </c>
      <c r="F39" s="1">
        <v>-20.0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0.0</v>
      </c>
      <c r="C40" s="1">
        <v>3.0</v>
      </c>
      <c r="D40" s="1">
        <v>3.0</v>
      </c>
      <c r="E40" s="1">
        <v>3.0</v>
      </c>
      <c r="F40" s="1">
        <v>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0.0</v>
      </c>
      <c r="C41" s="1">
        <v>0.0</v>
      </c>
      <c r="D41" s="1">
        <v>2.0</v>
      </c>
      <c r="E41" s="1">
        <v>9.0</v>
      </c>
      <c r="F41" s="1">
        <v>14.0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0.0</v>
      </c>
      <c r="C42" s="1">
        <v>0.0</v>
      </c>
      <c r="D42" s="1">
        <v>0.0</v>
      </c>
      <c r="E42" s="1">
        <v>2.0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94</v>
      </c>
      <c r="B2" s="1">
        <v>25.0</v>
      </c>
      <c r="C2" s="1">
        <v>20.0</v>
      </c>
      <c r="D2" s="1">
        <v>1.0</v>
      </c>
      <c r="E2" s="1">
        <v>4.0</v>
      </c>
      <c r="F2" s="1">
        <v>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95</v>
      </c>
      <c r="B3" s="1">
        <v>58.0</v>
      </c>
      <c r="C3" s="1">
        <v>10.0</v>
      </c>
      <c r="D3" s="1">
        <v>12.0</v>
      </c>
      <c r="E3" s="1">
        <v>4.0</v>
      </c>
      <c r="F3" s="1">
        <v>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96</v>
      </c>
      <c r="B4" s="1">
        <v>84.0</v>
      </c>
      <c r="C4" s="1">
        <v>31.0</v>
      </c>
      <c r="D4" s="1">
        <v>1.0</v>
      </c>
      <c r="E4" s="1">
        <v>8.0</v>
      </c>
      <c r="F4" s="1">
        <v>16.0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97</v>
      </c>
      <c r="B5" s="1">
        <v>-84.0</v>
      </c>
      <c r="C5" s="1">
        <v>-31.0</v>
      </c>
      <c r="D5" s="1">
        <v>-1.0</v>
      </c>
      <c r="E5" s="1">
        <v>-8.0</v>
      </c>
      <c r="F5" s="1">
        <v>-16.0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98</v>
      </c>
      <c r="B6" s="1">
        <v>-11.0</v>
      </c>
      <c r="C6" s="1">
        <v>-10.0</v>
      </c>
      <c r="D6" s="1">
        <v>-18.0</v>
      </c>
      <c r="E6" s="1">
        <v>-497.0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99</v>
      </c>
      <c r="B7" s="1">
        <v>0.0</v>
      </c>
      <c r="C7" s="1">
        <v>0.0</v>
      </c>
      <c r="D7" s="1">
        <v>0.0</v>
      </c>
      <c r="E7" s="1">
        <v>0.0</v>
      </c>
      <c r="F7" s="1">
        <v>57.0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100</v>
      </c>
      <c r="B8" s="1">
        <v>-11.0</v>
      </c>
      <c r="C8" s="1">
        <v>-10.0</v>
      </c>
      <c r="D8" s="1">
        <v>-18.0</v>
      </c>
      <c r="E8" s="1">
        <v>-497.0</v>
      </c>
      <c r="F8" s="1">
        <v>57.0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101</v>
      </c>
      <c r="B9" s="1">
        <v>224.0</v>
      </c>
      <c r="C9" s="1">
        <v>-57.0</v>
      </c>
      <c r="D9" s="1">
        <v>-22.0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102</v>
      </c>
      <c r="B10" s="1">
        <v>-95.0</v>
      </c>
      <c r="C10" s="1">
        <v>-98.0</v>
      </c>
      <c r="D10" s="1">
        <v>-24.0</v>
      </c>
      <c r="E10" s="1">
        <v>-8.0</v>
      </c>
      <c r="F10" s="1">
        <v>-15.0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103</v>
      </c>
      <c r="B11" s="1">
        <v>0.0</v>
      </c>
      <c r="C11" s="1">
        <v>0.0</v>
      </c>
      <c r="D11" s="1">
        <v>-8.0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104</v>
      </c>
      <c r="B12" s="1">
        <v>-95.0</v>
      </c>
      <c r="C12" s="1">
        <v>-98.0</v>
      </c>
      <c r="D12" s="1">
        <v>-24.0</v>
      </c>
      <c r="E12" s="1">
        <v>-8.0</v>
      </c>
      <c r="F12" s="1">
        <v>-15.0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105</v>
      </c>
      <c r="B13" s="1">
        <v>2.0</v>
      </c>
      <c r="C13" s="1">
        <v>1.0</v>
      </c>
      <c r="D13" s="1">
        <v>0.0</v>
      </c>
      <c r="E13" s="1">
        <v>1.0</v>
      </c>
      <c r="F13" s="1">
        <v>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106</v>
      </c>
      <c r="B14" s="1">
        <v>-97.0</v>
      </c>
      <c r="C14" s="1">
        <v>-1.0</v>
      </c>
      <c r="D14" s="1">
        <v>-24.0</v>
      </c>
      <c r="E14" s="1">
        <v>-8.0</v>
      </c>
      <c r="F14" s="1">
        <v>-15.0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107</v>
      </c>
      <c r="B15" s="1">
        <v>-97.0</v>
      </c>
      <c r="C15" s="1">
        <v>-1.0</v>
      </c>
      <c r="D15" s="1">
        <v>-24.0</v>
      </c>
      <c r="E15" s="1">
        <v>-8.0</v>
      </c>
      <c r="F15" s="1">
        <v>-15.0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0.0</v>
      </c>
      <c r="C16" s="1">
        <v>0.0</v>
      </c>
      <c r="D16" s="1">
        <v>0.0</v>
      </c>
      <c r="E16" s="1">
        <v>0.0</v>
      </c>
      <c r="F16" s="1">
        <v>16.0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108</v>
      </c>
      <c r="B17" s="1">
        <v>-97.0</v>
      </c>
      <c r="C17" s="1">
        <v>-1.0</v>
      </c>
      <c r="D17" s="1">
        <v>-24.0</v>
      </c>
      <c r="E17" s="1">
        <v>-8.0</v>
      </c>
      <c r="F17" s="1">
        <v>-15.0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109</v>
      </c>
      <c r="B18" s="1">
        <v>-97.0</v>
      </c>
      <c r="C18" s="1">
        <v>-1.0</v>
      </c>
      <c r="D18" s="1">
        <v>-24.0</v>
      </c>
      <c r="E18" s="1">
        <v>-8.0</v>
      </c>
      <c r="F18" s="1">
        <v>-15.0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110</v>
      </c>
      <c r="B19" s="1">
        <v>-97.0</v>
      </c>
      <c r="C19" s="1">
        <v>-1.0</v>
      </c>
      <c r="D19" s="1">
        <v>-24.0</v>
      </c>
      <c r="E19" s="1">
        <v>-8.0</v>
      </c>
      <c r="F19" s="1">
        <v>-15.0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112</v>
      </c>
      <c r="B21" s="1" t="s">
        <v>113</v>
      </c>
      <c r="C21" s="1" t="s">
        <v>114</v>
      </c>
      <c r="D21" s="1" t="s">
        <v>115</v>
      </c>
      <c r="E21" s="1" t="s">
        <v>116</v>
      </c>
      <c r="F21" s="1" t="s">
        <v>117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</v>
      </c>
      <c r="B22" s="1" t="s">
        <v>113</v>
      </c>
      <c r="C22" s="1" t="s">
        <v>114</v>
      </c>
      <c r="D22" s="1" t="s">
        <v>115</v>
      </c>
      <c r="E22" s="1" t="s">
        <v>116</v>
      </c>
      <c r="F22" s="1" t="s">
        <v>117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>
        <v>3.0</v>
      </c>
      <c r="C23" s="1">
        <v>3.0</v>
      </c>
      <c r="D23" s="1">
        <v>3.0</v>
      </c>
      <c r="E23" s="1">
        <v>13.0</v>
      </c>
      <c r="F23" s="1">
        <v>17.0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120</v>
      </c>
      <c r="B24" s="1" t="s">
        <v>113</v>
      </c>
      <c r="C24" s="1" t="s">
        <v>114</v>
      </c>
      <c r="D24" s="1" t="s">
        <v>115</v>
      </c>
      <c r="E24" s="1" t="s">
        <v>116</v>
      </c>
      <c r="F24" s="1" t="s">
        <v>117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121</v>
      </c>
      <c r="B25" s="1" t="s">
        <v>113</v>
      </c>
      <c r="C25" s="1" t="s">
        <v>114</v>
      </c>
      <c r="D25" s="1" t="s">
        <v>115</v>
      </c>
      <c r="E25" s="1" t="s">
        <v>116</v>
      </c>
      <c r="F25" s="1" t="s">
        <v>117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122</v>
      </c>
      <c r="B26" s="1">
        <v>3.0</v>
      </c>
      <c r="C26" s="1">
        <v>3.0</v>
      </c>
      <c r="D26" s="1">
        <v>3.0</v>
      </c>
      <c r="E26" s="1">
        <v>13.0</v>
      </c>
      <c r="F26" s="1">
        <v>17.0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123</v>
      </c>
      <c r="B27" s="1" t="s">
        <v>124</v>
      </c>
      <c r="C27" s="1" t="s">
        <v>124</v>
      </c>
      <c r="D27" s="1" t="s">
        <v>125</v>
      </c>
      <c r="E27" s="1" t="s">
        <v>126</v>
      </c>
      <c r="F27" s="1" t="s">
        <v>127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128</v>
      </c>
      <c r="B28" s="1" t="s">
        <v>124</v>
      </c>
      <c r="C28" s="1" t="s">
        <v>124</v>
      </c>
      <c r="D28" s="1" t="s">
        <v>125</v>
      </c>
      <c r="E28" s="1" t="s">
        <v>126</v>
      </c>
      <c r="F28" s="1" t="s">
        <v>127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129</v>
      </c>
      <c r="B30" s="1">
        <v>-84.0</v>
      </c>
      <c r="C30" s="1">
        <v>-30.0</v>
      </c>
      <c r="D30" s="1">
        <v>-1.0</v>
      </c>
      <c r="E30" s="1">
        <v>-8.0</v>
      </c>
      <c r="F30" s="1">
        <v>-16.0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130</v>
      </c>
      <c r="B31" s="1">
        <v>-84.0</v>
      </c>
      <c r="C31" s="1">
        <v>-31.0</v>
      </c>
      <c r="D31" s="1">
        <v>-1.0</v>
      </c>
      <c r="E31" s="1">
        <v>-8.0</v>
      </c>
      <c r="F31" s="1">
        <v>-16.0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131</v>
      </c>
      <c r="B32" s="1">
        <v>-84.0</v>
      </c>
      <c r="C32" s="1">
        <v>-31.0</v>
      </c>
      <c r="D32" s="1">
        <v>-1.0</v>
      </c>
      <c r="E32" s="1">
        <v>-8.0</v>
      </c>
      <c r="F32" s="1">
        <v>-16.0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132</v>
      </c>
      <c r="B33" s="1" t="s">
        <v>133</v>
      </c>
      <c r="C33" s="1" t="s">
        <v>134</v>
      </c>
      <c r="D33" s="1" t="s">
        <v>135</v>
      </c>
      <c r="E33" s="1" t="s">
        <v>136</v>
      </c>
      <c r="F33" s="1" t="s">
        <v>137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138</v>
      </c>
      <c r="B34" s="1">
        <v>-59.0</v>
      </c>
      <c r="C34" s="1">
        <v>-61.0</v>
      </c>
      <c r="D34" s="1">
        <v>-15.0</v>
      </c>
      <c r="E34" s="1">
        <v>-5.0</v>
      </c>
      <c r="F34" s="1">
        <v>-9.0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139</v>
      </c>
      <c r="B35" s="1">
        <v>9.0</v>
      </c>
      <c r="C35" s="1">
        <v>10.0</v>
      </c>
      <c r="D35" s="1">
        <v>12.0</v>
      </c>
      <c r="E35" s="1">
        <v>497.0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141</v>
      </c>
      <c r="B37" s="1">
        <v>25.0</v>
      </c>
      <c r="C37" s="1">
        <v>20.0</v>
      </c>
      <c r="D37" s="1">
        <v>1.0</v>
      </c>
      <c r="E37" s="1">
        <v>4.0</v>
      </c>
      <c r="F37" s="1">
        <v>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142</v>
      </c>
      <c r="B38" s="1">
        <v>58.0</v>
      </c>
      <c r="C38" s="1">
        <v>10.0</v>
      </c>
      <c r="D38" s="1">
        <v>12.0</v>
      </c>
      <c r="E38" s="1">
        <v>4.0</v>
      </c>
      <c r="F38" s="1">
        <v>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143</v>
      </c>
      <c r="B39" s="1">
        <v>0.0</v>
      </c>
      <c r="C39" s="1">
        <v>0.0</v>
      </c>
      <c r="D39" s="1">
        <v>0.0</v>
      </c>
      <c r="E39" s="1">
        <v>52.0</v>
      </c>
      <c r="F39" s="1">
        <v>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144</v>
      </c>
      <c r="B40" s="1">
        <v>0.0</v>
      </c>
      <c r="C40" s="1">
        <v>0.0</v>
      </c>
      <c r="D40" s="1">
        <v>21.0</v>
      </c>
      <c r="E40" s="1">
        <v>10.0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145</v>
      </c>
      <c r="B41" s="1">
        <v>0.0</v>
      </c>
      <c r="C41" s="1">
        <v>0.0</v>
      </c>
      <c r="D41" s="1">
        <v>21.0</v>
      </c>
      <c r="E41" s="1">
        <v>62.0</v>
      </c>
      <c r="F41" s="1">
        <v>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0.0</v>
      </c>
      <c r="C3" s="1" t="s">
        <v>148</v>
      </c>
      <c r="D3" s="1" t="s">
        <v>149</v>
      </c>
      <c r="E3" s="1" t="s">
        <v>150</v>
      </c>
      <c r="F3" s="1" t="s">
        <v>151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152</v>
      </c>
      <c r="B4" s="1">
        <v>0.0</v>
      </c>
      <c r="C4" s="1">
        <v>0.0</v>
      </c>
      <c r="D4" s="1" t="s">
        <v>153</v>
      </c>
      <c r="E4" s="1" t="s">
        <v>154</v>
      </c>
      <c r="F4" s="1" t="s">
        <v>155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156</v>
      </c>
      <c r="B5" s="1">
        <v>0.0</v>
      </c>
      <c r="C5" s="1" t="s">
        <v>157</v>
      </c>
      <c r="D5" s="1" t="s">
        <v>158</v>
      </c>
      <c r="E5" s="1" t="s">
        <v>159</v>
      </c>
      <c r="F5" s="1" t="s">
        <v>160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161</v>
      </c>
      <c r="B6" s="1">
        <v>0.0</v>
      </c>
      <c r="C6" s="1" t="s">
        <v>157</v>
      </c>
      <c r="D6" s="1" t="s">
        <v>158</v>
      </c>
      <c r="E6" s="1" t="s">
        <v>159</v>
      </c>
      <c r="F6" s="1" t="s">
        <v>162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164</v>
      </c>
      <c r="B8" s="1" t="s">
        <v>165</v>
      </c>
      <c r="C8" s="1" t="s">
        <v>166</v>
      </c>
      <c r="D8" s="1" t="s">
        <v>167</v>
      </c>
      <c r="E8" s="1" t="s">
        <v>168</v>
      </c>
      <c r="F8" s="1" t="s">
        <v>169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170</v>
      </c>
      <c r="B9" s="1" t="s">
        <v>165</v>
      </c>
      <c r="C9" s="1" t="s">
        <v>166</v>
      </c>
      <c r="D9" s="1" t="s">
        <v>171</v>
      </c>
      <c r="E9" s="1" t="s">
        <v>172</v>
      </c>
      <c r="F9" s="1" t="s">
        <v>173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174</v>
      </c>
      <c r="B10" s="1" t="s">
        <v>137</v>
      </c>
      <c r="C10" s="1" t="s">
        <v>175</v>
      </c>
      <c r="D10" s="1" t="s">
        <v>176</v>
      </c>
      <c r="E10" s="1" t="s">
        <v>177</v>
      </c>
      <c r="F10" s="1" t="s">
        <v>178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180</v>
      </c>
      <c r="B12" s="1" t="s">
        <v>181</v>
      </c>
      <c r="C12" s="1" t="s">
        <v>182</v>
      </c>
      <c r="D12" s="1" t="s">
        <v>183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184</v>
      </c>
      <c r="B13" s="1" t="s">
        <v>185</v>
      </c>
      <c r="C13" s="1" t="s">
        <v>186</v>
      </c>
      <c r="D13" s="1" t="s">
        <v>183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187</v>
      </c>
      <c r="B14" s="1" t="s">
        <v>188</v>
      </c>
      <c r="C14" s="1" t="s">
        <v>189</v>
      </c>
      <c r="D14" s="1" t="s">
        <v>190</v>
      </c>
      <c r="E14" s="1" t="s">
        <v>191</v>
      </c>
      <c r="F14" s="1" t="s">
        <v>192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193</v>
      </c>
      <c r="B15" s="1" t="s">
        <v>194</v>
      </c>
      <c r="C15" s="1" t="s">
        <v>195</v>
      </c>
      <c r="D15" s="1" t="s">
        <v>196</v>
      </c>
      <c r="E15" s="1">
        <v>-1.0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197</v>
      </c>
      <c r="B16" s="1" t="s">
        <v>198</v>
      </c>
      <c r="C16" s="1" t="s">
        <v>199</v>
      </c>
      <c r="D16" s="1" t="s">
        <v>200</v>
      </c>
      <c r="E16" s="1">
        <v>-1.0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201</v>
      </c>
      <c r="B17" s="1" t="s">
        <v>202</v>
      </c>
      <c r="C17" s="1" t="s">
        <v>199</v>
      </c>
      <c r="D17" s="1" t="s">
        <v>203</v>
      </c>
      <c r="E17" s="1">
        <v>-1.0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204</v>
      </c>
      <c r="B18" s="1" t="s">
        <v>205</v>
      </c>
      <c r="C18" s="1" t="s">
        <v>206</v>
      </c>
      <c r="D18" s="1" t="s">
        <v>207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208</v>
      </c>
      <c r="B19" s="1">
        <v>-4.0</v>
      </c>
      <c r="C19" s="1" t="s">
        <v>209</v>
      </c>
      <c r="D19" s="1" t="s">
        <v>210</v>
      </c>
      <c r="E19" s="1" t="s">
        <v>211</v>
      </c>
      <c r="F19" s="1" t="s">
        <v>212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213</v>
      </c>
      <c r="B20" s="1" t="s">
        <v>214</v>
      </c>
      <c r="C20" s="1" t="s">
        <v>206</v>
      </c>
      <c r="D20" s="1" t="s">
        <v>207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215</v>
      </c>
      <c r="B21" s="1" t="s">
        <v>216</v>
      </c>
      <c r="C21" s="1" t="s">
        <v>209</v>
      </c>
      <c r="D21" s="1" t="s">
        <v>217</v>
      </c>
      <c r="E21" s="1" t="s">
        <v>211</v>
      </c>
      <c r="F21" s="1" t="s">
        <v>218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220</v>
      </c>
      <c r="B23" s="1">
        <v>0.0</v>
      </c>
      <c r="C23" s="1" t="s">
        <v>221</v>
      </c>
      <c r="D23" s="1" t="s">
        <v>222</v>
      </c>
      <c r="E23" s="1" t="s">
        <v>223</v>
      </c>
      <c r="F23" s="1" t="s">
        <v>224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225</v>
      </c>
      <c r="B24" s="1">
        <v>0.0</v>
      </c>
      <c r="C24" s="1" t="s">
        <v>226</v>
      </c>
      <c r="D24" s="1" t="s">
        <v>227</v>
      </c>
      <c r="E24" s="1" t="s">
        <v>228</v>
      </c>
      <c r="F24" s="1" t="s">
        <v>229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230</v>
      </c>
      <c r="B25" s="1">
        <v>0.0</v>
      </c>
      <c r="C25" s="1" t="s">
        <v>226</v>
      </c>
      <c r="D25" s="1" t="s">
        <v>227</v>
      </c>
      <c r="E25" s="1" t="s">
        <v>228</v>
      </c>
      <c r="F25" s="1" t="s">
        <v>229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231</v>
      </c>
      <c r="B26" s="1">
        <v>0.0</v>
      </c>
      <c r="C26" s="1" t="s">
        <v>232</v>
      </c>
      <c r="D26" s="1">
        <v>0.0</v>
      </c>
      <c r="E26" s="1" t="s">
        <v>233</v>
      </c>
      <c r="F26" s="1" t="s">
        <v>234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235</v>
      </c>
      <c r="B27" s="1">
        <v>0.0</v>
      </c>
      <c r="C27" s="1" t="s">
        <v>232</v>
      </c>
      <c r="D27" s="1">
        <v>0.0</v>
      </c>
      <c r="E27" s="1" t="s">
        <v>233</v>
      </c>
      <c r="F27" s="1" t="s">
        <v>236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237</v>
      </c>
      <c r="B28" s="1">
        <v>0.0</v>
      </c>
      <c r="C28" s="1" t="s">
        <v>238</v>
      </c>
      <c r="D28" s="1">
        <v>0.0</v>
      </c>
      <c r="E28" s="1" t="s">
        <v>239</v>
      </c>
      <c r="F28" s="1" t="s">
        <v>240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241</v>
      </c>
      <c r="B29" s="1">
        <v>0.0</v>
      </c>
      <c r="C29" s="1" t="s">
        <v>232</v>
      </c>
      <c r="D29" s="1">
        <v>0.0</v>
      </c>
      <c r="E29" s="1" t="s">
        <v>242</v>
      </c>
      <c r="F29" s="1" t="s">
        <v>243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244</v>
      </c>
      <c r="B30" s="1">
        <v>0.0</v>
      </c>
      <c r="C30" s="1" t="s">
        <v>245</v>
      </c>
      <c r="D30" s="1" t="s">
        <v>246</v>
      </c>
      <c r="E30" s="1" t="s">
        <v>247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248</v>
      </c>
      <c r="B31" s="1">
        <v>0.0</v>
      </c>
      <c r="C31" s="1" t="s">
        <v>249</v>
      </c>
      <c r="D31" s="1">
        <v>0.0</v>
      </c>
      <c r="E31" s="1" t="s">
        <v>250</v>
      </c>
      <c r="F31" s="1" t="s">
        <v>251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252</v>
      </c>
      <c r="B32" s="1">
        <v>0.0</v>
      </c>
      <c r="C32" s="1" t="s">
        <v>253</v>
      </c>
      <c r="D32" s="1" t="s">
        <v>254</v>
      </c>
      <c r="E32" s="1" t="s">
        <v>255</v>
      </c>
      <c r="F32" s="1" t="s">
        <v>256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257</v>
      </c>
      <c r="B33" s="1">
        <v>0.0</v>
      </c>
      <c r="C33" s="1" t="s">
        <v>253</v>
      </c>
      <c r="D33" s="1" t="s">
        <v>254</v>
      </c>
      <c r="E33" s="1" t="s">
        <v>255</v>
      </c>
      <c r="F33" s="1" t="s">
        <v>256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258</v>
      </c>
      <c r="B34" s="1">
        <v>0.0</v>
      </c>
      <c r="C34" s="1" t="s">
        <v>259</v>
      </c>
      <c r="D34" s="1" t="s">
        <v>260</v>
      </c>
      <c r="E34" s="1" t="s">
        <v>261</v>
      </c>
      <c r="F34" s="1" t="s">
        <v>262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263</v>
      </c>
      <c r="B35" s="1">
        <v>0.0</v>
      </c>
      <c r="C35" s="1">
        <v>0.0</v>
      </c>
      <c r="D35" s="1" t="s">
        <v>264</v>
      </c>
      <c r="E35" s="1" t="s">
        <v>265</v>
      </c>
      <c r="F35" s="1" t="s">
        <v>266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267</v>
      </c>
      <c r="B36" s="1">
        <v>0.0</v>
      </c>
      <c r="C36" s="1">
        <v>0.0</v>
      </c>
      <c r="D36" s="1" t="s">
        <v>268</v>
      </c>
      <c r="E36" s="1" t="s">
        <v>269</v>
      </c>
      <c r="F36" s="1" t="s">
        <v>270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272</v>
      </c>
      <c r="B38" s="1">
        <v>0.0</v>
      </c>
      <c r="C38" s="1">
        <v>0.0</v>
      </c>
      <c r="D38" s="1" t="s">
        <v>273</v>
      </c>
      <c r="E38" s="1" t="s">
        <v>274</v>
      </c>
      <c r="F38" s="1" t="s">
        <v>275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276</v>
      </c>
      <c r="B39" s="1">
        <v>0.0</v>
      </c>
      <c r="C39" s="1">
        <v>0.0</v>
      </c>
      <c r="D39" s="1" t="s">
        <v>277</v>
      </c>
      <c r="E39" s="1" t="s">
        <v>278</v>
      </c>
      <c r="F39" s="1" t="s">
        <v>279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280</v>
      </c>
      <c r="B40" s="1">
        <v>0.0</v>
      </c>
      <c r="C40" s="1">
        <v>0.0</v>
      </c>
      <c r="D40" s="1" t="s">
        <v>277</v>
      </c>
      <c r="E40" s="1" t="s">
        <v>278</v>
      </c>
      <c r="F40" s="1" t="s">
        <v>279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281</v>
      </c>
      <c r="B41" s="1">
        <v>0.0</v>
      </c>
      <c r="C41" s="1">
        <v>0.0</v>
      </c>
      <c r="D41" s="1" t="s">
        <v>282</v>
      </c>
      <c r="E41" s="1" t="s">
        <v>283</v>
      </c>
      <c r="F41" s="1" t="s">
        <v>284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285</v>
      </c>
      <c r="B42" s="1">
        <v>0.0</v>
      </c>
      <c r="C42" s="1">
        <v>0.0</v>
      </c>
      <c r="D42" s="1" t="s">
        <v>282</v>
      </c>
      <c r="E42" s="1" t="s">
        <v>283</v>
      </c>
      <c r="F42" s="1" t="s">
        <v>286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287</v>
      </c>
      <c r="B43" s="1">
        <v>0.0</v>
      </c>
      <c r="C43" s="1">
        <v>0.0</v>
      </c>
      <c r="D43" s="1" t="s">
        <v>288</v>
      </c>
      <c r="E43" s="1" t="s">
        <v>289</v>
      </c>
      <c r="F43" s="1" t="s">
        <v>290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291</v>
      </c>
      <c r="B44" s="1">
        <v>0.0</v>
      </c>
      <c r="C44" s="1">
        <v>0.0</v>
      </c>
      <c r="D44" s="1" t="s">
        <v>292</v>
      </c>
      <c r="E44" s="1">
        <v>32.0</v>
      </c>
      <c r="F44" s="1" t="s">
        <v>293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294</v>
      </c>
      <c r="B45" s="1">
        <v>0.0</v>
      </c>
      <c r="C45" s="1">
        <v>0.0</v>
      </c>
      <c r="D45" s="1" t="s">
        <v>295</v>
      </c>
      <c r="E45" s="1" t="s">
        <v>296</v>
      </c>
      <c r="F45" s="1" t="s">
        <v>297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298</v>
      </c>
      <c r="B46" s="1">
        <v>0.0</v>
      </c>
      <c r="C46" s="1">
        <v>0.0</v>
      </c>
      <c r="D46" s="1" t="s">
        <v>299</v>
      </c>
      <c r="E46" s="1" t="s">
        <v>300</v>
      </c>
      <c r="F46" s="1" t="s">
        <v>301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302</v>
      </c>
      <c r="B47" s="1">
        <v>0.0</v>
      </c>
      <c r="C47" s="1">
        <v>0.0</v>
      </c>
      <c r="D47" s="1" t="s">
        <v>303</v>
      </c>
      <c r="E47" s="1" t="s">
        <v>304</v>
      </c>
      <c r="F47" s="1" t="s">
        <v>305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306</v>
      </c>
      <c r="B48" s="1">
        <v>0.0</v>
      </c>
      <c r="C48" s="1">
        <v>0.0</v>
      </c>
      <c r="D48" s="1" t="s">
        <v>303</v>
      </c>
      <c r="E48" s="1" t="s">
        <v>304</v>
      </c>
      <c r="F48" s="1" t="s">
        <v>305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307</v>
      </c>
      <c r="B49" s="1">
        <v>0.0</v>
      </c>
      <c r="C49" s="1">
        <v>0.0</v>
      </c>
      <c r="D49" s="1" t="s">
        <v>308</v>
      </c>
      <c r="E49" s="1" t="s">
        <v>309</v>
      </c>
      <c r="F49" s="1" t="s">
        <v>310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311</v>
      </c>
      <c r="B50" s="1">
        <v>0.0</v>
      </c>
      <c r="C50" s="1">
        <v>0.0</v>
      </c>
      <c r="D50" s="1" t="s">
        <v>312</v>
      </c>
      <c r="E50" s="1">
        <v>0.0</v>
      </c>
      <c r="F50" s="1" t="s">
        <v>313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314</v>
      </c>
      <c r="B51" s="1">
        <v>0.0</v>
      </c>
      <c r="C51" s="1">
        <v>0.0</v>
      </c>
      <c r="D51" s="1">
        <v>0.0</v>
      </c>
      <c r="E51" s="1" t="s">
        <v>315</v>
      </c>
      <c r="F51" s="1" t="s">
        <v>316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317</v>
      </c>
      <c r="B52" s="1">
        <v>0.0</v>
      </c>
      <c r="C52" s="1">
        <v>0.0</v>
      </c>
      <c r="D52" s="1">
        <v>0.0</v>
      </c>
      <c r="E52" s="1" t="s">
        <v>318</v>
      </c>
      <c r="F52" s="1" t="s">
        <v>319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320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321</v>
      </c>
      <c r="B54" s="1">
        <v>0.0</v>
      </c>
      <c r="C54" s="1">
        <v>0.0</v>
      </c>
      <c r="D54" s="1">
        <v>0.0</v>
      </c>
      <c r="E54" s="1" t="s">
        <v>322</v>
      </c>
      <c r="F54" s="1" t="s">
        <v>323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324</v>
      </c>
      <c r="B55" s="1">
        <v>0.0</v>
      </c>
      <c r="C55" s="1">
        <v>0.0</v>
      </c>
      <c r="D55" s="1">
        <v>0.0</v>
      </c>
      <c r="E55" s="1" t="s">
        <v>325</v>
      </c>
      <c r="F55" s="1" t="s">
        <v>326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327</v>
      </c>
      <c r="B56" s="1">
        <v>0.0</v>
      </c>
      <c r="C56" s="1">
        <v>0.0</v>
      </c>
      <c r="D56" s="1">
        <v>0.0</v>
      </c>
      <c r="E56" s="1" t="s">
        <v>325</v>
      </c>
      <c r="F56" s="1" t="s">
        <v>326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328</v>
      </c>
      <c r="B57" s="1">
        <v>0.0</v>
      </c>
      <c r="C57" s="1">
        <v>0.0</v>
      </c>
      <c r="D57" s="1">
        <v>0.0</v>
      </c>
      <c r="E57" s="1" t="s">
        <v>329</v>
      </c>
      <c r="F57" s="1" t="s">
        <v>330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331</v>
      </c>
      <c r="B58" s="1">
        <v>0.0</v>
      </c>
      <c r="C58" s="1">
        <v>0.0</v>
      </c>
      <c r="D58" s="1">
        <v>0.0</v>
      </c>
      <c r="E58" s="1" t="s">
        <v>329</v>
      </c>
      <c r="F58" s="1" t="s">
        <v>332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333</v>
      </c>
      <c r="B59" s="1">
        <v>0.0</v>
      </c>
      <c r="C59" s="1">
        <v>0.0</v>
      </c>
      <c r="D59" s="1">
        <v>0.0</v>
      </c>
      <c r="E59" s="1" t="s">
        <v>334</v>
      </c>
      <c r="F59" s="1" t="s">
        <v>335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336</v>
      </c>
      <c r="B60" s="1">
        <v>0.0</v>
      </c>
      <c r="C60" s="1">
        <v>0.0</v>
      </c>
      <c r="D60" s="1">
        <v>0.0</v>
      </c>
      <c r="E60" s="1" t="s">
        <v>337</v>
      </c>
      <c r="F60" s="1" t="s">
        <v>338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339</v>
      </c>
      <c r="B61" s="1">
        <v>0.0</v>
      </c>
      <c r="C61" s="1">
        <v>0.0</v>
      </c>
      <c r="D61" s="1">
        <v>0.0</v>
      </c>
      <c r="E61" s="1" t="s">
        <v>340</v>
      </c>
      <c r="F61" s="1" t="s">
        <v>341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342</v>
      </c>
      <c r="B62" s="1">
        <v>0.0</v>
      </c>
      <c r="C62" s="1">
        <v>0.0</v>
      </c>
      <c r="D62" s="1">
        <v>0.0</v>
      </c>
      <c r="E62" s="1" t="s">
        <v>343</v>
      </c>
      <c r="F62" s="1">
        <v>233.0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344</v>
      </c>
      <c r="B63" s="1">
        <v>0.0</v>
      </c>
      <c r="C63" s="1">
        <v>0.0</v>
      </c>
      <c r="D63" s="1">
        <v>0.0</v>
      </c>
      <c r="E63" s="1" t="s">
        <v>345</v>
      </c>
      <c r="F63" s="1" t="s">
        <v>346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347</v>
      </c>
      <c r="B64" s="1">
        <v>0.0</v>
      </c>
      <c r="C64" s="1">
        <v>0.0</v>
      </c>
      <c r="D64" s="1">
        <v>0.0</v>
      </c>
      <c r="E64" s="1" t="s">
        <v>345</v>
      </c>
      <c r="F64" s="1" t="s">
        <v>346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348</v>
      </c>
      <c r="B65" s="1">
        <v>0.0</v>
      </c>
      <c r="C65" s="1">
        <v>0.0</v>
      </c>
      <c r="D65" s="1">
        <v>0.0</v>
      </c>
      <c r="E65" s="1" t="s">
        <v>269</v>
      </c>
      <c r="F65" s="1" t="s">
        <v>349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350</v>
      </c>
      <c r="B66" s="1">
        <v>0.0</v>
      </c>
      <c r="C66" s="1">
        <v>0.0</v>
      </c>
      <c r="D66" s="1">
        <v>0.0</v>
      </c>
      <c r="E66" s="1">
        <v>0.0</v>
      </c>
      <c r="F66" s="1" t="s">
        <v>351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352</v>
      </c>
      <c r="B67" s="1">
        <v>0.0</v>
      </c>
      <c r="C67" s="1">
        <v>0.0</v>
      </c>
      <c r="D67" s="1">
        <v>0.0</v>
      </c>
      <c r="E67" s="1">
        <v>0.0</v>
      </c>
      <c r="F67" s="1" t="s">
        <v>353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354</v>
      </c>
      <c r="C1" s="1" t="s">
        <v>355</v>
      </c>
      <c r="D1" s="1" t="s">
        <v>356</v>
      </c>
      <c r="E1" s="1" t="s">
        <v>357</v>
      </c>
      <c r="F1" s="1" t="s">
        <v>358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359</v>
      </c>
      <c r="B2" s="1" t="s">
        <v>360</v>
      </c>
      <c r="C2" s="1" t="s">
        <v>361</v>
      </c>
      <c r="D2" s="1" t="s">
        <v>362</v>
      </c>
      <c r="E2" s="1" t="s">
        <v>363</v>
      </c>
      <c r="F2" s="1" t="s">
        <v>363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364</v>
      </c>
      <c r="B3" s="1" t="s">
        <v>365</v>
      </c>
      <c r="C3" s="1" t="s">
        <v>366</v>
      </c>
      <c r="D3" s="1" t="s">
        <v>367</v>
      </c>
      <c r="E3" s="1" t="s">
        <v>368</v>
      </c>
      <c r="F3" s="1" t="s">
        <v>369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370</v>
      </c>
      <c r="B4" s="1" t="s">
        <v>360</v>
      </c>
      <c r="C4" s="1" t="s">
        <v>371</v>
      </c>
      <c r="D4" s="1" t="s">
        <v>372</v>
      </c>
      <c r="E4" s="1" t="s">
        <v>373</v>
      </c>
      <c r="F4" s="1" t="s">
        <v>374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364</v>
      </c>
      <c r="B5" s="1" t="s">
        <v>365</v>
      </c>
      <c r="C5" s="1" t="s">
        <v>375</v>
      </c>
      <c r="D5" s="1" t="s">
        <v>376</v>
      </c>
      <c r="E5" s="1" t="s">
        <v>377</v>
      </c>
      <c r="F5" s="1" t="s">
        <v>378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379</v>
      </c>
      <c r="B6" s="1" t="s">
        <v>380</v>
      </c>
      <c r="C6" s="1" t="s">
        <v>381</v>
      </c>
      <c r="D6" s="1" t="s">
        <v>382</v>
      </c>
      <c r="E6" s="1" t="s">
        <v>383</v>
      </c>
      <c r="F6" s="1" t="s">
        <v>384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385</v>
      </c>
      <c r="B7" s="1" t="s">
        <v>365</v>
      </c>
      <c r="C7" s="1" t="s">
        <v>365</v>
      </c>
      <c r="D7" s="1" t="s">
        <v>365</v>
      </c>
      <c r="E7" s="1" t="s">
        <v>365</v>
      </c>
      <c r="F7" s="1" t="s">
        <v>365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386</v>
      </c>
      <c r="B8" s="1" t="s">
        <v>365</v>
      </c>
      <c r="C8" s="1" t="s">
        <v>387</v>
      </c>
      <c r="D8" s="1" t="s">
        <v>388</v>
      </c>
      <c r="E8" s="1" t="s">
        <v>389</v>
      </c>
      <c r="F8" s="1" t="s">
        <v>390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391</v>
      </c>
      <c r="B9" s="1" t="s">
        <v>365</v>
      </c>
      <c r="C9" s="1" t="s">
        <v>365</v>
      </c>
      <c r="D9" s="1" t="s">
        <v>365</v>
      </c>
      <c r="E9" s="1" t="s">
        <v>365</v>
      </c>
      <c r="F9" s="1" t="s">
        <v>392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393</v>
      </c>
      <c r="B10" s="1" t="s">
        <v>365</v>
      </c>
      <c r="C10" s="1" t="s">
        <v>365</v>
      </c>
      <c r="D10" s="1" t="s">
        <v>365</v>
      </c>
      <c r="E10" s="1" t="s">
        <v>365</v>
      </c>
      <c r="F10" s="1" t="s">
        <v>392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394</v>
      </c>
      <c r="B11" s="1" t="s">
        <v>365</v>
      </c>
      <c r="C11" s="1" t="s">
        <v>395</v>
      </c>
      <c r="D11" s="1" t="s">
        <v>396</v>
      </c>
      <c r="E11" s="1" t="s">
        <v>397</v>
      </c>
      <c r="F11" s="1" t="s">
        <v>398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399</v>
      </c>
      <c r="B12" s="1" t="s">
        <v>365</v>
      </c>
      <c r="C12" s="1" t="s">
        <v>395</v>
      </c>
      <c r="D12" s="1" t="s">
        <v>400</v>
      </c>
      <c r="E12" s="1" t="s">
        <v>401</v>
      </c>
      <c r="F12" s="1" t="s">
        <v>402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403</v>
      </c>
      <c r="B13" s="1" t="s">
        <v>365</v>
      </c>
      <c r="C13" s="1" t="s">
        <v>365</v>
      </c>
      <c r="D13" s="1" t="s">
        <v>365</v>
      </c>
      <c r="E13" s="1" t="s">
        <v>365</v>
      </c>
      <c r="F13" s="1" t="s">
        <v>365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404</v>
      </c>
      <c r="B14" s="1" t="s">
        <v>365</v>
      </c>
      <c r="C14" s="1" t="s">
        <v>365</v>
      </c>
      <c r="D14" s="1" t="s">
        <v>365</v>
      </c>
      <c r="E14" s="1" t="s">
        <v>365</v>
      </c>
      <c r="F14" s="1" t="s">
        <v>365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405</v>
      </c>
      <c r="B15" s="1" t="s">
        <v>365</v>
      </c>
      <c r="C15" s="1" t="s">
        <v>365</v>
      </c>
      <c r="D15" s="1" t="s">
        <v>365</v>
      </c>
      <c r="E15" s="1" t="s">
        <v>365</v>
      </c>
      <c r="F15" s="1" t="s">
        <v>365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406</v>
      </c>
      <c r="B16" s="1" t="s">
        <v>365</v>
      </c>
      <c r="C16" s="1" t="s">
        <v>365</v>
      </c>
      <c r="D16" s="1" t="s">
        <v>365</v>
      </c>
      <c r="E16" s="1" t="s">
        <v>365</v>
      </c>
      <c r="F16" s="1" t="s">
        <v>365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407</v>
      </c>
      <c r="B17" s="1" t="s">
        <v>115</v>
      </c>
      <c r="C17" s="1" t="s">
        <v>116</v>
      </c>
      <c r="D17" s="1" t="s">
        <v>117</v>
      </c>
      <c r="E17" s="1" t="s">
        <v>408</v>
      </c>
      <c r="F17" s="1" t="s">
        <v>409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410</v>
      </c>
      <c r="B18" s="1" t="s">
        <v>365</v>
      </c>
      <c r="C18" s="1" t="s">
        <v>365</v>
      </c>
      <c r="D18" s="1" t="s">
        <v>365</v>
      </c>
      <c r="E18" s="1" t="s">
        <v>365</v>
      </c>
      <c r="F18" s="1" t="s">
        <v>365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411</v>
      </c>
      <c r="B19" s="1" t="s">
        <v>365</v>
      </c>
      <c r="C19" s="1" t="s">
        <v>365</v>
      </c>
      <c r="D19" s="1" t="s">
        <v>365</v>
      </c>
      <c r="E19" s="1" t="s">
        <v>365</v>
      </c>
      <c r="F19" s="1" t="s">
        <v>412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413</v>
      </c>
      <c r="B20" s="1" t="s">
        <v>365</v>
      </c>
      <c r="C20" s="1" t="s">
        <v>414</v>
      </c>
      <c r="D20" s="1" t="s">
        <v>415</v>
      </c>
      <c r="E20" s="1" t="s">
        <v>416</v>
      </c>
      <c r="F20" s="1" t="s">
        <v>417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418</v>
      </c>
      <c r="B21" s="1" t="s">
        <v>365</v>
      </c>
      <c r="C21" s="1" t="s">
        <v>419</v>
      </c>
      <c r="D21" s="1" t="s">
        <v>415</v>
      </c>
      <c r="E21" s="1" t="s">
        <v>420</v>
      </c>
      <c r="F21" s="1" t="s">
        <v>421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422</v>
      </c>
      <c r="B22" s="1" t="s">
        <v>423</v>
      </c>
      <c r="C22" s="1" t="s">
        <v>424</v>
      </c>
      <c r="D22" s="1" t="s">
        <v>425</v>
      </c>
      <c r="E22" s="1" t="s">
        <v>426</v>
      </c>
      <c r="F22" s="1" t="s">
        <v>427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428</v>
      </c>
      <c r="B23" s="1" t="s">
        <v>365</v>
      </c>
      <c r="C23" s="1" t="s">
        <v>429</v>
      </c>
      <c r="D23" s="1" t="s">
        <v>430</v>
      </c>
      <c r="E23" s="1" t="s">
        <v>431</v>
      </c>
      <c r="F23" s="1" t="s">
        <v>432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433</v>
      </c>
      <c r="B24" s="1" t="s">
        <v>434</v>
      </c>
      <c r="C24" s="1" t="s">
        <v>435</v>
      </c>
      <c r="D24" s="1" t="s">
        <v>436</v>
      </c>
      <c r="E24" s="1" t="s">
        <v>437</v>
      </c>
      <c r="F24" s="1" t="s">
        <v>437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438</v>
      </c>
      <c r="B25" s="1" t="s">
        <v>439</v>
      </c>
      <c r="C25" s="1" t="s">
        <v>440</v>
      </c>
      <c r="D25" s="1" t="s">
        <v>441</v>
      </c>
      <c r="E25" s="1" t="s">
        <v>442</v>
      </c>
      <c r="F25" s="1" t="s">
        <v>442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443</v>
      </c>
      <c r="B26" s="1" t="s">
        <v>444</v>
      </c>
      <c r="C26" s="1" t="s">
        <v>445</v>
      </c>
      <c r="D26" s="1" t="s">
        <v>446</v>
      </c>
      <c r="E26" s="1" t="s">
        <v>365</v>
      </c>
      <c r="F26" s="1" t="s">
        <v>365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447</v>
      </c>
      <c r="B2" s="1" t="s">
        <v>448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449</v>
      </c>
      <c r="B3" s="1" t="s">
        <v>450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451</v>
      </c>
      <c r="B4" s="1" t="s">
        <v>452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453</v>
      </c>
      <c r="B5" s="1" t="s">
        <v>454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455</v>
      </c>
      <c r="B6" s="1" t="s">
        <v>456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457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458</v>
      </c>
      <c r="B8" s="1" t="s">
        <v>459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460</v>
      </c>
      <c r="B9" s="4" t="s">
        <v>461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462</v>
      </c>
      <c r="B10" s="1" t="s">
        <v>463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464</v>
      </c>
      <c r="B11" s="1" t="s">
        <v>465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466</v>
      </c>
      <c r="B12" s="1" t="s">
        <v>463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467</v>
      </c>
      <c r="B13" s="1" t="s">
        <v>468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469</v>
      </c>
      <c r="B14" s="1" t="s">
        <v>470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471</v>
      </c>
      <c r="B15" s="1" t="s">
        <v>468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472</v>
      </c>
      <c r="B16" s="1" t="s">
        <v>473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474</v>
      </c>
      <c r="B17" s="1">
        <v>14.0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475</v>
      </c>
      <c r="B18" s="1" t="s">
        <v>476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477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478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479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480</v>
      </c>
      <c r="B22" s="1">
        <v>2.25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481</v>
      </c>
      <c r="B23" s="1">
        <v>2.18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482</v>
      </c>
      <c r="B24" s="1">
        <v>2.1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483</v>
      </c>
      <c r="B25" s="1">
        <v>2.26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484</v>
      </c>
      <c r="B26" s="1">
        <v>2.25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485</v>
      </c>
      <c r="B27" s="1">
        <v>2.18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486</v>
      </c>
      <c r="B28" s="1">
        <v>2.1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487</v>
      </c>
      <c r="B29" s="1">
        <v>2.26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488</v>
      </c>
      <c r="B30" s="1">
        <v>0.104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489</v>
      </c>
      <c r="B31" s="1">
        <v>-2.9325514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490</v>
      </c>
      <c r="B32" s="1">
        <v>84667.0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491</v>
      </c>
      <c r="B33" s="1">
        <v>84667.0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492</v>
      </c>
      <c r="B34" s="1">
        <v>169142.0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493</v>
      </c>
      <c r="B35" s="1">
        <v>134950.0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494</v>
      </c>
      <c r="B36" s="1">
        <v>134950.0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495</v>
      </c>
      <c r="B37" s="1">
        <v>2.07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496</v>
      </c>
      <c r="B38" s="1">
        <v>2.18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497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498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499</v>
      </c>
      <c r="B41" s="1">
        <v>5.7765956E7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500</v>
      </c>
      <c r="B42" s="1">
        <v>1.26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501</v>
      </c>
      <c r="B43" s="1">
        <v>5.86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502</v>
      </c>
      <c r="B44" s="1">
        <v>1.993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503</v>
      </c>
      <c r="B45" s="1">
        <v>2.06503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504</v>
      </c>
      <c r="B46" s="1" t="s">
        <v>505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506</v>
      </c>
      <c r="B47" s="1">
        <v>2.0213316E7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507</v>
      </c>
      <c r="B48" s="1">
        <v>1.450099E7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508</v>
      </c>
      <c r="B49" s="1">
        <v>2.75076E7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509</v>
      </c>
      <c r="B50" s="1">
        <v>434935.0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510</v>
      </c>
      <c r="B51" s="1">
        <v>552754.0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511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512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513</v>
      </c>
      <c r="B54" s="1">
        <v>0.015800001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514</v>
      </c>
      <c r="B55" s="1">
        <v>0.40098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515</v>
      </c>
      <c r="B56" s="1">
        <v>0.17642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516</v>
      </c>
      <c r="B57" s="1">
        <v>2.94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517</v>
      </c>
      <c r="B58" s="1">
        <v>0.0507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518</v>
      </c>
      <c r="B59" s="1">
        <v>2.75076E7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519</v>
      </c>
      <c r="B60" s="1">
        <v>0.823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520</v>
      </c>
      <c r="B61" s="1">
        <v>2.5516403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521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522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523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524</v>
      </c>
      <c r="B65" s="1">
        <v>-1.9022096E7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525</v>
      </c>
      <c r="B66" s="1">
        <v>-0.84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526</v>
      </c>
      <c r="B67" s="1">
        <v>-0.55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527</v>
      </c>
      <c r="B68" s="1">
        <v>-1.002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528</v>
      </c>
      <c r="B69" s="1">
        <v>-0.6139706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529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530</v>
      </c>
      <c r="B71" s="1" t="s">
        <v>531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532</v>
      </c>
      <c r="B72" s="1" t="s">
        <v>533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534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535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536</v>
      </c>
      <c r="B75" s="1" t="s">
        <v>537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538</v>
      </c>
      <c r="B76" s="1" t="s">
        <v>537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539</v>
      </c>
      <c r="B77" s="1">
        <v>1.639665E9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540</v>
      </c>
      <c r="B78" s="1" t="s">
        <v>541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542</v>
      </c>
      <c r="B79" s="1" t="s">
        <v>543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544</v>
      </c>
      <c r="B80" s="1" t="s">
        <v>545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546</v>
      </c>
      <c r="B81" s="1" t="s">
        <v>547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548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549</v>
      </c>
      <c r="B83" s="1">
        <v>2.1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550</v>
      </c>
      <c r="B84" s="1">
        <v>7.0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551</v>
      </c>
      <c r="B85" s="1">
        <v>7.0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552</v>
      </c>
      <c r="B86" s="1">
        <v>7.0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553</v>
      </c>
      <c r="B87" s="1">
        <v>7.0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554</v>
      </c>
      <c r="B88" s="1">
        <v>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555</v>
      </c>
      <c r="B89" s="1" t="s">
        <v>556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557</v>
      </c>
      <c r="B90" s="1">
        <v>1.0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558</v>
      </c>
      <c r="B91" s="1">
        <v>2.3975098E7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559</v>
      </c>
      <c r="B92" s="1">
        <v>0.873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560</v>
      </c>
      <c r="B93" s="1">
        <v>-2.0180932E7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561</v>
      </c>
      <c r="B94" s="1">
        <v>1091162.0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562</v>
      </c>
      <c r="B95" s="1">
        <v>6.652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563</v>
      </c>
      <c r="B96" s="1">
        <v>7.004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564</v>
      </c>
      <c r="B97" s="1">
        <v>4.567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565</v>
      </c>
      <c r="B98" s="1">
        <v>-0.56845003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566</v>
      </c>
      <c r="B99" s="1">
        <v>-1.03806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567</v>
      </c>
      <c r="B100" s="1">
        <v>-8693799.0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568</v>
      </c>
      <c r="B101" s="1">
        <v>-1.4846913E7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569</v>
      </c>
      <c r="B102" s="1" t="s">
        <v>505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570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38.0</v>
      </c>
      <c r="D3" s="1">
        <v>-2.0</v>
      </c>
      <c r="E3" s="1">
        <v>-4.0</v>
      </c>
      <c r="F3" s="1">
        <v>-5.0</v>
      </c>
      <c r="G3" s="1">
        <f>IF(F3*FORECAST(G2,B3:F3,B2:F2)&gt;0,FORECAST(G2,B3:F3,B2:F2),F3)*$X$1</f>
        <v>-10.2</v>
      </c>
      <c r="H3" s="1">
        <f>IF(G3*FORECAST(H2,B3:G3,B2:G2)&gt;0,FORECAST(H2,B3:G3,B2:G2),G3)*$X$1</f>
        <v>-15.4</v>
      </c>
      <c r="I3" s="1">
        <f>IF(H3*FORECAST(I2,B3:H3,B2:H2)&gt;0,FORECAST(I2,B3:H3,B2:H2),H3)*$X$1</f>
        <v>-20.6</v>
      </c>
      <c r="J3" s="1">
        <f>IF(I3*FORECAST(J2,B3:I3,B2:I2)&gt;0,FORECAST(J2,B3:I3,B2:I2),I3)*$X$1</f>
        <v>-25.8</v>
      </c>
      <c r="K3" s="1">
        <f>IF(J3*FORECAST(K2,B3:J3,B2:J2)&gt;0,FORECAST(K2,B3:J3,B2:J2),J3)*$X$1</f>
        <v>-31</v>
      </c>
      <c r="L3" s="1">
        <f>IF(K3*FORECAST(L2,B3:K3,B2:K2)&gt;0,FORECAST(L2,B3:K3,B2:K2),K3)*$X$1</f>
        <v>-36.2</v>
      </c>
      <c r="M3" s="1">
        <f>IF(L3*FORECAST(M2,B3:L3,B2:L2)&gt;0,FORECAST(M2,B3:L3,B2:L2),L3)*$X$1</f>
        <v>-41.4</v>
      </c>
      <c r="N3" s="5">
        <f>IF(M3*FORECAST(N2,B3:M3,B2:M2)&gt;0,FORECAST(N2,B3:M3,B2:M2),M3)*$X$1</f>
        <v>-46.6</v>
      </c>
      <c r="O3" s="5">
        <f>IF(N3*FORECAST(O2,B3:N3,B2:N2)&gt;0,FORECAST(O2,B3:N3,B2:N2),N3)*$X$1</f>
        <v>-51.8</v>
      </c>
      <c r="P3" s="5">
        <f>IF(O3*FORECAST(P2,B3:O3,B2:O2)&gt;0,FORECAST(P2,B3:O3,B2:O2),O3)*$X$1</f>
        <v>-57</v>
      </c>
      <c r="Q3" s="5">
        <f>IF(P3*FORECAST(Q2,B3:P3,B2:P2)&gt;0,FORECAST(Q2,B3:P3,B2:P2),P3)*$X$1</f>
        <v>-62.2</v>
      </c>
      <c r="R3" s="5">
        <f>IF(Q3*FORECAST(R2,B3:Q3,B2:Q2)&gt;0,FORECAST(R2,B3:Q3,B2:Q2),Q3)*$X$1</f>
        <v>-67.4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3.0</v>
      </c>
      <c r="C4" s="1">
        <v>3.0</v>
      </c>
      <c r="D4" s="1">
        <v>-17.0</v>
      </c>
      <c r="E4" s="1">
        <v>-13.0</v>
      </c>
      <c r="F4" s="1">
        <v>-17.0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571</v>
      </c>
      <c r="B5" s="1">
        <v>3.0</v>
      </c>
      <c r="C5" s="1">
        <v>3.0</v>
      </c>
      <c r="D5" s="1">
        <v>3.0</v>
      </c>
      <c r="E5" s="1">
        <v>13.0</v>
      </c>
      <c r="F5" s="1">
        <v>17.0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572</v>
      </c>
      <c r="L7" s="1">
        <f>IF(R3*FORECAST(R2,B3:R3,B2:R2)&gt;0,FORECAST(R2,B3:R3,B2:R2),Q3)*$X$1 * (1+0.02)/(0.0874-0.02)</f>
        <v>-1020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573</v>
      </c>
      <c r="L8" s="6">
        <f t="array" ref="L8">NPV(0.0874,H3:R3)</f>
        <v>-255.6314354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574</v>
      </c>
      <c r="L9" s="6">
        <f t="array" ref="L9">NPV(0.0874,H16:R16)</f>
        <v>-405.805152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575</v>
      </c>
      <c r="L10" s="6">
        <f>L8 + L9</f>
        <v>-661.4365874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89</v>
      </c>
      <c r="L11" s="1">
        <v>-17.0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576</v>
      </c>
      <c r="L12" s="6">
        <f>L10 - L11</f>
        <v>-644.4365874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577</v>
      </c>
      <c r="L13" s="1">
        <v>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-37.90803455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-1020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-97.0</v>
      </c>
      <c r="C3" s="1">
        <v>-1.0</v>
      </c>
      <c r="D3" s="1">
        <v>-24.0</v>
      </c>
      <c r="E3" s="1">
        <v>-8.0</v>
      </c>
      <c r="F3" s="1">
        <v>-15.0</v>
      </c>
      <c r="G3" s="1">
        <f>IF(F3*FORECAST(G2,B3:F3,B2:F2)&gt;0,FORECAST(G2,B3:F3,B2:F2),F3)*$X$1</f>
        <v>-15</v>
      </c>
      <c r="H3" s="1">
        <f>IF(G3*FORECAST(H2,B3:G3,B2:G2)&gt;0,FORECAST(H2,B3:G3,B2:G2),G3)*$X$1</f>
        <v>-15</v>
      </c>
      <c r="I3" s="1">
        <f>IF(H3*FORECAST(I2,B3:H3,B2:H2)&gt;0,FORECAST(I2,B3:H3,B2:H2),H3)*$X$1</f>
        <v>-15</v>
      </c>
      <c r="J3" s="1">
        <f>IF(I3*FORECAST(J2,B3:I3,B2:I2)&gt;0,FORECAST(J2,B3:I3,B2:I2),I3)*$X$1</f>
        <v>-15</v>
      </c>
      <c r="K3" s="1">
        <f>IF(J3*FORECAST(K2,B3:J3,B2:J2)&gt;0,FORECAST(K2,B3:J3,B2:J2),J3)*$X$1</f>
        <v>-15</v>
      </c>
      <c r="L3" s="1">
        <f>IF(K3*FORECAST(L2,B3:K3,B2:K2)&gt;0,FORECAST(L2,B3:K3,B2:K2),K3)*$X$1</f>
        <v>-15</v>
      </c>
      <c r="M3" s="1">
        <f>IF(L3*FORECAST(M2,B3:L3,B2:L2)&gt;0,FORECAST(M2,B3:L3,B2:L2),L3)*$X$1</f>
        <v>-1.345454545</v>
      </c>
      <c r="N3" s="5">
        <f>IF(M3*FORECAST(N2,B3:M3,B2:M2)&gt;0,FORECAST(N2,B3:M3,B2:M2),M3)*$X$1</f>
        <v>-1.345454545</v>
      </c>
      <c r="O3" s="5">
        <f>IF(N3*FORECAST(O2,B3:N3,B2:N2)&gt;0,FORECAST(O2,B3:N3,B2:N2),N3)*$X$1</f>
        <v>-1.345454545</v>
      </c>
      <c r="P3" s="5">
        <f>IF(O3*FORECAST(P2,B3:O3,B2:O2)&gt;0,FORECAST(P2,B3:O3,B2:O2),O3)*$X$1</f>
        <v>-1.345454545</v>
      </c>
      <c r="Q3" s="5">
        <f>IF(P3*FORECAST(Q2,B3:P3,B2:P2)&gt;0,FORECAST(Q2,B3:P3,B2:P2),P3)*$X$1</f>
        <v>-1.345454545</v>
      </c>
      <c r="R3" s="5">
        <f>IF(Q3*FORECAST(R2,B3:Q3,B2:Q2)&gt;0,FORECAST(R2,B3:Q3,B2:Q2),Q3)*$X$1</f>
        <v>-1.345454545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3.0</v>
      </c>
      <c r="C4" s="1">
        <v>3.0</v>
      </c>
      <c r="D4" s="1">
        <v>-17.0</v>
      </c>
      <c r="E4" s="1">
        <v>-13.0</v>
      </c>
      <c r="F4" s="1">
        <v>-17.0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571</v>
      </c>
      <c r="B5" s="1">
        <v>3.0</v>
      </c>
      <c r="C5" s="1">
        <v>3.0</v>
      </c>
      <c r="D5" s="1">
        <v>3.0</v>
      </c>
      <c r="E5" s="1">
        <v>13.0</v>
      </c>
      <c r="F5" s="1">
        <v>17.0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572</v>
      </c>
      <c r="L7" s="1">
        <f>IF(R3*FORECAST(R2,B3:R3,B2:R2)&gt;0,FORECAST(R2,B3:R3,B2:R2),Q3)*$X$1 * (1+0.02)/(0.0874-0.02)</f>
        <v>-20.36147828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573</v>
      </c>
      <c r="L8" s="6">
        <f t="array" ref="L8">NPV(0.0874,H3:R3)</f>
        <v>-62.7413178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574</v>
      </c>
      <c r="L9" s="6">
        <f t="array" ref="L9">NPV(0.0874,H16:R16)</f>
        <v>-8.100777245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575</v>
      </c>
      <c r="L10" s="6">
        <f>L8 + L9</f>
        <v>-70.84209504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89</v>
      </c>
      <c r="L11" s="1">
        <v>-17.0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576</v>
      </c>
      <c r="L12" s="6">
        <f>L10 - L11</f>
        <v>-53.84209504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577</v>
      </c>
      <c r="L13" s="1">
        <v>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-3.167182061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-20.36147828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