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<sst xmlns="http://schemas.openxmlformats.org/spreadsheetml/2006/main" count="1146" uniqueCount="978">
  <si>
    <t>ticker</t>
  </si>
  <si>
    <t>IAUX</t>
  </si>
  <si>
    <t>nombre</t>
  </si>
  <si>
    <t>I GOLD CORP</t>
  </si>
  <si>
    <t>empresa</t>
  </si>
  <si>
    <t>Gold</t>
  </si>
  <si>
    <t>Open</t>
  </si>
  <si>
    <t>Target Price</t>
  </si>
  <si>
    <t>Upside</t>
  </si>
  <si>
    <t>-3102.39%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</si>
  <si>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</si>
  <si>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</si>
  <si>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</si>
  <si>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</si>
  <si>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</si>
  <si>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</si>
  <si>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</si>
  <si>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</si>
  <si>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3.17%</t>
  </si>
  <si>
    <t>Total Assets Growth</t>
  </si>
  <si>
    <t>17.86%</t>
  </si>
  <si>
    <t>Net Property, Plant and Equipment Growth</t>
  </si>
  <si>
    <t>-14.29%</t>
  </si>
  <si>
    <t>EBITDA Growth</t>
  </si>
  <si>
    <t>-277.09%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</si>
  <si>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</si>
  <si>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</si>
  <si>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</si>
  <si>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</si>
  <si>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</si>
  <si>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</si>
  <si>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</si>
  <si>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</si>
  <si>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</si>
  <si>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</si>
  <si>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</si>
  <si>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</si>
  <si>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</si>
  <si>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</si>
  <si>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</si>
  <si>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</si>
  <si>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</si>
  <si>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</si>
  <si>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</si>
  <si>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</si>
  <si>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</si>
  <si>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</si>
  <si>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</si>
  <si>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</si>
  <si>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</si>
  <si>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</si>
  <si>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</si>
  <si>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</si>
  <si>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</si>
  <si>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</si>
  <si>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</si>
  <si>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</si>
  <si>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</si>
  <si>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</si>
  <si>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</si>
  <si>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</si>
  <si>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</si>
  <si>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</si>
  <si>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</si>
  <si>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</si>
  <si>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</si>
  <si>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</si>
  <si>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</si>
  <si>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</si>
  <si>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</si>
  <si>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</si>
  <si>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</si>
  <si>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</si>
  <si>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</si>
  <si>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</si>
  <si>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</si>
  <si>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</si>
  <si>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</si>
  <si>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</si>
  <si>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</si>
  <si>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</si>
  <si>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</si>
  <si>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</si>
  <si>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</si>
  <si>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</si>
  <si>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</si>
  <si>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</si>
  <si>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</si>
  <si>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</si>
  <si>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</si>
  <si>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</si>
  <si>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</si>
  <si>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</si>
  <si>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</si>
  <si>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</si>
  <si>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</si>
  <si>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</si>
  <si>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</si>
  <si>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</si>
  <si>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</si>
  <si>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</si>
  <si>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</si>
  <si>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</si>
  <si>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1.7</t>
  </si>
  <si>
    <t>1.39</t>
  </si>
  <si>
    <t>1.43</t>
  </si>
  <si>
    <t>Tangible Book Value</t>
  </si>
  <si>
    <t>Tangible Book Value Per Share</t>
  </si>
  <si>
    <t>Total Debt</t>
  </si>
  <si>
    <t>Net Debt</t>
  </si>
  <si>
    <t>Account Code - Inventory Valuation</t>
  </si>
  <si>
    <t>Inventories - Raw Materials, Total</t>
  </si>
  <si>
    <t>Inventories - Work In Process, Total</t>
  </si>
  <si>
    <t>Inventories - Finished Goods, Total</t>
  </si>
  <si>
    <t>Buildings,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</si>
  <si>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</si>
  <si>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</si>
  <si>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</si>
  <si>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</si>
  <si>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</si>
  <si>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</si>
  <si>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</si>
  <si>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</si>
  <si>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</si>
  <si>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</si>
  <si>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</si>
  <si>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</si>
  <si>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</si>
  <si>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</si>
  <si>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</si>
  <si>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</si>
  <si>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</si>
  <si>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</si>
  <si>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</si>
  <si>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</si>
  <si>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</si>
  <si>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</si>
  <si>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</si>
  <si>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</si>
  <si>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</si>
  <si>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</si>
  <si>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</si>
  <si>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</si>
  <si>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</si>
  <si>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</si>
  <si>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</si>
  <si>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</si>
  <si>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0.59</t>
  </si>
  <si>
    <t>-0.33</t>
  </si>
  <si>
    <t>-0.24</t>
  </si>
  <si>
    <t>Basic EPS - Continuing Operations</t>
  </si>
  <si>
    <t>0.52</t>
  </si>
  <si>
    <t>Basic Weighted Average Shares Outstanding</t>
  </si>
  <si>
    <t>Net EPS - Diluted</t>
  </si>
  <si>
    <t>0.58</t>
  </si>
  <si>
    <t>Diluted EPS - Continuing Operations</t>
  </si>
  <si>
    <t>0.5</t>
  </si>
  <si>
    <t>Diluted Weighted Average Shares Outstanding</t>
  </si>
  <si>
    <t>Normalized Basic EPS</t>
  </si>
  <si>
    <t>-0.14</t>
  </si>
  <si>
    <t>-0.16</t>
  </si>
  <si>
    <t>Normalized Diluted EPS</t>
  </si>
  <si>
    <t>EBITDA</t>
  </si>
  <si>
    <t>EBITA</t>
  </si>
  <si>
    <t>EBIT</t>
  </si>
  <si>
    <t>Effective Tax Rate - (Ratio)</t>
  </si>
  <si>
    <t>111.17</t>
  </si>
  <si>
    <t>16.24</t>
  </si>
  <si>
    <t>20.74</t>
  </si>
  <si>
    <t>10.68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</si>
  <si>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</si>
  <si>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</si>
  <si>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</si>
  <si>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</si>
  <si>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</si>
  <si>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</si>
  <si>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Exploration/Drilling Costs</t>
  </si>
  <si>
    <t>Maintenance &amp; Repair Expenses,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</si>
  <si>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</si>
  <si>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</si>
  <si>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</si>
  <si>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</si>
  <si>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</si>
  <si>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0.65</t>
  </si>
  <si>
    <t>-1.61</t>
  </si>
  <si>
    <t>-2.57</t>
  </si>
  <si>
    <t>-3.61</t>
  </si>
  <si>
    <t>-5.96</t>
  </si>
  <si>
    <t>-7.22</t>
  </si>
  <si>
    <t>Return on Total Capital</t>
  </si>
  <si>
    <t>1.6</t>
  </si>
  <si>
    <t>-4.03</t>
  </si>
  <si>
    <t>-7.11</t>
  </si>
  <si>
    <t>-5.74</t>
  </si>
  <si>
    <t>-8.61</t>
  </si>
  <si>
    <t>-9.33</t>
  </si>
  <si>
    <t>Return On Equity %</t>
  </si>
  <si>
    <t>-37.88</t>
  </si>
  <si>
    <t>78.71</t>
  </si>
  <si>
    <t>81.52</t>
  </si>
  <si>
    <t>39.25</t>
  </si>
  <si>
    <t>-21.39</t>
  </si>
  <si>
    <t>-17.16</t>
  </si>
  <si>
    <t>Return on Common Equity</t>
  </si>
  <si>
    <t>Margin Analysis</t>
  </si>
  <si>
    <t>Gross Profit Margin %</t>
  </si>
  <si>
    <t>73.57</t>
  </si>
  <si>
    <t>65.8</t>
  </si>
  <si>
    <t>47.41</t>
  </si>
  <si>
    <t>13.12</t>
  </si>
  <si>
    <t>-15.03</t>
  </si>
  <si>
    <t>SG&amp;A Margin</t>
  </si>
  <si>
    <t>1.87</t>
  </si>
  <si>
    <t>5.63</t>
  </si>
  <si>
    <t>17.02</t>
  </si>
  <si>
    <t>46.24</t>
  </si>
  <si>
    <t>33.71</t>
  </si>
  <si>
    <t>EBITDA Margin %</t>
  </si>
  <si>
    <t>19.55</t>
  </si>
  <si>
    <t>8.48</t>
  </si>
  <si>
    <t>-30.93</t>
  </si>
  <si>
    <t>-150.99</t>
  </si>
  <si>
    <t>-120.93</t>
  </si>
  <si>
    <t>EBITA Margin %</t>
  </si>
  <si>
    <t>14.97</t>
  </si>
  <si>
    <t>5.7</t>
  </si>
  <si>
    <t>-37.17</t>
  </si>
  <si>
    <t>-167.38</t>
  </si>
  <si>
    <t>-143.56</t>
  </si>
  <si>
    <t>EBIT Margin %</t>
  </si>
  <si>
    <t>Income From Continuing Operations Margin %</t>
  </si>
  <si>
    <t>-0.29</t>
  </si>
  <si>
    <t>11.34</t>
  </si>
  <si>
    <t>-77.39</t>
  </si>
  <si>
    <t>-214.29</t>
  </si>
  <si>
    <t>-118.73</t>
  </si>
  <si>
    <t>Net Income Margin %</t>
  </si>
  <si>
    <t>Net Avail. For Common Margin %</t>
  </si>
  <si>
    <t>Normalized Net Income Margin</t>
  </si>
  <si>
    <t>1.62</t>
  </si>
  <si>
    <t>8.46</t>
  </si>
  <si>
    <t>-69.43</t>
  </si>
  <si>
    <t>-153.44</t>
  </si>
  <si>
    <t>-80.77</t>
  </si>
  <si>
    <t>Levered Free Cash Flow Margin</t>
  </si>
  <si>
    <t>-19.8</t>
  </si>
  <si>
    <t>214.64</t>
  </si>
  <si>
    <t>-149.49</t>
  </si>
  <si>
    <t>-220.39</t>
  </si>
  <si>
    <t>Unlevered Free Cash Flow Margin</t>
  </si>
  <si>
    <t>-9.5</t>
  </si>
  <si>
    <t>241.88</t>
  </si>
  <si>
    <t>-119.92</t>
  </si>
  <si>
    <t>-187.29</t>
  </si>
  <si>
    <t>Asset Turnover</t>
  </si>
  <si>
    <t>0.18</t>
  </si>
  <si>
    <t>0.07</t>
  </si>
  <si>
    <t>0.06</t>
  </si>
  <si>
    <t>0.08</t>
  </si>
  <si>
    <t>Fixed Assets Turnover</t>
  </si>
  <si>
    <t>0.48</t>
  </si>
  <si>
    <t>0.13</t>
  </si>
  <si>
    <t>0.09</t>
  </si>
  <si>
    <t>Receivables Turnover (Average Receivables)</t>
  </si>
  <si>
    <t>0.39</t>
  </si>
  <si>
    <t>0.25</t>
  </si>
  <si>
    <t>72.75</t>
  </si>
  <si>
    <t>22.24</t>
  </si>
  <si>
    <t>Inventory Turnover (Average Inventory)</t>
  </si>
  <si>
    <t>4.66</t>
  </si>
  <si>
    <t>2.48</t>
  </si>
  <si>
    <t>0.03</t>
  </si>
  <si>
    <t>1.51</t>
  </si>
  <si>
    <t>4.52</t>
  </si>
  <si>
    <t>Short Term Liquidity</t>
  </si>
  <si>
    <t>Current Ratio</t>
  </si>
  <si>
    <t>1.02</t>
  </si>
  <si>
    <t>0.6</t>
  </si>
  <si>
    <t>0.23</t>
  </si>
  <si>
    <t>4.06</t>
  </si>
  <si>
    <t>0.9</t>
  </si>
  <si>
    <t>Quick Ratio</t>
  </si>
  <si>
    <t>0.98</t>
  </si>
  <si>
    <t>0.55</t>
  </si>
  <si>
    <t>3.03</t>
  </si>
  <si>
    <t>0.57</t>
  </si>
  <si>
    <t>0.34</t>
  </si>
  <si>
    <t>Operating Cash Flow to Current Liabilities</t>
  </si>
  <si>
    <t>-0.07</t>
  </si>
  <si>
    <t>0.56</t>
  </si>
  <si>
    <t>-0.43</t>
  </si>
  <si>
    <t>-0.54</t>
  </si>
  <si>
    <t>-0.9</t>
  </si>
  <si>
    <t>Days Sales Outstanding (Average Receivables)</t>
  </si>
  <si>
    <t>929.1</t>
  </si>
  <si>
    <t>5.02</t>
  </si>
  <si>
    <t>16.42</t>
  </si>
  <si>
    <t>Days Outstanding Inventory (Average Inventory)</t>
  </si>
  <si>
    <t>78.39</t>
  </si>
  <si>
    <t>147.24</t>
  </si>
  <si>
    <t>241.75</t>
  </si>
  <si>
    <t>80.67</t>
  </si>
  <si>
    <t>Average Days Payable Outstanding</t>
  </si>
  <si>
    <t>138.87</t>
  </si>
  <si>
    <t>441.23</t>
  </si>
  <si>
    <t>71.82</t>
  </si>
  <si>
    <t>154.37</t>
  </si>
  <si>
    <t>73.83</t>
  </si>
  <si>
    <t>Cash Conversion Cycle (Average Days)</t>
  </si>
  <si>
    <t>868.62</t>
  </si>
  <si>
    <t>92.39</t>
  </si>
  <si>
    <t>23.26</t>
  </si>
  <si>
    <t>Long Term Solvency</t>
  </si>
  <si>
    <t>Total Debt/Equity</t>
  </si>
  <si>
    <t>-688.42</t>
  </si>
  <si>
    <t>-501.12</t>
  </si>
  <si>
    <t>-426.88</t>
  </si>
  <si>
    <t>10.18</t>
  </si>
  <si>
    <t>34.75</t>
  </si>
  <si>
    <t>42.29</t>
  </si>
  <si>
    <t>Total Debt / Total Capital</t>
  </si>
  <si>
    <t>116.99</t>
  </si>
  <si>
    <t>110.1</t>
  </si>
  <si>
    <t>124.93</t>
  </si>
  <si>
    <t>130.59</t>
  </si>
  <si>
    <t>9.24</t>
  </si>
  <si>
    <t>25.79</t>
  </si>
  <si>
    <t>29.72</t>
  </si>
  <si>
    <t>LT Debt/Equity</t>
  </si>
  <si>
    <t>-687.97</t>
  </si>
  <si>
    <t>-0.63</t>
  </si>
  <si>
    <t>10.17</t>
  </si>
  <si>
    <t>28.37</t>
  </si>
  <si>
    <t>34.8</t>
  </si>
  <si>
    <t>Long-Term Debt / Total Capital</t>
  </si>
  <si>
    <t>116.92</t>
  </si>
  <si>
    <t>0.19</t>
  </si>
  <si>
    <t>9.23</t>
  </si>
  <si>
    <t>21.05</t>
  </si>
  <si>
    <t>24.46</t>
  </si>
  <si>
    <t>Total Liabilities / Total Assets</t>
  </si>
  <si>
    <t>106.19</t>
  </si>
  <si>
    <t>104.62</t>
  </si>
  <si>
    <t>108.69</t>
  </si>
  <si>
    <t>111.55</t>
  </si>
  <si>
    <t>37.99</t>
  </si>
  <si>
    <t>48.06</t>
  </si>
  <si>
    <t>41.1</t>
  </si>
  <si>
    <t>EBIT / Interest Expense</t>
  </si>
  <si>
    <t>2.73</t>
  </si>
  <si>
    <t>0.35</t>
  </si>
  <si>
    <t>-0.85</t>
  </si>
  <si>
    <t>-1.37</t>
  </si>
  <si>
    <t>-19.6</t>
  </si>
  <si>
    <t>-3.54</t>
  </si>
  <si>
    <t>-2.71</t>
  </si>
  <si>
    <t>EBITDA / Interest Expense</t>
  </si>
  <si>
    <t>3.56</t>
  </si>
  <si>
    <t>-0.69</t>
  </si>
  <si>
    <t>-1.32</t>
  </si>
  <si>
    <t>-19.29</t>
  </si>
  <si>
    <t>-3.17</t>
  </si>
  <si>
    <t>-2.27</t>
  </si>
  <si>
    <t>(EBITDA - Capex) / Interest Expense</t>
  </si>
  <si>
    <t>3.25</t>
  </si>
  <si>
    <t>-1.44</t>
  </si>
  <si>
    <t>-7.91</t>
  </si>
  <si>
    <t>-2.98</t>
  </si>
  <si>
    <t>-44.21</t>
  </si>
  <si>
    <t>-6.14</t>
  </si>
  <si>
    <t>-3.63</t>
  </si>
  <si>
    <t>Total Debt / EBITDA</t>
  </si>
  <si>
    <t>4.17</t>
  </si>
  <si>
    <t>29.76</t>
  </si>
  <si>
    <t>-22.33</t>
  </si>
  <si>
    <t>-11.64</t>
  </si>
  <si>
    <t>-1.82</t>
  </si>
  <si>
    <t>-2.09</t>
  </si>
  <si>
    <t>-2.73</t>
  </si>
  <si>
    <t>Net Debt / EBITDA</t>
  </si>
  <si>
    <t>3.86</t>
  </si>
  <si>
    <t>26.84</t>
  </si>
  <si>
    <t>-14.05</t>
  </si>
  <si>
    <t>-9.13</t>
  </si>
  <si>
    <t>2.15</t>
  </si>
  <si>
    <t>-1.22</t>
  </si>
  <si>
    <t>-2.48</t>
  </si>
  <si>
    <t>Total Debt / (EBITDA - Capex)</t>
  </si>
  <si>
    <t>4.56</t>
  </si>
  <si>
    <t>-10.67</t>
  </si>
  <si>
    <t>-1.96</t>
  </si>
  <si>
    <t>-5.17</t>
  </si>
  <si>
    <t>-0.8</t>
  </si>
  <si>
    <t>-1.08</t>
  </si>
  <si>
    <t>-1.71</t>
  </si>
  <si>
    <t>Net Debt / (EBITDA - Capex)</t>
  </si>
  <si>
    <t>4.22</t>
  </si>
  <si>
    <t>-9.62</t>
  </si>
  <si>
    <t>-1.23</t>
  </si>
  <si>
    <t>-4.05</t>
  </si>
  <si>
    <t>0.94</t>
  </si>
  <si>
    <t>-1.55</t>
  </si>
  <si>
    <t>Growth Over Prior Year</t>
  </si>
  <si>
    <t>Total Revenues, 1 Yr. Growth %</t>
  </si>
  <si>
    <t>-67.77</t>
  </si>
  <si>
    <t>-62.53</t>
  </si>
  <si>
    <t>48.57</t>
  </si>
  <si>
    <t>Gross Profit, 1 Yr. Growth %</t>
  </si>
  <si>
    <t>-71.18</t>
  </si>
  <si>
    <t>-106.33</t>
  </si>
  <si>
    <t>23.25</t>
  </si>
  <si>
    <t>-270.28</t>
  </si>
  <si>
    <t>EBITDA, 1 Yr. Growth %</t>
  </si>
  <si>
    <t>-86.01</t>
  </si>
  <si>
    <t>-236.6</t>
  </si>
  <si>
    <t>87.39</t>
  </si>
  <si>
    <t>274.44</t>
  </si>
  <si>
    <t>131.84</t>
  </si>
  <si>
    <t>18.99</t>
  </si>
  <si>
    <t>EBITA, 1 Yr. Growth %</t>
  </si>
  <si>
    <t>-87.72</t>
  </si>
  <si>
    <t>-344.28</t>
  </si>
  <si>
    <t>61.71</t>
  </si>
  <si>
    <t>266.78</t>
  </si>
  <si>
    <t>154.46</t>
  </si>
  <si>
    <t>27.43</t>
  </si>
  <si>
    <t>EBIT, 1 Yr. Growth %</t>
  </si>
  <si>
    <t>Earnings From Cont. Operations, 1 Yr. Growth %</t>
  </si>
  <si>
    <t>-355.75</t>
  </si>
  <si>
    <t>54.25</t>
  </si>
  <si>
    <t>-713.45</t>
  </si>
  <si>
    <t>-203.36</t>
  </si>
  <si>
    <t>-17.68</t>
  </si>
  <si>
    <t>Net Income, 1 Yr. Growth %</t>
  </si>
  <si>
    <t>-65.74</t>
  </si>
  <si>
    <t>-189.77</t>
  </si>
  <si>
    <t>Normalized Net Income, 1 Yr. Growth %</t>
  </si>
  <si>
    <t>68.15</t>
  </si>
  <si>
    <t>-407.49</t>
  </si>
  <si>
    <t>7.46</t>
  </si>
  <si>
    <t>165.58</t>
  </si>
  <si>
    <t>-190.35</t>
  </si>
  <si>
    <t>-18.88</t>
  </si>
  <si>
    <t>Diluted EPS Before Extra, 1 Yr. Growth %</t>
  </si>
  <si>
    <t>-27.88</t>
  </si>
  <si>
    <t>Accounts Receivable, 1 Yr. Growth %</t>
  </si>
  <si>
    <t>-35.92</t>
  </si>
  <si>
    <t>-50.44</t>
  </si>
  <si>
    <t>-62.43</t>
  </si>
  <si>
    <t>58.52</t>
  </si>
  <si>
    <t>592.78</t>
  </si>
  <si>
    <t>Inventory, 1 Yr. Growth %</t>
  </si>
  <si>
    <t>-94.93</t>
  </si>
  <si>
    <t>4.15</t>
  </si>
  <si>
    <t>488.63</t>
  </si>
  <si>
    <t>-36.4</t>
  </si>
  <si>
    <t>-31.13</t>
  </si>
  <si>
    <t>Net Property, Plant and Equip., 1 Yr. Growth %</t>
  </si>
  <si>
    <t>16.95</t>
  </si>
  <si>
    <t>49.74</t>
  </si>
  <si>
    <t>5.73</t>
  </si>
  <si>
    <t>401.87</t>
  </si>
  <si>
    <t>5.29</t>
  </si>
  <si>
    <t>20.66</t>
  </si>
  <si>
    <t>Total Assets, 1 Yr. Growth %</t>
  </si>
  <si>
    <t>-15.44</t>
  </si>
  <si>
    <t>15.98</t>
  </si>
  <si>
    <t>-11.72</t>
  </si>
  <si>
    <t>358.24</t>
  </si>
  <si>
    <t>-2.19</t>
  </si>
  <si>
    <t>12.73</t>
  </si>
  <si>
    <t>Tangible Book Value, 1 Yr. Growth %</t>
  </si>
  <si>
    <t>-36.88</t>
  </si>
  <si>
    <t>118.07</t>
  </si>
  <si>
    <t>17.26</t>
  </si>
  <si>
    <t>-18.08</t>
  </si>
  <si>
    <t>27.85</t>
  </si>
  <si>
    <t>Common Equity, 1 Yr. Growth %</t>
  </si>
  <si>
    <t>Cash From Operations, 1 Yr. Growth %</t>
  </si>
  <si>
    <t>-649.32</t>
  </si>
  <si>
    <t>39.56</t>
  </si>
  <si>
    <t>-91.67</t>
  </si>
  <si>
    <t>-381.35</t>
  </si>
  <si>
    <t>252.44</t>
  </si>
  <si>
    <t>19.14</t>
  </si>
  <si>
    <t>Capital Expenditures, 1 Yr. Growth %</t>
  </si>
  <si>
    <t>511.65</t>
  </si>
  <si>
    <t>266.72</t>
  </si>
  <si>
    <t>-76.94</t>
  </si>
  <si>
    <t>286.26</t>
  </si>
  <si>
    <t>77.28</t>
  </si>
  <si>
    <t>Levered Free Cash Flow, 1 Yr. Growth %</t>
  </si>
  <si>
    <t>-506.3</t>
  </si>
  <si>
    <t>-175.67</t>
  </si>
  <si>
    <t>-47.63</t>
  </si>
  <si>
    <t>119.04</t>
  </si>
  <si>
    <t>Unlevered Free Cash Flow, 1 Yr. Growth %</t>
  </si>
  <si>
    <t>-155.82</t>
  </si>
  <si>
    <t>634.57</t>
  </si>
  <si>
    <t>-57.61</t>
  </si>
  <si>
    <t>132.04</t>
  </si>
  <si>
    <t>Compound Annual Growth Rate Over Two Years</t>
  </si>
  <si>
    <t>Total Revenues, 2 Yr. CAGR %</t>
  </si>
  <si>
    <t>-65.25</t>
  </si>
  <si>
    <t>Gross Profit, 2 Yr. CAGR %</t>
  </si>
  <si>
    <t>-72.1</t>
  </si>
  <si>
    <t>-86.93</t>
  </si>
  <si>
    <t>-72.07</t>
  </si>
  <si>
    <t>292.93</t>
  </si>
  <si>
    <t>361.85</t>
  </si>
  <si>
    <t>EBITDA, 2 Yr. CAGR %</t>
  </si>
  <si>
    <t>-56.29</t>
  </si>
  <si>
    <t>59.99</t>
  </si>
  <si>
    <t>164.89</t>
  </si>
  <si>
    <t>203.36</t>
  </si>
  <si>
    <t>66.09</t>
  </si>
  <si>
    <t>EBITA, 2 Yr. CAGR %</t>
  </si>
  <si>
    <t>-45.24</t>
  </si>
  <si>
    <t>98.76</t>
  </si>
  <si>
    <t>143.54</t>
  </si>
  <si>
    <t>213.63</t>
  </si>
  <si>
    <t>80.07</t>
  </si>
  <si>
    <t>EBIT, 2 Yr. CAGR %</t>
  </si>
  <si>
    <t>Earnings From Cont. Operations, 2 Yr. CAGR %</t>
  </si>
  <si>
    <t>467.97</t>
  </si>
  <si>
    <t>98.62</t>
  </si>
  <si>
    <t>207.62</t>
  </si>
  <si>
    <t>151.81</t>
  </si>
  <si>
    <t>-7.76</t>
  </si>
  <si>
    <t>Net Income, 2 Yr. CAGR %</t>
  </si>
  <si>
    <t>-6.4</t>
  </si>
  <si>
    <t>230.09</t>
  </si>
  <si>
    <t>434.32</t>
  </si>
  <si>
    <t>-14.04</t>
  </si>
  <si>
    <t>Normalized Net Income, 2 Yr. CAGR %</t>
  </si>
  <si>
    <t>127.38</t>
  </si>
  <si>
    <t>81.78</t>
  </si>
  <si>
    <t>68.94</t>
  </si>
  <si>
    <t>169.53</t>
  </si>
  <si>
    <t>-15.94</t>
  </si>
  <si>
    <t>Diluted EPS Before Extra, 2 Yr. CAGR %</t>
  </si>
  <si>
    <t>-31.02</t>
  </si>
  <si>
    <t>Accounts Receivable, 2 Yr. CAGR %</t>
  </si>
  <si>
    <t>-43.65</t>
  </si>
  <si>
    <t>-56.85</t>
  </si>
  <si>
    <t>-75.45</t>
  </si>
  <si>
    <t>231.39</t>
  </si>
  <si>
    <t>Inventory, 2 Yr. CAGR %</t>
  </si>
  <si>
    <t>4.23</t>
  </si>
  <si>
    <t>372.31</t>
  </si>
  <si>
    <t>147.6</t>
  </si>
  <si>
    <t>93.48</t>
  </si>
  <si>
    <t>-33.82</t>
  </si>
  <si>
    <t>Net Property, Plant and Equip., 2 Yr. CAGR %</t>
  </si>
  <si>
    <t>32.33</t>
  </si>
  <si>
    <t>25.83</t>
  </si>
  <si>
    <t>130.36</t>
  </si>
  <si>
    <t>129.88</t>
  </si>
  <si>
    <t>12.72</t>
  </si>
  <si>
    <t>Total Assets, 2 Yr. CAGR %</t>
  </si>
  <si>
    <t>-0.97</t>
  </si>
  <si>
    <t>1.18</t>
  </si>
  <si>
    <t>101.13</t>
  </si>
  <si>
    <t>111.71</t>
  </si>
  <si>
    <t>Tangible Book Value, 2 Yr. CAGR %</t>
  </si>
  <si>
    <t>17.32</t>
  </si>
  <si>
    <t>59.91</t>
  </si>
  <si>
    <t>437.15</t>
  </si>
  <si>
    <t>348.99</t>
  </si>
  <si>
    <t>2.34</t>
  </si>
  <si>
    <t>Common Equity, 2 Yr. CAGR %</t>
  </si>
  <si>
    <t>Cash From Operations, 2 Yr. CAGR %</t>
  </si>
  <si>
    <t>176.88</t>
  </si>
  <si>
    <t>-65.91</t>
  </si>
  <si>
    <t>-51.6</t>
  </si>
  <si>
    <t>214.9</t>
  </si>
  <si>
    <t>104.92</t>
  </si>
  <si>
    <t>Capital Expenditures, 2 Yr. CAGR %</t>
  </si>
  <si>
    <t>373.61</t>
  </si>
  <si>
    <t>-8.05</t>
  </si>
  <si>
    <t>-5.63</t>
  </si>
  <si>
    <t>161.68</t>
  </si>
  <si>
    <t>16.08</t>
  </si>
  <si>
    <t>Levered Free Cash Flow, 2 Yr. CAGR %</t>
  </si>
  <si>
    <t>75.34</t>
  </si>
  <si>
    <t>115.72</t>
  </si>
  <si>
    <t>80.31</t>
  </si>
  <si>
    <t>7.1</t>
  </si>
  <si>
    <t>Unlevered Free Cash Flow, 2 Yr. CAGR %</t>
  </si>
  <si>
    <t>130.75</t>
  </si>
  <si>
    <t>102.49</t>
  </si>
  <si>
    <t>77.12</t>
  </si>
  <si>
    <t>-0.82</t>
  </si>
  <si>
    <t>Compound Annual Growth Rate Over Three Years</t>
  </si>
  <si>
    <t>Total Revenues, 3 Yr. CAGR %</t>
  </si>
  <si>
    <t>52.29</t>
  </si>
  <si>
    <t>Gross Profit, 3 Yr. CAGR %</t>
  </si>
  <si>
    <t>-82.98</t>
  </si>
  <si>
    <t>-72.38</t>
  </si>
  <si>
    <t>-0.77</t>
  </si>
  <si>
    <t>197.35</t>
  </si>
  <si>
    <t>EBITDA, 3 Yr. CAGR %</t>
  </si>
  <si>
    <t>-28.99</t>
  </si>
  <si>
    <t>112.42</t>
  </si>
  <si>
    <t>158.36</t>
  </si>
  <si>
    <t>122.06</t>
  </si>
  <si>
    <t>EBITA, 3 Yr. CAGR %</t>
  </si>
  <si>
    <t>-21.43</t>
  </si>
  <si>
    <t>143.79</t>
  </si>
  <si>
    <t>151.49</t>
  </si>
  <si>
    <t>132.29</t>
  </si>
  <si>
    <t>EBIT, 3 Yr. CAGR %</t>
  </si>
  <si>
    <t>Earnings From Cont. Operations, 3 Yr. CAGR %</t>
  </si>
  <si>
    <t>267.82</t>
  </si>
  <si>
    <t>189.25</t>
  </si>
  <si>
    <t>113.86</t>
  </si>
  <si>
    <t>73.47</t>
  </si>
  <si>
    <t>Net Income, 3 Yr. CAGR %</t>
  </si>
  <si>
    <t>122.75</t>
  </si>
  <si>
    <t>203.17</t>
  </si>
  <si>
    <t>186.44</t>
  </si>
  <si>
    <t>Normalized Net Income, 3 Yr. CAGR %</t>
  </si>
  <si>
    <t>106.26</t>
  </si>
  <si>
    <t>98.37</t>
  </si>
  <si>
    <t>78.44</t>
  </si>
  <si>
    <t>Accounts Receivable, 3 Yr. CAGR %</t>
  </si>
  <si>
    <t>-50.77</t>
  </si>
  <si>
    <t>-71.71</t>
  </si>
  <si>
    <t>-25.26</t>
  </si>
  <si>
    <t>Inventory, 3 Yr. CAGR %</t>
  </si>
  <si>
    <t>4.2</t>
  </si>
  <si>
    <t>408.28</t>
  </si>
  <si>
    <t>57.39</t>
  </si>
  <si>
    <t>37.12</t>
  </si>
  <si>
    <t>Net Property, Plant and Equip., 3 Yr. CAGR %</t>
  </si>
  <si>
    <t>22.79</t>
  </si>
  <si>
    <t>99.55</t>
  </si>
  <si>
    <t>77.45</t>
  </si>
  <si>
    <t>85.43</t>
  </si>
  <si>
    <t>Total Assets, 3 Yr. CAGR %</t>
  </si>
  <si>
    <t>-4.69</t>
  </si>
  <si>
    <t>67.41</t>
  </si>
  <si>
    <t>58.16</t>
  </si>
  <si>
    <t>71.6</t>
  </si>
  <si>
    <t>Tangible Book Value, 3 Yr. CAGR %</t>
  </si>
  <si>
    <t>17.3</t>
  </si>
  <si>
    <t>297.74</t>
  </si>
  <si>
    <t>186.99</t>
  </si>
  <si>
    <t>195.39</t>
  </si>
  <si>
    <t>Common Equity, 3 Yr. CAGR %</t>
  </si>
  <si>
    <t>Cash From Operations, 3 Yr. CAGR %</t>
  </si>
  <si>
    <t>-13.9</t>
  </si>
  <si>
    <t>-31.11</t>
  </si>
  <si>
    <t>-6.19</t>
  </si>
  <si>
    <t>127.76</t>
  </si>
  <si>
    <t>Capital Expenditures, 3 Yr. CAGR %</t>
  </si>
  <si>
    <t>72.93</t>
  </si>
  <si>
    <t>48.37</t>
  </si>
  <si>
    <t>16.44</t>
  </si>
  <si>
    <t>73.3</t>
  </si>
  <si>
    <t>Levered Free Cash Flow, 3 Yr. CAGR %</t>
  </si>
  <si>
    <t>166.4</t>
  </si>
  <si>
    <t>Unlevered Free Cash Flow, 3 Yr. CAGR %</t>
  </si>
  <si>
    <t>239.45</t>
  </si>
  <si>
    <t>20.53</t>
  </si>
  <si>
    <t>93.81</t>
  </si>
  <si>
    <t>Compound Annual Growth Rate Over Five Years</t>
  </si>
  <si>
    <t>Total Revenues, 5 Yr. CAGR %</t>
  </si>
  <si>
    <t>-15.67</t>
  </si>
  <si>
    <t>14.48</t>
  </si>
  <si>
    <t>Gross Profit, 5 Yr. CAGR %</t>
  </si>
  <si>
    <t>-40.26</t>
  </si>
  <si>
    <t>-14.79</t>
  </si>
  <si>
    <t>EBITDA, 5 Yr. CAGR %</t>
  </si>
  <si>
    <t>26.93</t>
  </si>
  <si>
    <t>94.77</t>
  </si>
  <si>
    <t>EBITA, 5 Yr. CAGR %</t>
  </si>
  <si>
    <t>36.68</t>
  </si>
  <si>
    <t>118.25</t>
  </si>
  <si>
    <t>EBIT, 5 Yr. CAGR %</t>
  </si>
  <si>
    <t>Earnings From Cont. Operations, 5 Yr. CAGR %</t>
  </si>
  <si>
    <t>216.09</t>
  </si>
  <si>
    <t>83.12</t>
  </si>
  <si>
    <t>Net Income, 5 Yr. CAGR %</t>
  </si>
  <si>
    <t>Normalized Net Income, 5 Yr. CAGR %</t>
  </si>
  <si>
    <t>109.51</t>
  </si>
  <si>
    <t>79.76</t>
  </si>
  <si>
    <t>Accounts Receivable, 5 Yr. CAGR %</t>
  </si>
  <si>
    <t>-62.73</t>
  </si>
  <si>
    <t>Inventory, 5 Yr. CAGR %</t>
  </si>
  <si>
    <t>33.47</t>
  </si>
  <si>
    <t>124.88</t>
  </si>
  <si>
    <t>Net Property, Plant and Equip., 5 Yr. CAGR %</t>
  </si>
  <si>
    <t>57.8</t>
  </si>
  <si>
    <t>58.79</t>
  </si>
  <si>
    <t>Total Assets, 5 Yr. CAGR %</t>
  </si>
  <si>
    <t>31.15</t>
  </si>
  <si>
    <t>38.91</t>
  </si>
  <si>
    <t>Tangible Book Value, 5 Yr. CAGR %</t>
  </si>
  <si>
    <t>100.67</t>
  </si>
  <si>
    <t>131.09</t>
  </si>
  <si>
    <t>Common Equity, 5 Yr. CAGR %</t>
  </si>
  <si>
    <t>Cash From Operations, 5 Yr. CAGR %</t>
  </si>
  <si>
    <t>44.63</t>
  </si>
  <si>
    <t>6.54</t>
  </si>
  <si>
    <t>Capital Expenditures, 5 Yr. CAGR %</t>
  </si>
  <si>
    <t>104.1</t>
  </si>
  <si>
    <t>34.49</t>
  </si>
  <si>
    <t>Levered Free Cash Flow, 5 Yr. CAGR %</t>
  </si>
  <si>
    <t>85.38</t>
  </si>
  <si>
    <t>Unlevered Free Cash Flow, 5 Yr. CAGR %</t>
  </si>
  <si>
    <t>107.82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</si>
  <si>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</si>
  <si>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</si>
  <si>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</si>
  <si>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</si>
  <si>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</si>
  <si>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</si>
  <si>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</si>
  <si>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582.9</t>
  </si>
  <si>
    <t>671.3</t>
  </si>
  <si>
    <t>526.6</t>
  </si>
  <si>
    <t>232.7</t>
  </si>
  <si>
    <t>-</t>
  </si>
  <si>
    <t>Change</t>
  </si>
  <si>
    <t>15.18%</t>
  </si>
  <si>
    <t>-21.55%</t>
  </si>
  <si>
    <t>-55.81%</t>
  </si>
  <si>
    <t>0%</t>
  </si>
  <si>
    <t>Enterprise Value (EV)
                                    1</t>
  </si>
  <si>
    <t>536.6</t>
  </si>
  <si>
    <t>738.9</t>
  </si>
  <si>
    <t>510.4</t>
  </si>
  <si>
    <t>316.5</t>
  </si>
  <si>
    <t>236.2</t>
  </si>
  <si>
    <t>330.2</t>
  </si>
  <si>
    <t>37.7%</t>
  </si>
  <si>
    <t>-30.93%</t>
  </si>
  <si>
    <t>-37.99%</t>
  </si>
  <si>
    <t>-25.36%</t>
  </si>
  <si>
    <t>39.77%</t>
  </si>
  <si>
    <t>P/E ratio</t>
  </si>
  <si>
    <t>4.21x</t>
  </si>
  <si>
    <t>-9.58x</t>
  </si>
  <si>
    <t>-19.2x</t>
  </si>
  <si>
    <t>PBR</t>
  </si>
  <si>
    <t>PEG</t>
  </si>
  <si>
    <t>0.4x</t>
  </si>
  <si>
    <t>Capitalization / Revenue</t>
  </si>
  <si>
    <t>18.2x</t>
  </si>
  <si>
    <t>9.59x</t>
  </si>
  <si>
    <t>5.27x</t>
  </si>
  <si>
    <t>1.98x</t>
  </si>
  <si>
    <t>1.36x</t>
  </si>
  <si>
    <t>EV / Revenue</t>
  </si>
  <si>
    <t>16.8x</t>
  </si>
  <si>
    <t>20x</t>
  </si>
  <si>
    <t>9.29x</t>
  </si>
  <si>
    <t>7.17x</t>
  </si>
  <si>
    <t>2.01x</t>
  </si>
  <si>
    <t>1.93x</t>
  </si>
  <si>
    <t>EV / EBITDA</t>
  </si>
  <si>
    <t>-51.5x</t>
  </si>
  <si>
    <t>-14x</t>
  </si>
  <si>
    <t>-7.42x</t>
  </si>
  <si>
    <t>-5.32x</t>
  </si>
  <si>
    <t>13.5x</t>
  </si>
  <si>
    <t>17.9x</t>
  </si>
  <si>
    <t>EV / EBIT</t>
  </si>
  <si>
    <t>-44.3x</t>
  </si>
  <si>
    <t>-6.72x</t>
  </si>
  <si>
    <t>-5.86x</t>
  </si>
  <si>
    <t>15.7x</t>
  </si>
  <si>
    <t>12.7x</t>
  </si>
  <si>
    <t>EV / FCF</t>
  </si>
  <si>
    <t>-28.2x</t>
  </si>
  <si>
    <t>-7.69x</t>
  </si>
  <si>
    <t>-5.42x</t>
  </si>
  <si>
    <t>-3.6x</t>
  </si>
  <si>
    <t>-1.79x</t>
  </si>
  <si>
    <t>-3.27x</t>
  </si>
  <si>
    <t>FCF Yield</t>
  </si>
  <si>
    <t>-3.54%</t>
  </si>
  <si>
    <t>-13%</t>
  </si>
  <si>
    <t>-18.4%</t>
  </si>
  <si>
    <t>-27.7%</t>
  </si>
  <si>
    <t>-55.7%</t>
  </si>
  <si>
    <t>-30.6%</t>
  </si>
  <si>
    <t>Dividend per Share
                                    2</t>
  </si>
  <si>
    <t>Rate of return</t>
  </si>
  <si>
    <t>EPS
                                    2</t>
  </si>
  <si>
    <t>-0.06</t>
  </si>
  <si>
    <t>-0.03</t>
  </si>
  <si>
    <t>Distribution rate</t>
  </si>
  <si>
    <t>Net sales
                                    1</t>
  </si>
  <si>
    <t>31.99</t>
  </si>
  <si>
    <t>36.96</t>
  </si>
  <si>
    <t>54.91</t>
  </si>
  <si>
    <t>44.17</t>
  </si>
  <si>
    <t>117.6</t>
  </si>
  <si>
    <t>170.7</t>
  </si>
  <si>
    <t>EBITDA
                                    1</t>
  </si>
  <si>
    <t>-10.43</t>
  </si>
  <si>
    <t>-52.68</t>
  </si>
  <si>
    <t>-68.8</t>
  </si>
  <si>
    <t>-59.43</t>
  </si>
  <si>
    <t>17.5</t>
  </si>
  <si>
    <t>18.47</t>
  </si>
  <si>
    <t>EBIT
                                    1</t>
  </si>
  <si>
    <t>-12.12</t>
  </si>
  <si>
    <t>-76</t>
  </si>
  <si>
    <t>-54</t>
  </si>
  <si>
    <t>15</t>
  </si>
  <si>
    <t>26</t>
  </si>
  <si>
    <t>Net income
                                    1</t>
  </si>
  <si>
    <t>88.22</t>
  </si>
  <si>
    <t>-79.2</t>
  </si>
  <si>
    <t>-65.2</t>
  </si>
  <si>
    <t>-100.5</t>
  </si>
  <si>
    <t>-24.5</t>
  </si>
  <si>
    <t>-18.5</t>
  </si>
  <si>
    <t>Net Debt
                                    1</t>
  </si>
  <si>
    <t>-46.22</t>
  </si>
  <si>
    <t>67.6</t>
  </si>
  <si>
    <t>-16.28</t>
  </si>
  <si>
    <t>83.75</t>
  </si>
  <si>
    <t>3.5</t>
  </si>
  <si>
    <t>97.45</t>
  </si>
  <si>
    <t>Reference price
                                    2</t>
  </si>
  <si>
    <t>2.4417</t>
  </si>
  <si>
    <t>2.7929</t>
  </si>
  <si>
    <t>1.7643</t>
  </si>
  <si>
    <t>0.5749</t>
  </si>
  <si>
    <t>Nbr of stocks (in thousands)</t>
  </si>
  <si>
    <t>238,704</t>
  </si>
  <si>
    <t>240,369</t>
  </si>
  <si>
    <t>298,500</t>
  </si>
  <si>
    <t>404,788</t>
  </si>
  <si>
    <t>Announcement Date</t>
  </si>
  <si>
    <t>3/28/22</t>
  </si>
  <si>
    <t>3/14/23</t>
  </si>
  <si>
    <t>3/12/24</t>
  </si>
  <si>
    <t>address1</t>
  </si>
  <si>
    <t>5190 Neil Road</t>
  </si>
  <si>
    <t>address2</t>
  </si>
  <si>
    <t>Suite 460</t>
  </si>
  <si>
    <t>city</t>
  </si>
  <si>
    <t>Reno</t>
  </si>
  <si>
    <t>state</t>
  </si>
  <si>
    <t>NV</t>
  </si>
  <si>
    <t>zip</t>
  </si>
  <si>
    <t>89502</t>
  </si>
  <si>
    <t>country</t>
  </si>
  <si>
    <t>phone</t>
  </si>
  <si>
    <t>807 346 1390</t>
  </si>
  <si>
    <t>website</t>
  </si>
  <si>
    <t>https://www.i80gold.com</t>
  </si>
  <si>
    <t>industry</t>
  </si>
  <si>
    <t>industryKey</t>
  </si>
  <si>
    <t>gold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</si>
  <si>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</si>
  <si>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</si>
  <si>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</si>
  <si>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</si>
  <si>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</si>
  <si>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</si>
  <si>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</si>
  <si>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i-80 Gold Corp., a mining company, explores for, develops, and produces gold, silver, and polymetallic deposits in the United States. The Company's principal assets are the McCoy-Cove gold properties located in Lander County, Nevada; the Granite Creek gold project located in Humboldt County, Nevada; the Lone Tree project located within the Battle Mountain-Eureka Trend, Nevada; and the Ruby Hill mine in Eureka County, Nevada. i-80 Gold Corp. was incorporated in 2020 and is headquartered in Reno, Nevada.</t>
  </si>
  <si>
    <t>fullTimeEmployees</t>
  </si>
  <si>
    <t>companyOfficers</t>
  </si>
  <si>
    <t>[{'maxAge': 1, 'name': 'Mr. Matthew D. Gili', 'age': 55, 'title': 'President &amp; COO', 'yearBorn': 1969, 'fiscalYear': 2023, 'totalPay': 670238, 'exercisedValue': 0, 'unexercisedValue': 0}, {'maxAge': 1, 'name': 'Mr. Ryan  Snow', 'title': 'Chief Financial Officer', 'fiscalYear': 2023, 'totalPay': 562885, 'exercisedValue': 0, 'unexercisedValue': 0}, {'maxAge': 1, 'name': 'Mr. Richard S. Young', 'age': 60, 'title': 'CEO &amp; Director', 'yearBorn': 1964, 'fiscalYear': 2023, 'exercisedValue': 0, 'unexercisedValue': 0}, {'maxAge': 1, 'name': 'Mr. Todd  Esplin', 'title': 'Vice President of Technical Services', 'fiscalYear': 2023, 'exercisedValue': 0, 'unexercisedValue': 0}, {'maxAge': 1, 'name': 'Mr. David Roger Savarie', 'title': 'SVP &amp; General Counsel', 'fiscalYear': 2023, 'exercisedValue': 0, 'unexercisedValue': 0}, {'maxAge': 1, 'name': 'Ms. Leily  Omoumi M.B.A.', 'title': 'VP of Corporate Development &amp; Strategy', 'fiscalYear': 2023, 'exercisedValue': 0, 'unexercisedValue': 0}, {'maxAge': 1, 'name': 'Mr. Tyler  Hill CPG', 'title': 'Vice President of Exploration', 'fiscalYear': 2023, 'exercisedValue': 0, 'unexercisedValue': 0}, {'maxAge': 1, 'name': 'Ms. Jacklynn  Hunt', 'title': 'Manager of Corporate Affairs &amp; Corporate Secretary', 'fiscalYear': 2023, 'exercisedValue': 0, 'unexercisedValue': 0}, {'maxAge': 1, 'name': 'Ms. Katerina  Deluca', 'title': 'Vice President of Treasury',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</si>
  <si>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</si>
  <si>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</si>
  <si>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</si>
  <si>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</si>
  <si>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</si>
  <si>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</si>
  <si>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</si>
  <si>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</si>
  <si>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</si>
  <si>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</si>
  <si>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</si>
  <si>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</si>
  <si>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</si>
  <si>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</si>
  <si>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</si>
  <si>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</si>
  <si>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</si>
  <si>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</si>
  <si>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</si>
  <si>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</si>
  <si>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</si>
  <si>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</si>
  <si>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</si>
  <si>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</si>
  <si>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</si>
  <si>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</si>
  <si>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</si>
  <si>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</si>
  <si>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</si>
  <si>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</si>
  <si>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</si>
  <si>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</si>
  <si>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</si>
  <si>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</si>
  <si>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</si>
  <si>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</si>
  <si>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</si>
  <si>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</si>
  <si>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</si>
  <si>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</si>
  <si>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</si>
  <si>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</si>
  <si>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</si>
  <si>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</si>
  <si>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</si>
  <si>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</si>
  <si>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</si>
  <si>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</si>
  <si>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</si>
  <si>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</si>
  <si>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</si>
  <si>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</si>
  <si>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</si>
  <si>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</si>
  <si>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</si>
  <si>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</si>
  <si>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</si>
  <si>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</si>
  <si>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</si>
  <si>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</si>
  <si>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</si>
  <si>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</si>
  <si>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</si>
  <si>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</si>
  <si>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</si>
  <si>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</si>
  <si>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i-80 Gold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</si>
  <si>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</si>
  <si>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</si>
  <si>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</si>
  <si>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</si>
  <si>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</si>
  <si>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</si>
  <si>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</si>
  <si>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b923b902-ac5f-30af-805b-a50c429b24ad</t>
  </si>
  <si>
    <t>messageBoardId</t>
  </si>
  <si>
    <t>finmb_698510875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</si>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</sst>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80gol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0.5846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-17.55194475646267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2.33273376E8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-25.0</v>
      </c>
      <c r="C2" s="1">
        <v>3.0</v>
      </c>
      <c r="D2" s="1">
        <v>-8.0</v>
      </c>
      <c r="E2" s="1">
        <v>-2.0</v>
      </c>
      <c r="F2" s="1">
        <v>88.0</v>
      </c>
      <c r="G2" s="1">
        <v>-79.0</v>
      </c>
      <c r="H2" s="1">
        <v>-65.0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77.0</v>
      </c>
      <c r="D3" s="1">
        <v>72.0</v>
      </c>
      <c r="E3" s="1">
        <v>22.0</v>
      </c>
      <c r="F3" s="1">
        <v>36.0</v>
      </c>
      <c r="G3" s="1">
        <v>6.0</v>
      </c>
      <c r="H3" s="1">
        <v>12.0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77.0</v>
      </c>
      <c r="D4" s="1">
        <v>72.0</v>
      </c>
      <c r="E4" s="1">
        <v>22.0</v>
      </c>
      <c r="F4" s="1">
        <v>36.0</v>
      </c>
      <c r="G4" s="1">
        <v>6.0</v>
      </c>
      <c r="H4" s="1">
        <v>12.0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-2.0</v>
      </c>
      <c r="E5" s="1">
        <v>0.0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-99.0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87.0</v>
      </c>
      <c r="C7" s="1">
        <v>57.0</v>
      </c>
      <c r="D7" s="1">
        <v>56.0</v>
      </c>
      <c r="E7" s="1">
        <v>63.0</v>
      </c>
      <c r="F7" s="1">
        <v>2.0</v>
      </c>
      <c r="G7" s="1">
        <v>2.0</v>
      </c>
      <c r="H7" s="1">
        <v>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13.0</v>
      </c>
      <c r="F8" s="1">
        <v>9.0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40.0</v>
      </c>
      <c r="C9" s="1">
        <v>3.0</v>
      </c>
      <c r="D9" s="1">
        <v>7.0</v>
      </c>
      <c r="E9" s="1">
        <v>-3.0</v>
      </c>
      <c r="F9" s="1">
        <v>-117.0</v>
      </c>
      <c r="G9" s="1">
        <v>16.0</v>
      </c>
      <c r="H9" s="1">
        <v>-11.0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-6.0</v>
      </c>
      <c r="C10" s="1">
        <v>-1.0</v>
      </c>
      <c r="D10" s="1">
        <v>4.0</v>
      </c>
      <c r="E10" s="1">
        <v>0.0</v>
      </c>
      <c r="F10" s="1">
        <v>-30.0</v>
      </c>
      <c r="G10" s="1">
        <v>1.0</v>
      </c>
      <c r="H10" s="1">
        <v>-3.0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4.0</v>
      </c>
      <c r="C11" s="1">
        <v>1.0</v>
      </c>
      <c r="D11" s="1">
        <v>-4.0</v>
      </c>
      <c r="E11" s="1">
        <v>0.0</v>
      </c>
      <c r="F11" s="1">
        <v>-4.0</v>
      </c>
      <c r="G11" s="1">
        <v>9.0</v>
      </c>
      <c r="H11" s="1">
        <v>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1.0</v>
      </c>
      <c r="D12" s="1">
        <v>29.0</v>
      </c>
      <c r="E12" s="1">
        <v>-49.0</v>
      </c>
      <c r="F12" s="1">
        <v>11.0</v>
      </c>
      <c r="G12" s="1">
        <v>-2.0</v>
      </c>
      <c r="H12" s="1">
        <v>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66.0</v>
      </c>
      <c r="C13" s="1">
        <v>-1.0</v>
      </c>
      <c r="D13" s="1">
        <v>-78.0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-47.0</v>
      </c>
      <c r="C14" s="1">
        <v>31.0</v>
      </c>
      <c r="D14" s="1">
        <v>28.0</v>
      </c>
      <c r="E14" s="1">
        <v>-2.0</v>
      </c>
      <c r="F14" s="1">
        <v>-4.0</v>
      </c>
      <c r="G14" s="1">
        <v>-79.0</v>
      </c>
      <c r="H14" s="1">
        <v>75.0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-7.0</v>
      </c>
      <c r="C15" s="1">
        <v>39.0</v>
      </c>
      <c r="D15" s="1">
        <v>55.0</v>
      </c>
      <c r="E15" s="1">
        <v>4.0</v>
      </c>
      <c r="F15" s="1">
        <v>-13.0</v>
      </c>
      <c r="G15" s="1">
        <v>-45.0</v>
      </c>
      <c r="H15" s="1">
        <v>-54.0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-8.0</v>
      </c>
      <c r="D16" s="1">
        <v>-32.0</v>
      </c>
      <c r="E16" s="1">
        <v>-7.0</v>
      </c>
      <c r="F16" s="1">
        <v>-29.0</v>
      </c>
      <c r="G16" s="1">
        <v>-51.0</v>
      </c>
      <c r="H16" s="1">
        <v>-39.0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2.0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-75.0</v>
      </c>
      <c r="G18" s="1">
        <v>0.0</v>
      </c>
      <c r="H18" s="1">
        <v>10.0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0.0</v>
      </c>
      <c r="H19" s="1">
        <v>-89.0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-1.0</v>
      </c>
      <c r="D20" s="1">
        <v>-1.0</v>
      </c>
      <c r="E20" s="1">
        <v>-1.0</v>
      </c>
      <c r="F20" s="1">
        <v>-31.0</v>
      </c>
      <c r="G20" s="1">
        <v>-2.0</v>
      </c>
      <c r="H20" s="1">
        <v>-12.0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-2.0</v>
      </c>
      <c r="C21" s="1">
        <v>-10.0</v>
      </c>
      <c r="D21" s="1">
        <v>-31.0</v>
      </c>
      <c r="E21" s="1">
        <v>-9.0</v>
      </c>
      <c r="F21" s="1">
        <v>-138.0</v>
      </c>
      <c r="G21" s="1">
        <v>-54.0</v>
      </c>
      <c r="H21" s="1">
        <v>-42.0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20.0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8.0</v>
      </c>
      <c r="C23" s="1">
        <v>0.0</v>
      </c>
      <c r="D23" s="1">
        <v>0.0</v>
      </c>
      <c r="E23" s="1">
        <v>0.0</v>
      </c>
      <c r="F23" s="1">
        <v>58.0</v>
      </c>
      <c r="G23" s="1">
        <v>71.0</v>
      </c>
      <c r="H23" s="1">
        <v>80.0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8.0</v>
      </c>
      <c r="C24" s="1">
        <v>0.0</v>
      </c>
      <c r="D24" s="1">
        <v>0.0</v>
      </c>
      <c r="E24" s="1">
        <v>0.0</v>
      </c>
      <c r="F24" s="1">
        <v>79.0</v>
      </c>
      <c r="G24" s="1">
        <v>71.0</v>
      </c>
      <c r="H24" s="1">
        <v>80.0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-20.0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-2.0</v>
      </c>
      <c r="C26" s="1">
        <v>-23.0</v>
      </c>
      <c r="D26" s="1">
        <v>-3.0</v>
      </c>
      <c r="E26" s="1">
        <v>-8.0</v>
      </c>
      <c r="F26" s="1">
        <v>-12.0</v>
      </c>
      <c r="G26" s="1">
        <v>-12.0</v>
      </c>
      <c r="H26" s="1">
        <v>-22.0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-2.0</v>
      </c>
      <c r="C27" s="1">
        <v>-23.0</v>
      </c>
      <c r="D27" s="1">
        <v>-3.0</v>
      </c>
      <c r="E27" s="1">
        <v>-8.0</v>
      </c>
      <c r="F27" s="1">
        <v>-20.0</v>
      </c>
      <c r="G27" s="1">
        <v>-12.0</v>
      </c>
      <c r="H27" s="1">
        <v>-22.0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169.0</v>
      </c>
      <c r="G28" s="1">
        <v>3.0</v>
      </c>
      <c r="H28" s="1">
        <v>29.0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-7.0</v>
      </c>
      <c r="C29" s="1">
        <v>-4.0</v>
      </c>
      <c r="D29" s="1">
        <v>-1.0</v>
      </c>
      <c r="E29" s="1">
        <v>-6.0</v>
      </c>
      <c r="F29" s="1">
        <v>-4.0</v>
      </c>
      <c r="G29" s="1">
        <v>-43.0</v>
      </c>
      <c r="H29" s="1">
        <v>-23.0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-68.0</v>
      </c>
      <c r="C30" s="1">
        <v>-27.0</v>
      </c>
      <c r="D30" s="1">
        <v>-4.0</v>
      </c>
      <c r="E30" s="1">
        <v>-6.0</v>
      </c>
      <c r="F30" s="1">
        <v>223.0</v>
      </c>
      <c r="G30" s="1">
        <v>61.0</v>
      </c>
      <c r="H30" s="1">
        <v>65.0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11.0</v>
      </c>
      <c r="G31" s="1">
        <v>-23.0</v>
      </c>
      <c r="H31" s="1">
        <v>-3.0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-10.0</v>
      </c>
      <c r="C32" s="1">
        <v>1.0</v>
      </c>
      <c r="D32" s="1">
        <v>19.0</v>
      </c>
      <c r="E32" s="1">
        <v>-10.0</v>
      </c>
      <c r="F32" s="1">
        <v>72.0</v>
      </c>
      <c r="G32" s="1">
        <v>-39.0</v>
      </c>
      <c r="H32" s="1">
        <v>-32.0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7.0</v>
      </c>
      <c r="C34" s="1">
        <v>4.0</v>
      </c>
      <c r="D34" s="1">
        <v>2.0</v>
      </c>
      <c r="E34" s="1">
        <v>6.0</v>
      </c>
      <c r="F34" s="1">
        <v>1.0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-1.0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-5.0</v>
      </c>
      <c r="D36" s="1">
        <v>22.0</v>
      </c>
      <c r="E36" s="1">
        <v>-16.0</v>
      </c>
      <c r="F36" s="1">
        <v>-105.0</v>
      </c>
      <c r="G36" s="1">
        <v>-55.0</v>
      </c>
      <c r="H36" s="1">
        <v>-121.0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-2.0</v>
      </c>
      <c r="D37" s="1">
        <v>25.0</v>
      </c>
      <c r="E37" s="1">
        <v>-14.0</v>
      </c>
      <c r="F37" s="1">
        <v>-104.0</v>
      </c>
      <c r="G37" s="1">
        <v>-44.0</v>
      </c>
      <c r="H37" s="1">
        <v>-103.0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-3.0</v>
      </c>
      <c r="D38" s="1">
        <v>-59.0</v>
      </c>
      <c r="E38" s="1">
        <v>4.0</v>
      </c>
      <c r="F38" s="1">
        <v>63.0</v>
      </c>
      <c r="G38" s="1">
        <v>-36.0</v>
      </c>
      <c r="H38" s="1">
        <v>29.0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6.0</v>
      </c>
      <c r="C39" s="1">
        <v>-23.0</v>
      </c>
      <c r="D39" s="1">
        <v>-3.0</v>
      </c>
      <c r="E39" s="1">
        <v>-8.0</v>
      </c>
      <c r="F39" s="1">
        <v>58.0</v>
      </c>
      <c r="G39" s="1">
        <v>58.0</v>
      </c>
      <c r="H39" s="1">
        <v>58.0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5.0</v>
      </c>
      <c r="C3" s="1">
        <v>6.0</v>
      </c>
      <c r="D3" s="1">
        <v>26.0</v>
      </c>
      <c r="E3" s="1">
        <v>15.0</v>
      </c>
      <c r="F3" s="1">
        <v>87.0</v>
      </c>
      <c r="G3" s="1">
        <v>48.0</v>
      </c>
      <c r="H3" s="1">
        <v>16.0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5.0</v>
      </c>
      <c r="C5" s="1">
        <v>6.0</v>
      </c>
      <c r="D5" s="1">
        <v>26.0</v>
      </c>
      <c r="E5" s="1">
        <v>15.0</v>
      </c>
      <c r="F5" s="1">
        <v>90.0</v>
      </c>
      <c r="G5" s="1">
        <v>48.0</v>
      </c>
      <c r="H5" s="1">
        <v>16.0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86.0</v>
      </c>
      <c r="C6" s="1">
        <v>55.0</v>
      </c>
      <c r="D6" s="1">
        <v>27.0</v>
      </c>
      <c r="E6" s="1">
        <v>10.0</v>
      </c>
      <c r="F6" s="1">
        <v>0.0</v>
      </c>
      <c r="G6" s="1">
        <v>62.0</v>
      </c>
      <c r="H6" s="1">
        <v>4.0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4.0</v>
      </c>
      <c r="C7" s="1">
        <v>4.0</v>
      </c>
      <c r="D7" s="1">
        <v>72.0</v>
      </c>
      <c r="E7" s="1">
        <v>1.0</v>
      </c>
      <c r="F7" s="1">
        <v>39.0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90.0</v>
      </c>
      <c r="C8" s="1">
        <v>60.0</v>
      </c>
      <c r="D8" s="1">
        <v>28.0</v>
      </c>
      <c r="E8" s="1">
        <v>11.0</v>
      </c>
      <c r="F8" s="1">
        <v>39.0</v>
      </c>
      <c r="G8" s="1">
        <v>62.0</v>
      </c>
      <c r="H8" s="1">
        <v>4.0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3.0</v>
      </c>
      <c r="C9" s="1">
        <v>19.0</v>
      </c>
      <c r="D9" s="1">
        <v>4.0</v>
      </c>
      <c r="E9" s="1">
        <v>4.0</v>
      </c>
      <c r="F9" s="1">
        <v>26.0</v>
      </c>
      <c r="G9" s="1">
        <v>16.0</v>
      </c>
      <c r="H9" s="1">
        <v>11.0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32.0</v>
      </c>
      <c r="C10" s="1">
        <v>22.0</v>
      </c>
      <c r="D10" s="1">
        <v>21.0</v>
      </c>
      <c r="E10" s="1">
        <v>2.0</v>
      </c>
      <c r="F10" s="1">
        <v>4.0</v>
      </c>
      <c r="G10" s="1">
        <v>5.0</v>
      </c>
      <c r="H10" s="1">
        <v>4.0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6.0</v>
      </c>
      <c r="H11" s="1">
        <v>3.0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100.0</v>
      </c>
      <c r="C12" s="1">
        <v>67.0</v>
      </c>
      <c r="D12" s="1">
        <v>58.0</v>
      </c>
      <c r="E12" s="1">
        <v>34.0</v>
      </c>
      <c r="F12" s="1">
        <v>121.0</v>
      </c>
      <c r="G12" s="1">
        <v>77.0</v>
      </c>
      <c r="H12" s="1">
        <v>39.0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146.0</v>
      </c>
      <c r="C13" s="1">
        <v>156.0</v>
      </c>
      <c r="D13" s="1">
        <v>189.0</v>
      </c>
      <c r="E13" s="1">
        <v>198.0</v>
      </c>
      <c r="F13" s="1">
        <v>508.0</v>
      </c>
      <c r="G13" s="1">
        <v>541.0</v>
      </c>
      <c r="H13" s="1">
        <v>655.0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-91.0</v>
      </c>
      <c r="C14" s="1">
        <v>-92.0</v>
      </c>
      <c r="D14" s="1">
        <v>-94.0</v>
      </c>
      <c r="E14" s="1">
        <v>-98.0</v>
      </c>
      <c r="F14" s="1">
        <v>-5.0</v>
      </c>
      <c r="G14" s="1">
        <v>-11.0</v>
      </c>
      <c r="H14" s="1">
        <v>-15.0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54.0</v>
      </c>
      <c r="C15" s="1">
        <v>63.0</v>
      </c>
      <c r="D15" s="1">
        <v>94.0</v>
      </c>
      <c r="E15" s="1">
        <v>100.0</v>
      </c>
      <c r="F15" s="1">
        <v>503.0</v>
      </c>
      <c r="G15" s="1">
        <v>529.0</v>
      </c>
      <c r="H15" s="1">
        <v>639.0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11.0</v>
      </c>
      <c r="C16" s="1">
        <v>8.0</v>
      </c>
      <c r="D16" s="1">
        <v>8.0</v>
      </c>
      <c r="E16" s="1">
        <v>8.0</v>
      </c>
      <c r="F16" s="1">
        <v>32.0</v>
      </c>
      <c r="G16" s="1">
        <v>35.0</v>
      </c>
      <c r="H16" s="1">
        <v>45.0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165.0</v>
      </c>
      <c r="C17" s="1">
        <v>140.0</v>
      </c>
      <c r="D17" s="1">
        <v>162.0</v>
      </c>
      <c r="E17" s="1">
        <v>143.0</v>
      </c>
      <c r="F17" s="1">
        <v>656.0</v>
      </c>
      <c r="G17" s="1">
        <v>642.0</v>
      </c>
      <c r="H17" s="1">
        <v>724.0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1.0</v>
      </c>
      <c r="C19" s="1">
        <v>3.0</v>
      </c>
      <c r="D19" s="1">
        <v>20.0</v>
      </c>
      <c r="E19" s="1">
        <v>11.0</v>
      </c>
      <c r="F19" s="1">
        <v>8.0</v>
      </c>
      <c r="G19" s="1">
        <v>10.0</v>
      </c>
      <c r="H19" s="1">
        <v>12.0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1.0</v>
      </c>
      <c r="C20" s="1">
        <v>92.0</v>
      </c>
      <c r="D20" s="1">
        <v>14.0</v>
      </c>
      <c r="E20" s="1">
        <v>14.0</v>
      </c>
      <c r="F20" s="1">
        <v>5.0</v>
      </c>
      <c r="G20" s="1">
        <v>7.0</v>
      </c>
      <c r="H20" s="1">
        <v>14.0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70.0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4.0</v>
      </c>
      <c r="C22" s="1">
        <v>0.0</v>
      </c>
      <c r="D22" s="1">
        <v>0.0</v>
      </c>
      <c r="E22" s="1">
        <v>0.0</v>
      </c>
      <c r="F22" s="1">
        <v>5.0</v>
      </c>
      <c r="G22" s="1">
        <v>21.0</v>
      </c>
      <c r="H22" s="1">
        <v>31.0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37.0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2.0</v>
      </c>
      <c r="C24" s="1">
        <v>78.0</v>
      </c>
      <c r="D24" s="1">
        <v>0.0</v>
      </c>
      <c r="E24" s="1">
        <v>95.0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92.0</v>
      </c>
      <c r="C25" s="1">
        <v>62.0</v>
      </c>
      <c r="D25" s="1">
        <v>63.0</v>
      </c>
      <c r="E25" s="1">
        <v>65.0</v>
      </c>
      <c r="F25" s="1">
        <v>15.0</v>
      </c>
      <c r="G25" s="1">
        <v>46.0</v>
      </c>
      <c r="H25" s="1">
        <v>1.0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97.0</v>
      </c>
      <c r="C26" s="1">
        <v>67.0</v>
      </c>
      <c r="D26" s="1">
        <v>98.0</v>
      </c>
      <c r="E26" s="1">
        <v>151.0</v>
      </c>
      <c r="F26" s="1">
        <v>29.0</v>
      </c>
      <c r="G26" s="1">
        <v>85.0</v>
      </c>
      <c r="H26" s="1">
        <v>60.0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70.0</v>
      </c>
      <c r="C27" s="1">
        <v>70.0</v>
      </c>
      <c r="D27" s="1">
        <v>70.0</v>
      </c>
      <c r="E27" s="1">
        <v>10.0</v>
      </c>
      <c r="F27" s="1">
        <v>41.0</v>
      </c>
      <c r="G27" s="1">
        <v>94.0</v>
      </c>
      <c r="H27" s="1">
        <v>148.0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18.0</v>
      </c>
      <c r="E28" s="1">
        <v>0.0</v>
      </c>
      <c r="F28" s="1">
        <v>0.0</v>
      </c>
      <c r="G28" s="1">
        <v>0.0</v>
      </c>
      <c r="H28" s="1">
        <v>10.0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0.0</v>
      </c>
      <c r="F29" s="1">
        <v>19.0</v>
      </c>
      <c r="G29" s="1">
        <v>8.0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7.0</v>
      </c>
      <c r="C30" s="1">
        <v>8.0</v>
      </c>
      <c r="D30" s="1">
        <v>7.0</v>
      </c>
      <c r="E30" s="1">
        <v>8.0</v>
      </c>
      <c r="F30" s="1">
        <v>158.0</v>
      </c>
      <c r="G30" s="1">
        <v>120.0</v>
      </c>
      <c r="H30" s="1">
        <v>88.0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176.0</v>
      </c>
      <c r="C31" s="1">
        <v>146.0</v>
      </c>
      <c r="D31" s="1">
        <v>176.0</v>
      </c>
      <c r="E31" s="1">
        <v>160.0</v>
      </c>
      <c r="F31" s="1">
        <v>249.0</v>
      </c>
      <c r="G31" s="1">
        <v>309.0</v>
      </c>
      <c r="H31" s="1">
        <v>297.0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10.0</v>
      </c>
      <c r="C32" s="1">
        <v>10.0</v>
      </c>
      <c r="D32" s="1">
        <v>10.0</v>
      </c>
      <c r="E32" s="1">
        <v>10.0</v>
      </c>
      <c r="F32" s="1">
        <v>350.0</v>
      </c>
      <c r="G32" s="1">
        <v>354.0</v>
      </c>
      <c r="H32" s="1">
        <v>489.0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-26.0</v>
      </c>
      <c r="C33" s="1">
        <v>-23.0</v>
      </c>
      <c r="D33" s="1">
        <v>-31.0</v>
      </c>
      <c r="E33" s="1">
        <v>-33.0</v>
      </c>
      <c r="F33" s="1">
        <v>43.0</v>
      </c>
      <c r="G33" s="1">
        <v>-36.0</v>
      </c>
      <c r="H33" s="1">
        <v>-82.0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5.0</v>
      </c>
      <c r="C34" s="1">
        <v>6.0</v>
      </c>
      <c r="D34" s="1">
        <v>6.0</v>
      </c>
      <c r="E34" s="1">
        <v>7.0</v>
      </c>
      <c r="F34" s="1">
        <v>13.0</v>
      </c>
      <c r="G34" s="1">
        <v>15.0</v>
      </c>
      <c r="H34" s="1">
        <v>19.0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-10.0</v>
      </c>
      <c r="C35" s="1">
        <v>-6.0</v>
      </c>
      <c r="D35" s="1">
        <v>-14.0</v>
      </c>
      <c r="E35" s="1">
        <v>-16.0</v>
      </c>
      <c r="F35" s="1">
        <v>407.0</v>
      </c>
      <c r="G35" s="1">
        <v>333.0</v>
      </c>
      <c r="H35" s="1">
        <v>426.0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-10.0</v>
      </c>
      <c r="C36" s="1">
        <v>-6.0</v>
      </c>
      <c r="D36" s="1">
        <v>-14.0</v>
      </c>
      <c r="E36" s="1">
        <v>-16.0</v>
      </c>
      <c r="F36" s="1">
        <v>407.0</v>
      </c>
      <c r="G36" s="1">
        <v>333.0</v>
      </c>
      <c r="H36" s="1">
        <v>426.0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165.0</v>
      </c>
      <c r="C37" s="1">
        <v>140.0</v>
      </c>
      <c r="D37" s="1">
        <v>162.0</v>
      </c>
      <c r="E37" s="1">
        <v>143.0</v>
      </c>
      <c r="F37" s="1">
        <v>656.0</v>
      </c>
      <c r="G37" s="1">
        <v>642.0</v>
      </c>
      <c r="H37" s="1">
        <v>724.0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>
        <v>0.0</v>
      </c>
      <c r="E39" s="1">
        <v>0.0</v>
      </c>
      <c r="F39" s="1">
        <v>239.0</v>
      </c>
      <c r="G39" s="1">
        <v>241.0</v>
      </c>
      <c r="H39" s="1">
        <v>313.0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0.0</v>
      </c>
      <c r="F40" s="1">
        <v>239.0</v>
      </c>
      <c r="G40" s="1">
        <v>241.0</v>
      </c>
      <c r="H40" s="1">
        <v>299.0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>
        <v>0.0</v>
      </c>
      <c r="D41" s="1">
        <v>0.0</v>
      </c>
      <c r="E41" s="1">
        <v>0.0</v>
      </c>
      <c r="F41" s="1" t="s">
        <v>103</v>
      </c>
      <c r="G41" s="1" t="s">
        <v>104</v>
      </c>
      <c r="H41" s="1" t="s">
        <v>105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-10.0</v>
      </c>
      <c r="C42" s="1">
        <v>-6.0</v>
      </c>
      <c r="D42" s="1">
        <v>-14.0</v>
      </c>
      <c r="E42" s="1">
        <v>-16.0</v>
      </c>
      <c r="F42" s="1">
        <v>407.0</v>
      </c>
      <c r="G42" s="1">
        <v>333.0</v>
      </c>
      <c r="H42" s="1">
        <v>426.0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0.0</v>
      </c>
      <c r="E43" s="1">
        <v>0.0</v>
      </c>
      <c r="F43" s="1" t="s">
        <v>103</v>
      </c>
      <c r="G43" s="1" t="s">
        <v>104</v>
      </c>
      <c r="H43" s="1" t="s">
        <v>105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70.0</v>
      </c>
      <c r="C44" s="1">
        <v>70.0</v>
      </c>
      <c r="D44" s="1">
        <v>70.0</v>
      </c>
      <c r="E44" s="1">
        <v>70.0</v>
      </c>
      <c r="F44" s="1">
        <v>41.0</v>
      </c>
      <c r="G44" s="1">
        <v>116.0</v>
      </c>
      <c r="H44" s="1">
        <v>180.0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65.0</v>
      </c>
      <c r="C45" s="1">
        <v>63.0</v>
      </c>
      <c r="D45" s="1">
        <v>44.0</v>
      </c>
      <c r="E45" s="1">
        <v>55.0</v>
      </c>
      <c r="F45" s="1">
        <v>-48.0</v>
      </c>
      <c r="G45" s="1">
        <v>67.0</v>
      </c>
      <c r="H45" s="1">
        <v>164.0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0.0</v>
      </c>
      <c r="D46" s="1">
        <v>6.0</v>
      </c>
      <c r="E46" s="1">
        <v>0.0</v>
      </c>
      <c r="F46" s="1">
        <v>0.0</v>
      </c>
      <c r="G46" s="1">
        <v>0.0</v>
      </c>
      <c r="H46" s="1">
        <v>6.0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3.0</v>
      </c>
      <c r="C47" s="1">
        <v>16.0</v>
      </c>
      <c r="D47" s="1">
        <v>3.0</v>
      </c>
      <c r="E47" s="1">
        <v>1.0</v>
      </c>
      <c r="F47" s="1">
        <v>0.0</v>
      </c>
      <c r="G47" s="1">
        <v>12.0</v>
      </c>
      <c r="H47" s="1">
        <v>9.0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0.0</v>
      </c>
      <c r="C48" s="1">
        <v>0.0</v>
      </c>
      <c r="D48" s="1">
        <v>6.0</v>
      </c>
      <c r="E48" s="1">
        <v>0.0</v>
      </c>
      <c r="F48" s="1">
        <v>26.0</v>
      </c>
      <c r="G48" s="1">
        <v>3.0</v>
      </c>
      <c r="H48" s="1">
        <v>77.0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23.0</v>
      </c>
      <c r="C49" s="1">
        <v>3.0</v>
      </c>
      <c r="D49" s="1">
        <v>1.0</v>
      </c>
      <c r="E49" s="1">
        <v>3.0</v>
      </c>
      <c r="F49" s="1">
        <v>0.0</v>
      </c>
      <c r="G49" s="1">
        <v>98.0</v>
      </c>
      <c r="H49" s="1">
        <v>89.0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5.0</v>
      </c>
      <c r="C50" s="1">
        <v>10.0</v>
      </c>
      <c r="D50" s="1">
        <v>18.0</v>
      </c>
      <c r="E50" s="1">
        <v>18.0</v>
      </c>
      <c r="F50" s="1">
        <v>206.0</v>
      </c>
      <c r="G50" s="1">
        <v>222.0</v>
      </c>
      <c r="H50" s="1">
        <v>244.0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116.0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86.0</v>
      </c>
      <c r="C2" s="1">
        <v>27.0</v>
      </c>
      <c r="D2" s="1">
        <v>10.0</v>
      </c>
      <c r="E2" s="1">
        <v>0.0</v>
      </c>
      <c r="F2" s="1">
        <v>0.0</v>
      </c>
      <c r="G2" s="1">
        <v>36.0</v>
      </c>
      <c r="H2" s="1">
        <v>54.0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86.0</v>
      </c>
      <c r="C3" s="1">
        <v>27.0</v>
      </c>
      <c r="D3" s="1">
        <v>10.0</v>
      </c>
      <c r="E3" s="1">
        <v>0.0</v>
      </c>
      <c r="F3" s="1">
        <v>0.0</v>
      </c>
      <c r="G3" s="1">
        <v>36.0</v>
      </c>
      <c r="H3" s="1">
        <v>54.0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22.0</v>
      </c>
      <c r="C4" s="1">
        <v>9.0</v>
      </c>
      <c r="D4" s="1">
        <v>5.0</v>
      </c>
      <c r="E4" s="1">
        <v>31.0</v>
      </c>
      <c r="F4" s="1">
        <v>38.0</v>
      </c>
      <c r="G4" s="1">
        <v>32.0</v>
      </c>
      <c r="H4" s="1">
        <v>63.0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63.0</v>
      </c>
      <c r="C5" s="1">
        <v>18.0</v>
      </c>
      <c r="D5" s="1">
        <v>4.0</v>
      </c>
      <c r="E5" s="1">
        <v>-31.0</v>
      </c>
      <c r="F5" s="1">
        <v>-38.0</v>
      </c>
      <c r="G5" s="1">
        <v>4.0</v>
      </c>
      <c r="H5" s="1">
        <v>-8.0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1.0</v>
      </c>
      <c r="C6" s="1">
        <v>1.0</v>
      </c>
      <c r="D6" s="1">
        <v>1.0</v>
      </c>
      <c r="E6" s="1">
        <v>1.0</v>
      </c>
      <c r="F6" s="1">
        <v>9.0</v>
      </c>
      <c r="G6" s="1">
        <v>17.0</v>
      </c>
      <c r="H6" s="1">
        <v>18.0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15.0</v>
      </c>
      <c r="C7" s="1">
        <v>8.0</v>
      </c>
      <c r="D7" s="1">
        <v>6.0</v>
      </c>
      <c r="E7" s="1">
        <v>3.0</v>
      </c>
      <c r="F7" s="1">
        <v>10.0</v>
      </c>
      <c r="G7" s="1">
        <v>38.0</v>
      </c>
      <c r="H7" s="1">
        <v>38.0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0.0</v>
      </c>
      <c r="D8" s="1">
        <v>0.0</v>
      </c>
      <c r="E8" s="1">
        <v>1.0</v>
      </c>
      <c r="F8" s="1">
        <v>2.0</v>
      </c>
      <c r="G8" s="1">
        <v>3.0</v>
      </c>
      <c r="H8" s="1">
        <v>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33.0</v>
      </c>
      <c r="C9" s="1">
        <v>6.0</v>
      </c>
      <c r="D9" s="1">
        <v>52.0</v>
      </c>
      <c r="E9" s="1">
        <v>0.0</v>
      </c>
      <c r="F9" s="1">
        <v>0.0</v>
      </c>
      <c r="G9" s="1">
        <v>4.0</v>
      </c>
      <c r="H9" s="1">
        <v>7.0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21.0</v>
      </c>
      <c r="C10" s="1">
        <v>22.0</v>
      </c>
      <c r="D10" s="1">
        <v>17.0</v>
      </c>
      <c r="E10" s="1">
        <v>5.0</v>
      </c>
      <c r="F10" s="1">
        <v>30.0</v>
      </c>
      <c r="G10" s="1">
        <v>3.0</v>
      </c>
      <c r="H10" s="1">
        <v>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50.0</v>
      </c>
      <c r="C11" s="1">
        <v>16.0</v>
      </c>
      <c r="D11" s="1">
        <v>8.0</v>
      </c>
      <c r="E11" s="1">
        <v>5.0</v>
      </c>
      <c r="F11" s="1">
        <v>22.0</v>
      </c>
      <c r="G11" s="1">
        <v>66.0</v>
      </c>
      <c r="H11" s="1">
        <v>70.0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12.0</v>
      </c>
      <c r="C12" s="1">
        <v>1.0</v>
      </c>
      <c r="D12" s="1">
        <v>-3.0</v>
      </c>
      <c r="E12" s="1">
        <v>-6.0</v>
      </c>
      <c r="F12" s="1">
        <v>-23.0</v>
      </c>
      <c r="G12" s="1">
        <v>-61.0</v>
      </c>
      <c r="H12" s="1">
        <v>-78.0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-4.0</v>
      </c>
      <c r="C13" s="1">
        <v>-4.0</v>
      </c>
      <c r="D13" s="1">
        <v>-4.0</v>
      </c>
      <c r="E13" s="1">
        <v>-4.0</v>
      </c>
      <c r="F13" s="1">
        <v>-1.0</v>
      </c>
      <c r="G13" s="1">
        <v>-17.0</v>
      </c>
      <c r="H13" s="1">
        <v>-29.0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-4.0</v>
      </c>
      <c r="C14" s="1">
        <v>-4.0</v>
      </c>
      <c r="D14" s="1">
        <v>-4.0</v>
      </c>
      <c r="E14" s="1">
        <v>-4.0</v>
      </c>
      <c r="F14" s="1">
        <v>-1.0</v>
      </c>
      <c r="G14" s="1">
        <v>-17.0</v>
      </c>
      <c r="H14" s="1">
        <v>-29.0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-6.0</v>
      </c>
      <c r="C15" s="1">
        <v>6.0</v>
      </c>
      <c r="D15" s="1">
        <v>-3.0</v>
      </c>
      <c r="E15" s="1">
        <v>-1.0</v>
      </c>
      <c r="F15" s="1">
        <v>-12.0</v>
      </c>
      <c r="G15" s="1">
        <v>-40.0</v>
      </c>
      <c r="H15" s="1">
        <v>-2.0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10.0</v>
      </c>
      <c r="C16" s="1">
        <v>17.0</v>
      </c>
      <c r="D16" s="1">
        <v>45.0</v>
      </c>
      <c r="E16" s="1">
        <v>-33.0</v>
      </c>
      <c r="F16" s="1">
        <v>-8.0</v>
      </c>
      <c r="G16" s="1">
        <v>-10.0</v>
      </c>
      <c r="H16" s="1">
        <v>36.0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2.0</v>
      </c>
      <c r="C17" s="1">
        <v>3.0</v>
      </c>
      <c r="D17" s="1">
        <v>-11.0</v>
      </c>
      <c r="E17" s="1">
        <v>-12.0</v>
      </c>
      <c r="F17" s="1">
        <v>-33.0</v>
      </c>
      <c r="G17" s="1">
        <v>-90.0</v>
      </c>
      <c r="H17" s="1">
        <v>-70.0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1">
        <v>0.0</v>
      </c>
      <c r="E18" s="1">
        <v>0.0</v>
      </c>
      <c r="F18" s="1">
        <v>-4.0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-29.0</v>
      </c>
      <c r="H20" s="1">
        <v>99.0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0.0</v>
      </c>
      <c r="C21" s="1">
        <v>0.0</v>
      </c>
      <c r="D21" s="1">
        <v>2.0</v>
      </c>
      <c r="E21" s="1">
        <v>0.0</v>
      </c>
      <c r="F21" s="1">
        <v>136.0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0.0</v>
      </c>
      <c r="C22" s="1">
        <v>0.0</v>
      </c>
      <c r="D22" s="1">
        <v>1.0</v>
      </c>
      <c r="E22" s="1">
        <v>0.0</v>
      </c>
      <c r="F22" s="1">
        <v>0.0</v>
      </c>
      <c r="G22" s="1">
        <v>0.0</v>
      </c>
      <c r="H22" s="1">
        <v>-3.0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2.0</v>
      </c>
      <c r="C23" s="1">
        <v>3.0</v>
      </c>
      <c r="D23" s="1">
        <v>-8.0</v>
      </c>
      <c r="E23" s="1">
        <v>-12.0</v>
      </c>
      <c r="F23" s="1">
        <v>96.0</v>
      </c>
      <c r="G23" s="1">
        <v>-91.0</v>
      </c>
      <c r="H23" s="1">
        <v>-72.0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2.0</v>
      </c>
      <c r="C24" s="1">
        <v>61.0</v>
      </c>
      <c r="D24" s="1">
        <v>0.0</v>
      </c>
      <c r="E24" s="1">
        <v>0.0</v>
      </c>
      <c r="F24" s="1">
        <v>20.0</v>
      </c>
      <c r="G24" s="1">
        <v>-11.0</v>
      </c>
      <c r="H24" s="1">
        <v>-7.0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-25.0</v>
      </c>
      <c r="C25" s="1">
        <v>3.0</v>
      </c>
      <c r="D25" s="1">
        <v>-8.0</v>
      </c>
      <c r="E25" s="1">
        <v>-12.0</v>
      </c>
      <c r="F25" s="1">
        <v>76.0</v>
      </c>
      <c r="G25" s="1">
        <v>-79.0</v>
      </c>
      <c r="H25" s="1">
        <v>-65.0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>
        <v>0.0</v>
      </c>
      <c r="D26" s="1">
        <v>0.0</v>
      </c>
      <c r="E26" s="1">
        <v>9.0</v>
      </c>
      <c r="F26" s="1">
        <v>11.0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-25.0</v>
      </c>
      <c r="C27" s="1">
        <v>3.0</v>
      </c>
      <c r="D27" s="1">
        <v>-8.0</v>
      </c>
      <c r="E27" s="1">
        <v>-2.0</v>
      </c>
      <c r="F27" s="1">
        <v>88.0</v>
      </c>
      <c r="G27" s="1">
        <v>-79.0</v>
      </c>
      <c r="H27" s="1">
        <v>-65.0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>
        <v>-25.0</v>
      </c>
      <c r="C28" s="1">
        <v>3.0</v>
      </c>
      <c r="D28" s="1">
        <v>-8.0</v>
      </c>
      <c r="E28" s="1">
        <v>-2.0</v>
      </c>
      <c r="F28" s="1">
        <v>88.0</v>
      </c>
      <c r="G28" s="1">
        <v>-79.0</v>
      </c>
      <c r="H28" s="1">
        <v>-65.0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-25.0</v>
      </c>
      <c r="C29" s="1">
        <v>3.0</v>
      </c>
      <c r="D29" s="1">
        <v>-8.0</v>
      </c>
      <c r="E29" s="1">
        <v>-2.0</v>
      </c>
      <c r="F29" s="1">
        <v>88.0</v>
      </c>
      <c r="G29" s="1">
        <v>-79.0</v>
      </c>
      <c r="H29" s="1">
        <v>-65.0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-25.0</v>
      </c>
      <c r="C30" s="1">
        <v>3.0</v>
      </c>
      <c r="D30" s="1">
        <v>-8.0</v>
      </c>
      <c r="E30" s="1">
        <v>-12.0</v>
      </c>
      <c r="F30" s="1">
        <v>76.0</v>
      </c>
      <c r="G30" s="1">
        <v>-79.0</v>
      </c>
      <c r="H30" s="1">
        <v>-65.0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0.0</v>
      </c>
      <c r="C32" s="1">
        <v>0.0</v>
      </c>
      <c r="D32" s="1">
        <v>0.0</v>
      </c>
      <c r="E32" s="1">
        <v>0.0</v>
      </c>
      <c r="F32" s="1" t="s">
        <v>147</v>
      </c>
      <c r="G32" s="1" t="s">
        <v>148</v>
      </c>
      <c r="H32" s="1" t="s">
        <v>149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0.0</v>
      </c>
      <c r="C33" s="1">
        <v>0.0</v>
      </c>
      <c r="D33" s="1">
        <v>0.0</v>
      </c>
      <c r="E33" s="1">
        <v>0.0</v>
      </c>
      <c r="F33" s="1" t="s">
        <v>151</v>
      </c>
      <c r="G33" s="1" t="s">
        <v>148</v>
      </c>
      <c r="H33" s="1" t="s">
        <v>149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0.0</v>
      </c>
      <c r="C34" s="1">
        <v>0.0</v>
      </c>
      <c r="D34" s="1">
        <v>0.0</v>
      </c>
      <c r="E34" s="1">
        <v>0.0</v>
      </c>
      <c r="F34" s="1">
        <v>148.0</v>
      </c>
      <c r="G34" s="1">
        <v>240.0</v>
      </c>
      <c r="H34" s="1">
        <v>274.0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0.0</v>
      </c>
      <c r="C35" s="1">
        <v>0.0</v>
      </c>
      <c r="D35" s="1">
        <v>0.0</v>
      </c>
      <c r="E35" s="1">
        <v>0.0</v>
      </c>
      <c r="F35" s="1" t="s">
        <v>154</v>
      </c>
      <c r="G35" s="1" t="s">
        <v>148</v>
      </c>
      <c r="H35" s="1" t="s">
        <v>149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0.0</v>
      </c>
      <c r="C36" s="1">
        <v>0.0</v>
      </c>
      <c r="D36" s="1">
        <v>0.0</v>
      </c>
      <c r="E36" s="1">
        <v>0.0</v>
      </c>
      <c r="F36" s="1" t="s">
        <v>156</v>
      </c>
      <c r="G36" s="1" t="s">
        <v>148</v>
      </c>
      <c r="H36" s="1" t="s">
        <v>149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0.0</v>
      </c>
      <c r="C37" s="1">
        <v>0.0</v>
      </c>
      <c r="D37" s="1">
        <v>0.0</v>
      </c>
      <c r="E37" s="1">
        <v>0.0</v>
      </c>
      <c r="F37" s="1">
        <v>153.0</v>
      </c>
      <c r="G37" s="1">
        <v>240.0</v>
      </c>
      <c r="H37" s="1">
        <v>274.0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0.0</v>
      </c>
      <c r="C38" s="1">
        <v>0.0</v>
      </c>
      <c r="D38" s="1">
        <v>0.0</v>
      </c>
      <c r="E38" s="1">
        <v>0.0</v>
      </c>
      <c r="F38" s="1" t="s">
        <v>159</v>
      </c>
      <c r="G38" s="1" t="s">
        <v>149</v>
      </c>
      <c r="H38" s="1" t="s">
        <v>160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0.0</v>
      </c>
      <c r="C39" s="1">
        <v>0.0</v>
      </c>
      <c r="D39" s="1">
        <v>0.0</v>
      </c>
      <c r="E39" s="1">
        <v>0.0</v>
      </c>
      <c r="F39" s="1" t="s">
        <v>159</v>
      </c>
      <c r="G39" s="1" t="s">
        <v>149</v>
      </c>
      <c r="H39" s="1" t="s">
        <v>160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16.0</v>
      </c>
      <c r="C41" s="1">
        <v>2.0</v>
      </c>
      <c r="D41" s="1">
        <v>-3.0</v>
      </c>
      <c r="E41" s="1">
        <v>-6.0</v>
      </c>
      <c r="F41" s="1">
        <v>-22.0</v>
      </c>
      <c r="G41" s="1">
        <v>-55.0</v>
      </c>
      <c r="H41" s="1">
        <v>-66.0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12.0</v>
      </c>
      <c r="C42" s="1">
        <v>1.0</v>
      </c>
      <c r="D42" s="1">
        <v>-3.0</v>
      </c>
      <c r="E42" s="1">
        <v>-6.0</v>
      </c>
      <c r="F42" s="1">
        <v>-23.0</v>
      </c>
      <c r="G42" s="1">
        <v>-61.0</v>
      </c>
      <c r="H42" s="1">
        <v>-78.0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12.0</v>
      </c>
      <c r="C43" s="1">
        <v>1.0</v>
      </c>
      <c r="D43" s="1">
        <v>-3.0</v>
      </c>
      <c r="E43" s="1">
        <v>-6.0</v>
      </c>
      <c r="F43" s="1">
        <v>-23.0</v>
      </c>
      <c r="G43" s="1">
        <v>-61.0</v>
      </c>
      <c r="H43" s="1">
        <v>-78.0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 t="s">
        <v>166</v>
      </c>
      <c r="C44" s="1" t="s">
        <v>167</v>
      </c>
      <c r="D44" s="1">
        <v>0.0</v>
      </c>
      <c r="E44" s="1">
        <v>0.0</v>
      </c>
      <c r="F44" s="1" t="s">
        <v>168</v>
      </c>
      <c r="G44" s="1">
        <v>13.0</v>
      </c>
      <c r="H44" s="1" t="s">
        <v>169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2.0</v>
      </c>
      <c r="C45" s="1">
        <v>61.0</v>
      </c>
      <c r="D45" s="1">
        <v>0.0</v>
      </c>
      <c r="E45" s="1">
        <v>0.0</v>
      </c>
      <c r="F45" s="1">
        <v>20.0</v>
      </c>
      <c r="G45" s="1">
        <v>0.0</v>
      </c>
      <c r="H45" s="1">
        <v>22.0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0.0</v>
      </c>
      <c r="C46" s="1">
        <v>0.0</v>
      </c>
      <c r="D46" s="1">
        <v>0.0</v>
      </c>
      <c r="E46" s="1">
        <v>0.0</v>
      </c>
      <c r="F46" s="1">
        <v>19.0</v>
      </c>
      <c r="G46" s="1">
        <v>-11.0</v>
      </c>
      <c r="H46" s="1">
        <v>-8.0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1.0</v>
      </c>
      <c r="C47" s="1">
        <v>2.0</v>
      </c>
      <c r="D47" s="1">
        <v>-7.0</v>
      </c>
      <c r="E47" s="1">
        <v>-7.0</v>
      </c>
      <c r="F47" s="1">
        <v>-20.0</v>
      </c>
      <c r="G47" s="1">
        <v>-56.0</v>
      </c>
      <c r="H47" s="1">
        <v>-44.0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29.0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1.0</v>
      </c>
      <c r="C50" s="1">
        <v>1.0</v>
      </c>
      <c r="D50" s="1">
        <v>1.0</v>
      </c>
      <c r="E50" s="1">
        <v>1.0</v>
      </c>
      <c r="F50" s="1">
        <v>9.0</v>
      </c>
      <c r="G50" s="1">
        <v>17.0</v>
      </c>
      <c r="H50" s="1">
        <v>18.0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176</v>
      </c>
      <c r="B51" s="1">
        <v>15.0</v>
      </c>
      <c r="C51" s="1">
        <v>8.0</v>
      </c>
      <c r="D51" s="1">
        <v>6.0</v>
      </c>
      <c r="E51" s="1">
        <v>3.0</v>
      </c>
      <c r="F51" s="1">
        <v>10.0</v>
      </c>
      <c r="G51" s="1">
        <v>38.0</v>
      </c>
      <c r="H51" s="1">
        <v>38.0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177</v>
      </c>
      <c r="B52" s="1">
        <v>3.0</v>
      </c>
      <c r="C52" s="1">
        <v>0.0</v>
      </c>
      <c r="D52" s="1">
        <v>18.0</v>
      </c>
      <c r="E52" s="1">
        <v>31.0</v>
      </c>
      <c r="F52" s="1">
        <v>38.0</v>
      </c>
      <c r="G52" s="1">
        <v>3.0</v>
      </c>
      <c r="H52" s="1">
        <v>10.0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178</v>
      </c>
      <c r="B53" s="1">
        <v>98.0</v>
      </c>
      <c r="C53" s="1">
        <v>67.0</v>
      </c>
      <c r="D53" s="1">
        <v>85.0</v>
      </c>
      <c r="E53" s="1">
        <v>0.0</v>
      </c>
      <c r="F53" s="1">
        <v>0.0</v>
      </c>
      <c r="G53" s="1">
        <v>0.0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179</v>
      </c>
      <c r="B54" s="1">
        <v>0.0</v>
      </c>
      <c r="C54" s="1">
        <v>0.0</v>
      </c>
      <c r="D54" s="1">
        <v>0.0</v>
      </c>
      <c r="E54" s="1">
        <v>1.0</v>
      </c>
      <c r="F54" s="1">
        <v>2.0</v>
      </c>
      <c r="G54" s="1">
        <v>3.0</v>
      </c>
      <c r="H54" s="1">
        <v>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180</v>
      </c>
      <c r="B55" s="1">
        <v>98.0</v>
      </c>
      <c r="C55" s="1">
        <v>67.0</v>
      </c>
      <c r="D55" s="1">
        <v>85.0</v>
      </c>
      <c r="E55" s="1">
        <v>1.0</v>
      </c>
      <c r="F55" s="1">
        <v>2.0</v>
      </c>
      <c r="G55" s="1">
        <v>3.0</v>
      </c>
      <c r="H55" s="1">
        <v>3.0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>
        <v>0.0</v>
      </c>
      <c r="C3" s="1" t="s">
        <v>183</v>
      </c>
      <c r="D3" s="1" t="s">
        <v>184</v>
      </c>
      <c r="E3" s="1" t="s">
        <v>185</v>
      </c>
      <c r="F3" s="1" t="s">
        <v>186</v>
      </c>
      <c r="G3" s="1" t="s">
        <v>187</v>
      </c>
      <c r="H3" s="1" t="s">
        <v>188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1" t="s">
        <v>195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>
        <v>0.0</v>
      </c>
      <c r="C5" s="1" t="s">
        <v>197</v>
      </c>
      <c r="D5" s="1" t="s">
        <v>198</v>
      </c>
      <c r="E5" s="1" t="s">
        <v>199</v>
      </c>
      <c r="F5" s="1" t="s">
        <v>200</v>
      </c>
      <c r="G5" s="1" t="s">
        <v>201</v>
      </c>
      <c r="H5" s="1" t="s">
        <v>202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203</v>
      </c>
      <c r="B6" s="1">
        <v>0.0</v>
      </c>
      <c r="C6" s="1" t="s">
        <v>197</v>
      </c>
      <c r="D6" s="1" t="s">
        <v>198</v>
      </c>
      <c r="E6" s="1" t="s">
        <v>199</v>
      </c>
      <c r="F6" s="1" t="s">
        <v>200</v>
      </c>
      <c r="G6" s="1" t="s">
        <v>201</v>
      </c>
      <c r="H6" s="1" t="s">
        <v>202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205</v>
      </c>
      <c r="B8" s="1" t="s">
        <v>206</v>
      </c>
      <c r="C8" s="1" t="s">
        <v>207</v>
      </c>
      <c r="D8" s="1" t="s">
        <v>208</v>
      </c>
      <c r="E8" s="1">
        <v>0.0</v>
      </c>
      <c r="F8" s="1">
        <v>0.0</v>
      </c>
      <c r="G8" s="1" t="s">
        <v>209</v>
      </c>
      <c r="H8" s="1" t="s">
        <v>210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211</v>
      </c>
      <c r="B9" s="1" t="s">
        <v>212</v>
      </c>
      <c r="C9" s="1" t="s">
        <v>213</v>
      </c>
      <c r="D9" s="1" t="s">
        <v>214</v>
      </c>
      <c r="E9" s="1">
        <v>0.0</v>
      </c>
      <c r="F9" s="1">
        <v>0.0</v>
      </c>
      <c r="G9" s="1" t="s">
        <v>215</v>
      </c>
      <c r="H9" s="1" t="s">
        <v>216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217</v>
      </c>
      <c r="B10" s="1" t="s">
        <v>218</v>
      </c>
      <c r="C10" s="1" t="s">
        <v>219</v>
      </c>
      <c r="D10" s="1" t="s">
        <v>220</v>
      </c>
      <c r="E10" s="1">
        <v>0.0</v>
      </c>
      <c r="F10" s="1">
        <v>0.0</v>
      </c>
      <c r="G10" s="1" t="s">
        <v>221</v>
      </c>
      <c r="H10" s="1" t="s">
        <v>222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 t="s">
        <v>224</v>
      </c>
      <c r="C11" s="1" t="s">
        <v>225</v>
      </c>
      <c r="D11" s="1" t="s">
        <v>226</v>
      </c>
      <c r="E11" s="1">
        <v>0.0</v>
      </c>
      <c r="F11" s="1">
        <v>0.0</v>
      </c>
      <c r="G11" s="1" t="s">
        <v>227</v>
      </c>
      <c r="H11" s="1" t="s">
        <v>228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229</v>
      </c>
      <c r="B12" s="1" t="s">
        <v>224</v>
      </c>
      <c r="C12" s="1" t="s">
        <v>225</v>
      </c>
      <c r="D12" s="1" t="s">
        <v>226</v>
      </c>
      <c r="E12" s="1">
        <v>0.0</v>
      </c>
      <c r="F12" s="1">
        <v>0.0</v>
      </c>
      <c r="G12" s="1" t="s">
        <v>227</v>
      </c>
      <c r="H12" s="1" t="s">
        <v>228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230</v>
      </c>
      <c r="B13" s="1" t="s">
        <v>231</v>
      </c>
      <c r="C13" s="1" t="s">
        <v>232</v>
      </c>
      <c r="D13" s="1" t="s">
        <v>233</v>
      </c>
      <c r="E13" s="1">
        <v>0.0</v>
      </c>
      <c r="F13" s="1">
        <v>0.0</v>
      </c>
      <c r="G13" s="1" t="s">
        <v>234</v>
      </c>
      <c r="H13" s="1" t="s">
        <v>235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236</v>
      </c>
      <c r="B14" s="1" t="s">
        <v>231</v>
      </c>
      <c r="C14" s="1" t="s">
        <v>232</v>
      </c>
      <c r="D14" s="1" t="s">
        <v>233</v>
      </c>
      <c r="E14" s="1">
        <v>0.0</v>
      </c>
      <c r="F14" s="1">
        <v>0.0</v>
      </c>
      <c r="G14" s="1" t="s">
        <v>234</v>
      </c>
      <c r="H14" s="1" t="s">
        <v>235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231</v>
      </c>
      <c r="C15" s="1" t="s">
        <v>232</v>
      </c>
      <c r="D15" s="1" t="s">
        <v>233</v>
      </c>
      <c r="E15" s="1">
        <v>0.0</v>
      </c>
      <c r="F15" s="1">
        <v>0.0</v>
      </c>
      <c r="G15" s="1" t="s">
        <v>234</v>
      </c>
      <c r="H15" s="1" t="s">
        <v>235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>
        <v>0.0</v>
      </c>
      <c r="F16" s="1">
        <v>0.0</v>
      </c>
      <c r="G16" s="1" t="s">
        <v>242</v>
      </c>
      <c r="H16" s="1" t="s">
        <v>243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 t="s">
        <v>245</v>
      </c>
      <c r="D17" s="1" t="s">
        <v>246</v>
      </c>
      <c r="E17" s="1">
        <v>0.0</v>
      </c>
      <c r="F17" s="1">
        <v>0.0</v>
      </c>
      <c r="G17" s="1" t="s">
        <v>247</v>
      </c>
      <c r="H17" s="1" t="s">
        <v>248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249</v>
      </c>
      <c r="B18" s="1">
        <v>0.0</v>
      </c>
      <c r="C18" s="1" t="s">
        <v>250</v>
      </c>
      <c r="D18" s="1" t="s">
        <v>251</v>
      </c>
      <c r="E18" s="1">
        <v>0.0</v>
      </c>
      <c r="F18" s="1">
        <v>0.0</v>
      </c>
      <c r="G18" s="1" t="s">
        <v>252</v>
      </c>
      <c r="H18" s="1" t="s">
        <v>253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254</v>
      </c>
      <c r="B20" s="1">
        <v>0.0</v>
      </c>
      <c r="C20" s="1" t="s">
        <v>255</v>
      </c>
      <c r="D20" s="1" t="s">
        <v>256</v>
      </c>
      <c r="E20" s="1">
        <v>0.0</v>
      </c>
      <c r="F20" s="1">
        <v>0.0</v>
      </c>
      <c r="G20" s="1" t="s">
        <v>257</v>
      </c>
      <c r="H20" s="1" t="s">
        <v>258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259</v>
      </c>
      <c r="B21" s="1">
        <v>0.0</v>
      </c>
      <c r="C21" s="1" t="s">
        <v>260</v>
      </c>
      <c r="D21" s="1" t="s">
        <v>261</v>
      </c>
      <c r="E21" s="1">
        <v>0.0</v>
      </c>
      <c r="F21" s="1">
        <v>0.0</v>
      </c>
      <c r="G21" s="1" t="s">
        <v>256</v>
      </c>
      <c r="H21" s="1" t="s">
        <v>262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263</v>
      </c>
      <c r="B22" s="1">
        <v>0.0</v>
      </c>
      <c r="C22" s="1" t="s">
        <v>264</v>
      </c>
      <c r="D22" s="1" t="s">
        <v>265</v>
      </c>
      <c r="E22" s="1">
        <v>0.0</v>
      </c>
      <c r="F22" s="1">
        <v>0.0</v>
      </c>
      <c r="G22" s="1" t="s">
        <v>266</v>
      </c>
      <c r="H22" s="1" t="s">
        <v>267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268</v>
      </c>
      <c r="B23" s="1">
        <v>0.0</v>
      </c>
      <c r="C23" s="1" t="s">
        <v>269</v>
      </c>
      <c r="D23" s="1" t="s">
        <v>270</v>
      </c>
      <c r="E23" s="1" t="s">
        <v>256</v>
      </c>
      <c r="F23" s="1" t="s">
        <v>271</v>
      </c>
      <c r="G23" s="1" t="s">
        <v>272</v>
      </c>
      <c r="H23" s="1" t="s">
        <v>273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275</v>
      </c>
      <c r="B25" s="1" t="s">
        <v>276</v>
      </c>
      <c r="C25" s="1">
        <v>1.0</v>
      </c>
      <c r="D25" s="1" t="s">
        <v>277</v>
      </c>
      <c r="E25" s="1" t="s">
        <v>278</v>
      </c>
      <c r="F25" s="1" t="s">
        <v>279</v>
      </c>
      <c r="G25" s="1" t="s">
        <v>280</v>
      </c>
      <c r="H25" s="1" t="s">
        <v>183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281</v>
      </c>
      <c r="B26" s="1" t="s">
        <v>282</v>
      </c>
      <c r="C26" s="1">
        <v>1.0</v>
      </c>
      <c r="D26" s="1" t="s">
        <v>283</v>
      </c>
      <c r="E26" s="1" t="s">
        <v>255</v>
      </c>
      <c r="F26" s="1" t="s">
        <v>284</v>
      </c>
      <c r="G26" s="1" t="s">
        <v>285</v>
      </c>
      <c r="H26" s="1" t="s">
        <v>286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287</v>
      </c>
      <c r="B27" s="1" t="s">
        <v>288</v>
      </c>
      <c r="C27" s="1" t="s">
        <v>147</v>
      </c>
      <c r="D27" s="1" t="s">
        <v>289</v>
      </c>
      <c r="E27" s="1" t="s">
        <v>271</v>
      </c>
      <c r="F27" s="1" t="s">
        <v>290</v>
      </c>
      <c r="G27" s="1" t="s">
        <v>291</v>
      </c>
      <c r="H27" s="1" t="s">
        <v>292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293</v>
      </c>
      <c r="B28" s="1">
        <v>0.0</v>
      </c>
      <c r="C28" s="1" t="s">
        <v>294</v>
      </c>
      <c r="D28" s="1">
        <v>0.0</v>
      </c>
      <c r="E28" s="1">
        <v>0.0</v>
      </c>
      <c r="F28" s="1">
        <v>0.0</v>
      </c>
      <c r="G28" s="1" t="s">
        <v>295</v>
      </c>
      <c r="H28" s="1" t="s">
        <v>296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297</v>
      </c>
      <c r="B29" s="1">
        <v>0.0</v>
      </c>
      <c r="C29" s="1" t="s">
        <v>298</v>
      </c>
      <c r="D29" s="1" t="s">
        <v>299</v>
      </c>
      <c r="E29" s="1">
        <v>0.0</v>
      </c>
      <c r="F29" s="1">
        <v>1.0</v>
      </c>
      <c r="G29" s="1" t="s">
        <v>300</v>
      </c>
      <c r="H29" s="1" t="s">
        <v>301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302</v>
      </c>
      <c r="B30" s="1">
        <v>0.0</v>
      </c>
      <c r="C30" s="1" t="s">
        <v>303</v>
      </c>
      <c r="D30" s="1" t="s">
        <v>304</v>
      </c>
      <c r="E30" s="1">
        <v>0.0</v>
      </c>
      <c r="F30" s="1" t="s">
        <v>305</v>
      </c>
      <c r="G30" s="1" t="s">
        <v>306</v>
      </c>
      <c r="H30" s="1" t="s">
        <v>307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308</v>
      </c>
      <c r="B31" s="1">
        <v>0.0</v>
      </c>
      <c r="C31" s="1" t="s">
        <v>309</v>
      </c>
      <c r="D31" s="1">
        <v>0.0</v>
      </c>
      <c r="E31" s="1">
        <v>0.0</v>
      </c>
      <c r="F31" s="1">
        <v>0.0</v>
      </c>
      <c r="G31" s="1" t="s">
        <v>310</v>
      </c>
      <c r="H31" s="1" t="s">
        <v>311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313</v>
      </c>
      <c r="B33" s="1" t="s">
        <v>314</v>
      </c>
      <c r="C33" s="1">
        <v>0.0</v>
      </c>
      <c r="D33" s="1" t="s">
        <v>315</v>
      </c>
      <c r="E33" s="1" t="s">
        <v>316</v>
      </c>
      <c r="F33" s="1" t="s">
        <v>317</v>
      </c>
      <c r="G33" s="1" t="s">
        <v>318</v>
      </c>
      <c r="H33" s="1" t="s">
        <v>319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320</v>
      </c>
      <c r="B34" s="1" t="s">
        <v>321</v>
      </c>
      <c r="C34" s="1" t="s">
        <v>322</v>
      </c>
      <c r="D34" s="1" t="s">
        <v>323</v>
      </c>
      <c r="E34" s="1" t="s">
        <v>324</v>
      </c>
      <c r="F34" s="1" t="s">
        <v>325</v>
      </c>
      <c r="G34" s="1" t="s">
        <v>326</v>
      </c>
      <c r="H34" s="1" t="s">
        <v>327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328</v>
      </c>
      <c r="B35" s="1" t="s">
        <v>329</v>
      </c>
      <c r="C35" s="1">
        <v>0.0</v>
      </c>
      <c r="D35" s="1" t="s">
        <v>315</v>
      </c>
      <c r="E35" s="1" t="s">
        <v>330</v>
      </c>
      <c r="F35" s="1" t="s">
        <v>331</v>
      </c>
      <c r="G35" s="1" t="s">
        <v>332</v>
      </c>
      <c r="H35" s="1" t="s">
        <v>333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334</v>
      </c>
      <c r="B36" s="1" t="s">
        <v>335</v>
      </c>
      <c r="C36" s="1" t="s">
        <v>322</v>
      </c>
      <c r="D36" s="1" t="s">
        <v>323</v>
      </c>
      <c r="E36" s="1" t="s">
        <v>336</v>
      </c>
      <c r="F36" s="1" t="s">
        <v>337</v>
      </c>
      <c r="G36" s="1" t="s">
        <v>338</v>
      </c>
      <c r="H36" s="1" t="s">
        <v>339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340</v>
      </c>
      <c r="B37" s="1" t="s">
        <v>341</v>
      </c>
      <c r="C37" s="1" t="s">
        <v>342</v>
      </c>
      <c r="D37" s="1" t="s">
        <v>343</v>
      </c>
      <c r="E37" s="1" t="s">
        <v>344</v>
      </c>
      <c r="F37" s="1" t="s">
        <v>345</v>
      </c>
      <c r="G37" s="1" t="s">
        <v>346</v>
      </c>
      <c r="H37" s="1" t="s">
        <v>347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348</v>
      </c>
      <c r="B38" s="1" t="s">
        <v>349</v>
      </c>
      <c r="C38" s="1" t="s">
        <v>350</v>
      </c>
      <c r="D38" s="1" t="s">
        <v>351</v>
      </c>
      <c r="E38" s="1" t="s">
        <v>352</v>
      </c>
      <c r="F38" s="1" t="s">
        <v>353</v>
      </c>
      <c r="G38" s="1" t="s">
        <v>354</v>
      </c>
      <c r="H38" s="1" t="s">
        <v>355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356</v>
      </c>
      <c r="B39" s="1" t="s">
        <v>357</v>
      </c>
      <c r="C39" s="1" t="s">
        <v>151</v>
      </c>
      <c r="D39" s="1" t="s">
        <v>358</v>
      </c>
      <c r="E39" s="1" t="s">
        <v>359</v>
      </c>
      <c r="F39" s="1" t="s">
        <v>360</v>
      </c>
      <c r="G39" s="1" t="s">
        <v>361</v>
      </c>
      <c r="H39" s="1" t="s">
        <v>362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363</v>
      </c>
      <c r="B40" s="1" t="s">
        <v>364</v>
      </c>
      <c r="C40" s="1" t="s">
        <v>365</v>
      </c>
      <c r="D40" s="1" t="s">
        <v>366</v>
      </c>
      <c r="E40" s="1" t="s">
        <v>367</v>
      </c>
      <c r="F40" s="1" t="s">
        <v>368</v>
      </c>
      <c r="G40" s="1" t="s">
        <v>369</v>
      </c>
      <c r="H40" s="1" t="s">
        <v>370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371</v>
      </c>
      <c r="B41" s="1" t="s">
        <v>372</v>
      </c>
      <c r="C41" s="1" t="s">
        <v>373</v>
      </c>
      <c r="D41" s="1" t="s">
        <v>374</v>
      </c>
      <c r="E41" s="1" t="s">
        <v>375</v>
      </c>
      <c r="F41" s="1" t="s">
        <v>376</v>
      </c>
      <c r="G41" s="1" t="s">
        <v>377</v>
      </c>
      <c r="H41" s="1" t="s">
        <v>378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379</v>
      </c>
      <c r="B42" s="1" t="s">
        <v>380</v>
      </c>
      <c r="C42" s="1" t="s">
        <v>381</v>
      </c>
      <c r="D42" s="1" t="s">
        <v>382</v>
      </c>
      <c r="E42" s="1" t="s">
        <v>383</v>
      </c>
      <c r="F42" s="1" t="s">
        <v>384</v>
      </c>
      <c r="G42" s="1" t="s">
        <v>385</v>
      </c>
      <c r="H42" s="1" t="s">
        <v>386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387</v>
      </c>
      <c r="B43" s="1" t="s">
        <v>388</v>
      </c>
      <c r="C43" s="1" t="s">
        <v>389</v>
      </c>
      <c r="D43" s="1" t="s">
        <v>390</v>
      </c>
      <c r="E43" s="1" t="s">
        <v>391</v>
      </c>
      <c r="F43" s="1" t="s">
        <v>392</v>
      </c>
      <c r="G43" s="1" t="s">
        <v>393</v>
      </c>
      <c r="H43" s="1" t="s">
        <v>394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395</v>
      </c>
      <c r="B44" s="1" t="s">
        <v>396</v>
      </c>
      <c r="C44" s="1" t="s">
        <v>397</v>
      </c>
      <c r="D44" s="1" t="s">
        <v>398</v>
      </c>
      <c r="E44" s="1" t="s">
        <v>399</v>
      </c>
      <c r="F44" s="1" t="s">
        <v>400</v>
      </c>
      <c r="G44" s="1" t="s">
        <v>330</v>
      </c>
      <c r="H44" s="1" t="s">
        <v>401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403</v>
      </c>
      <c r="B46" s="1">
        <v>0.0</v>
      </c>
      <c r="C46" s="1" t="s">
        <v>404</v>
      </c>
      <c r="D46" s="1" t="s">
        <v>405</v>
      </c>
      <c r="E46" s="1">
        <v>0.0</v>
      </c>
      <c r="F46" s="1">
        <v>0.0</v>
      </c>
      <c r="G46" s="1">
        <v>0.0</v>
      </c>
      <c r="H46" s="1" t="s">
        <v>406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407</v>
      </c>
      <c r="B47" s="1">
        <v>0.0</v>
      </c>
      <c r="C47" s="1" t="s">
        <v>408</v>
      </c>
      <c r="D47" s="1">
        <v>-73.0</v>
      </c>
      <c r="E47" s="1" t="s">
        <v>409</v>
      </c>
      <c r="F47" s="1" t="s">
        <v>410</v>
      </c>
      <c r="G47" s="1">
        <v>0.0</v>
      </c>
      <c r="H47" s="1" t="s">
        <v>411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412</v>
      </c>
      <c r="B48" s="1">
        <v>0.0</v>
      </c>
      <c r="C48" s="1" t="s">
        <v>413</v>
      </c>
      <c r="D48" s="1" t="s">
        <v>414</v>
      </c>
      <c r="E48" s="1" t="s">
        <v>415</v>
      </c>
      <c r="F48" s="1" t="s">
        <v>416</v>
      </c>
      <c r="G48" s="1" t="s">
        <v>417</v>
      </c>
      <c r="H48" s="1" t="s">
        <v>418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419</v>
      </c>
      <c r="B49" s="1">
        <v>0.0</v>
      </c>
      <c r="C49" s="1" t="s">
        <v>420</v>
      </c>
      <c r="D49" s="1" t="s">
        <v>421</v>
      </c>
      <c r="E49" s="1" t="s">
        <v>422</v>
      </c>
      <c r="F49" s="1" t="s">
        <v>423</v>
      </c>
      <c r="G49" s="1" t="s">
        <v>424</v>
      </c>
      <c r="H49" s="1" t="s">
        <v>425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426</v>
      </c>
      <c r="B50" s="1">
        <v>0.0</v>
      </c>
      <c r="C50" s="1" t="s">
        <v>420</v>
      </c>
      <c r="D50" s="1" t="s">
        <v>421</v>
      </c>
      <c r="E50" s="1" t="s">
        <v>422</v>
      </c>
      <c r="F50" s="1" t="s">
        <v>423</v>
      </c>
      <c r="G50" s="1" t="s">
        <v>424</v>
      </c>
      <c r="H50" s="1" t="s">
        <v>425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427</v>
      </c>
      <c r="B51" s="1">
        <v>0.0</v>
      </c>
      <c r="C51" s="1">
        <v>0.0</v>
      </c>
      <c r="D51" s="1" t="s">
        <v>428</v>
      </c>
      <c r="E51" s="1" t="s">
        <v>429</v>
      </c>
      <c r="F51" s="1" t="s">
        <v>430</v>
      </c>
      <c r="G51" s="1" t="s">
        <v>431</v>
      </c>
      <c r="H51" s="1" t="s">
        <v>432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433</v>
      </c>
      <c r="B52" s="1">
        <v>0.0</v>
      </c>
      <c r="C52" s="1">
        <v>0.0</v>
      </c>
      <c r="D52" s="1" t="s">
        <v>428</v>
      </c>
      <c r="E52" s="1" t="s">
        <v>434</v>
      </c>
      <c r="F52" s="1">
        <v>0.0</v>
      </c>
      <c r="G52" s="1" t="s">
        <v>435</v>
      </c>
      <c r="H52" s="1" t="s">
        <v>432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436</v>
      </c>
      <c r="B53" s="1">
        <v>0.0</v>
      </c>
      <c r="C53" s="1" t="s">
        <v>437</v>
      </c>
      <c r="D53" s="1" t="s">
        <v>438</v>
      </c>
      <c r="E53" s="1" t="s">
        <v>439</v>
      </c>
      <c r="F53" s="1" t="s">
        <v>440</v>
      </c>
      <c r="G53" s="1" t="s">
        <v>441</v>
      </c>
      <c r="H53" s="1" t="s">
        <v>442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-166.0</v>
      </c>
      <c r="H54" s="1" t="s">
        <v>444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445</v>
      </c>
      <c r="B55" s="1">
        <v>0.0</v>
      </c>
      <c r="C55" s="1" t="s">
        <v>446</v>
      </c>
      <c r="D55" s="1" t="s">
        <v>447</v>
      </c>
      <c r="E55" s="1" t="s">
        <v>448</v>
      </c>
      <c r="F55" s="1">
        <v>0.0</v>
      </c>
      <c r="G55" s="1" t="s">
        <v>449</v>
      </c>
      <c r="H55" s="1" t="s">
        <v>450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451</v>
      </c>
      <c r="B56" s="1">
        <v>0.0</v>
      </c>
      <c r="C56" s="1" t="s">
        <v>452</v>
      </c>
      <c r="D56" s="1">
        <v>0.0</v>
      </c>
      <c r="E56" s="1" t="s">
        <v>453</v>
      </c>
      <c r="F56" s="1" t="s">
        <v>454</v>
      </c>
      <c r="G56" s="1" t="s">
        <v>455</v>
      </c>
      <c r="H56" s="1" t="s">
        <v>456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457</v>
      </c>
      <c r="B57" s="1">
        <v>0.0</v>
      </c>
      <c r="C57" s="1" t="s">
        <v>458</v>
      </c>
      <c r="D57" s="1" t="s">
        <v>459</v>
      </c>
      <c r="E57" s="1" t="s">
        <v>460</v>
      </c>
      <c r="F57" s="1" t="s">
        <v>461</v>
      </c>
      <c r="G57" s="1" t="s">
        <v>462</v>
      </c>
      <c r="H57" s="1" t="s">
        <v>463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464</v>
      </c>
      <c r="B58" s="1">
        <v>0.0</v>
      </c>
      <c r="C58" s="1" t="s">
        <v>465</v>
      </c>
      <c r="D58" s="1" t="s">
        <v>466</v>
      </c>
      <c r="E58" s="1" t="s">
        <v>467</v>
      </c>
      <c r="F58" s="1" t="s">
        <v>468</v>
      </c>
      <c r="G58" s="1" t="s">
        <v>469</v>
      </c>
      <c r="H58" s="1" t="s">
        <v>470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471</v>
      </c>
      <c r="B59" s="1">
        <v>0.0</v>
      </c>
      <c r="C59" s="1" t="s">
        <v>472</v>
      </c>
      <c r="D59" s="1" t="s">
        <v>473</v>
      </c>
      <c r="E59" s="1" t="s">
        <v>474</v>
      </c>
      <c r="F59" s="1">
        <v>0.0</v>
      </c>
      <c r="G59" s="1" t="s">
        <v>475</v>
      </c>
      <c r="H59" s="1" t="s">
        <v>476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477</v>
      </c>
      <c r="B60" s="1">
        <v>0.0</v>
      </c>
      <c r="C60" s="1" t="s">
        <v>472</v>
      </c>
      <c r="D60" s="1" t="s">
        <v>473</v>
      </c>
      <c r="E60" s="1" t="s">
        <v>474</v>
      </c>
      <c r="F60" s="1">
        <v>0.0</v>
      </c>
      <c r="G60" s="1" t="s">
        <v>475</v>
      </c>
      <c r="H60" s="1" t="s">
        <v>476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478</v>
      </c>
      <c r="B61" s="1">
        <v>0.0</v>
      </c>
      <c r="C61" s="1" t="s">
        <v>479</v>
      </c>
      <c r="D61" s="1" t="s">
        <v>480</v>
      </c>
      <c r="E61" s="1" t="s">
        <v>481</v>
      </c>
      <c r="F61" s="1" t="s">
        <v>482</v>
      </c>
      <c r="G61" s="1" t="s">
        <v>483</v>
      </c>
      <c r="H61" s="1" t="s">
        <v>484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485</v>
      </c>
      <c r="B62" s="1">
        <v>0.0</v>
      </c>
      <c r="C62" s="1" t="s">
        <v>486</v>
      </c>
      <c r="D62" s="1" t="s">
        <v>487</v>
      </c>
      <c r="E62" s="1" t="s">
        <v>488</v>
      </c>
      <c r="F62" s="1" t="s">
        <v>489</v>
      </c>
      <c r="G62" s="1" t="s">
        <v>490</v>
      </c>
      <c r="H62" s="1">
        <v>-24.0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491</v>
      </c>
      <c r="B63" s="1">
        <v>0.0</v>
      </c>
      <c r="C63" s="1">
        <v>0.0</v>
      </c>
      <c r="D63" s="1" t="s">
        <v>492</v>
      </c>
      <c r="E63" s="1" t="s">
        <v>493</v>
      </c>
      <c r="F63" s="1">
        <v>515.0</v>
      </c>
      <c r="G63" s="1" t="s">
        <v>494</v>
      </c>
      <c r="H63" s="1" t="s">
        <v>495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496</v>
      </c>
      <c r="B64" s="1">
        <v>0.0</v>
      </c>
      <c r="C64" s="1">
        <v>0.0</v>
      </c>
      <c r="D64" s="1">
        <v>0.0</v>
      </c>
      <c r="E64" s="1" t="s">
        <v>497</v>
      </c>
      <c r="F64" s="1" t="s">
        <v>498</v>
      </c>
      <c r="G64" s="1" t="s">
        <v>499</v>
      </c>
      <c r="H64" s="1" t="s">
        <v>500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502</v>
      </c>
      <c r="B66" s="1">
        <v>0.0</v>
      </c>
      <c r="C66" s="1">
        <v>0.0</v>
      </c>
      <c r="D66" s="1" t="s">
        <v>503</v>
      </c>
      <c r="E66" s="1">
        <v>0.0</v>
      </c>
      <c r="F66" s="1">
        <v>0.0</v>
      </c>
      <c r="G66" s="1">
        <v>0.0</v>
      </c>
      <c r="H66" s="1">
        <v>0.0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504</v>
      </c>
      <c r="B67" s="1">
        <v>0.0</v>
      </c>
      <c r="C67" s="1">
        <v>0.0</v>
      </c>
      <c r="D67" s="1" t="s">
        <v>505</v>
      </c>
      <c r="E67" s="1" t="s">
        <v>506</v>
      </c>
      <c r="F67" s="1" t="s">
        <v>507</v>
      </c>
      <c r="G67" s="1" t="s">
        <v>508</v>
      </c>
      <c r="H67" s="1" t="s">
        <v>509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510</v>
      </c>
      <c r="B68" s="1">
        <v>0.0</v>
      </c>
      <c r="C68" s="1">
        <v>0.0</v>
      </c>
      <c r="D68" s="1" t="s">
        <v>511</v>
      </c>
      <c r="E68" s="1" t="s">
        <v>512</v>
      </c>
      <c r="F68" s="1" t="s">
        <v>513</v>
      </c>
      <c r="G68" s="1" t="s">
        <v>514</v>
      </c>
      <c r="H68" s="1" t="s">
        <v>515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516</v>
      </c>
      <c r="B69" s="1">
        <v>0.0</v>
      </c>
      <c r="C69" s="1">
        <v>0.0</v>
      </c>
      <c r="D69" s="1" t="s">
        <v>517</v>
      </c>
      <c r="E69" s="1" t="s">
        <v>518</v>
      </c>
      <c r="F69" s="1" t="s">
        <v>519</v>
      </c>
      <c r="G69" s="1" t="s">
        <v>520</v>
      </c>
      <c r="H69" s="1" t="s">
        <v>521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522</v>
      </c>
      <c r="B70" s="1">
        <v>0.0</v>
      </c>
      <c r="C70" s="1">
        <v>0.0</v>
      </c>
      <c r="D70" s="1" t="s">
        <v>517</v>
      </c>
      <c r="E70" s="1" t="s">
        <v>518</v>
      </c>
      <c r="F70" s="1" t="s">
        <v>519</v>
      </c>
      <c r="G70" s="1" t="s">
        <v>520</v>
      </c>
      <c r="H70" s="1" t="s">
        <v>521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523</v>
      </c>
      <c r="B71" s="1">
        <v>0.0</v>
      </c>
      <c r="C71" s="1">
        <v>0.0</v>
      </c>
      <c r="D71" s="1" t="s">
        <v>524</v>
      </c>
      <c r="E71" s="1" t="s">
        <v>525</v>
      </c>
      <c r="F71" s="1" t="s">
        <v>526</v>
      </c>
      <c r="G71" s="1" t="s">
        <v>527</v>
      </c>
      <c r="H71" s="1" t="s">
        <v>528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529</v>
      </c>
      <c r="B72" s="1">
        <v>0.0</v>
      </c>
      <c r="C72" s="1">
        <v>0.0</v>
      </c>
      <c r="D72" s="1" t="s">
        <v>524</v>
      </c>
      <c r="E72" s="1" t="s">
        <v>530</v>
      </c>
      <c r="F72" s="1" t="s">
        <v>531</v>
      </c>
      <c r="G72" s="1" t="s">
        <v>532</v>
      </c>
      <c r="H72" s="1" t="s">
        <v>533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534</v>
      </c>
      <c r="B73" s="1">
        <v>0.0</v>
      </c>
      <c r="C73" s="1">
        <v>0.0</v>
      </c>
      <c r="D73" s="1" t="s">
        <v>535</v>
      </c>
      <c r="E73" s="1" t="s">
        <v>536</v>
      </c>
      <c r="F73" s="1" t="s">
        <v>537</v>
      </c>
      <c r="G73" s="1" t="s">
        <v>538</v>
      </c>
      <c r="H73" s="1" t="s">
        <v>539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540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0.0</v>
      </c>
      <c r="H74" s="1" t="s">
        <v>541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542</v>
      </c>
      <c r="B75" s="1">
        <v>0.0</v>
      </c>
      <c r="C75" s="1">
        <v>0.0</v>
      </c>
      <c r="D75" s="1" t="s">
        <v>543</v>
      </c>
      <c r="E75" s="1" t="s">
        <v>544</v>
      </c>
      <c r="F75" s="1">
        <v>0.0</v>
      </c>
      <c r="G75" s="1" t="s">
        <v>545</v>
      </c>
      <c r="H75" s="1" t="s">
        <v>546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547</v>
      </c>
      <c r="B76" s="1">
        <v>0.0</v>
      </c>
      <c r="C76" s="1">
        <v>0.0</v>
      </c>
      <c r="D76" s="1" t="s">
        <v>548</v>
      </c>
      <c r="E76" s="1" t="s">
        <v>549</v>
      </c>
      <c r="F76" s="1" t="s">
        <v>550</v>
      </c>
      <c r="G76" s="1" t="s">
        <v>551</v>
      </c>
      <c r="H76" s="1" t="s">
        <v>552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553</v>
      </c>
      <c r="B77" s="1">
        <v>0.0</v>
      </c>
      <c r="C77" s="1">
        <v>0.0</v>
      </c>
      <c r="D77" s="1" t="s">
        <v>554</v>
      </c>
      <c r="E77" s="1" t="s">
        <v>555</v>
      </c>
      <c r="F77" s="1" t="s">
        <v>556</v>
      </c>
      <c r="G77" s="1" t="s">
        <v>557</v>
      </c>
      <c r="H77" s="1" t="s">
        <v>558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559</v>
      </c>
      <c r="B78" s="1">
        <v>0.0</v>
      </c>
      <c r="C78" s="1">
        <v>0.0</v>
      </c>
      <c r="D78" s="1" t="s">
        <v>560</v>
      </c>
      <c r="E78" s="1" t="s">
        <v>561</v>
      </c>
      <c r="F78" s="1" t="s">
        <v>562</v>
      </c>
      <c r="G78" s="1" t="s">
        <v>563</v>
      </c>
      <c r="H78" s="1">
        <v>5.0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564</v>
      </c>
      <c r="B79" s="1">
        <v>0.0</v>
      </c>
      <c r="C79" s="1">
        <v>0.0</v>
      </c>
      <c r="D79" s="1" t="s">
        <v>565</v>
      </c>
      <c r="E79" s="1" t="s">
        <v>566</v>
      </c>
      <c r="F79" s="1" t="s">
        <v>567</v>
      </c>
      <c r="G79" s="1" t="s">
        <v>568</v>
      </c>
      <c r="H79" s="1" t="s">
        <v>569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570</v>
      </c>
      <c r="B80" s="1">
        <v>0.0</v>
      </c>
      <c r="C80" s="1">
        <v>0.0</v>
      </c>
      <c r="D80" s="1" t="s">
        <v>565</v>
      </c>
      <c r="E80" s="1" t="s">
        <v>566</v>
      </c>
      <c r="F80" s="1" t="s">
        <v>567</v>
      </c>
      <c r="G80" s="1" t="s">
        <v>568</v>
      </c>
      <c r="H80" s="1" t="s">
        <v>569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571</v>
      </c>
      <c r="B81" s="1">
        <v>0.0</v>
      </c>
      <c r="C81" s="1">
        <v>0.0</v>
      </c>
      <c r="D81" s="1" t="s">
        <v>572</v>
      </c>
      <c r="E81" s="1" t="s">
        <v>573</v>
      </c>
      <c r="F81" s="1" t="s">
        <v>574</v>
      </c>
      <c r="G81" s="1" t="s">
        <v>575</v>
      </c>
      <c r="H81" s="1" t="s">
        <v>576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577</v>
      </c>
      <c r="B82" s="1">
        <v>0.0</v>
      </c>
      <c r="C82" s="1">
        <v>0.0</v>
      </c>
      <c r="D82" s="1" t="s">
        <v>578</v>
      </c>
      <c r="E82" s="1" t="s">
        <v>579</v>
      </c>
      <c r="F82" s="1" t="s">
        <v>580</v>
      </c>
      <c r="G82" s="1" t="s">
        <v>581</v>
      </c>
      <c r="H82" s="1" t="s">
        <v>582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583</v>
      </c>
      <c r="B83" s="1">
        <v>0.0</v>
      </c>
      <c r="C83" s="1">
        <v>0.0</v>
      </c>
      <c r="D83" s="1">
        <v>0.0</v>
      </c>
      <c r="E83" s="1" t="s">
        <v>584</v>
      </c>
      <c r="F83" s="1" t="s">
        <v>585</v>
      </c>
      <c r="G83" s="1" t="s">
        <v>586</v>
      </c>
      <c r="H83" s="1" t="s">
        <v>587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588</v>
      </c>
      <c r="B84" s="1">
        <v>0.0</v>
      </c>
      <c r="C84" s="1">
        <v>0.0</v>
      </c>
      <c r="D84" s="1">
        <v>0.0</v>
      </c>
      <c r="E84" s="1" t="s">
        <v>589</v>
      </c>
      <c r="F84" s="1" t="s">
        <v>590</v>
      </c>
      <c r="G84" s="1" t="s">
        <v>591</v>
      </c>
      <c r="H84" s="1" t="s">
        <v>592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594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595</v>
      </c>
      <c r="H86" s="1">
        <v>0.0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596</v>
      </c>
      <c r="B87" s="1">
        <v>0.0</v>
      </c>
      <c r="C87" s="1">
        <v>0.0</v>
      </c>
      <c r="D87" s="1">
        <v>0.0</v>
      </c>
      <c r="E87" s="1" t="s">
        <v>597</v>
      </c>
      <c r="F87" s="1" t="s">
        <v>598</v>
      </c>
      <c r="G87" s="1" t="s">
        <v>599</v>
      </c>
      <c r="H87" s="1" t="s">
        <v>600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601</v>
      </c>
      <c r="B88" s="1">
        <v>0.0</v>
      </c>
      <c r="C88" s="1">
        <v>0.0</v>
      </c>
      <c r="D88" s="1">
        <v>0.0</v>
      </c>
      <c r="E88" s="1" t="s">
        <v>602</v>
      </c>
      <c r="F88" s="1" t="s">
        <v>603</v>
      </c>
      <c r="G88" s="1" t="s">
        <v>604</v>
      </c>
      <c r="H88" s="1" t="s">
        <v>605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606</v>
      </c>
      <c r="B89" s="1">
        <v>0.0</v>
      </c>
      <c r="C89" s="1">
        <v>0.0</v>
      </c>
      <c r="D89" s="1">
        <v>0.0</v>
      </c>
      <c r="E89" s="1" t="s">
        <v>607</v>
      </c>
      <c r="F89" s="1" t="s">
        <v>608</v>
      </c>
      <c r="G89" s="1" t="s">
        <v>609</v>
      </c>
      <c r="H89" s="1" t="s">
        <v>610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611</v>
      </c>
      <c r="B90" s="1">
        <v>0.0</v>
      </c>
      <c r="C90" s="1">
        <v>0.0</v>
      </c>
      <c r="D90" s="1">
        <v>0.0</v>
      </c>
      <c r="E90" s="1" t="s">
        <v>607</v>
      </c>
      <c r="F90" s="1" t="s">
        <v>608</v>
      </c>
      <c r="G90" s="1" t="s">
        <v>609</v>
      </c>
      <c r="H90" s="1" t="s">
        <v>610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612</v>
      </c>
      <c r="B91" s="1">
        <v>0.0</v>
      </c>
      <c r="C91" s="1">
        <v>0.0</v>
      </c>
      <c r="D91" s="1">
        <v>0.0</v>
      </c>
      <c r="E91" s="1" t="s">
        <v>613</v>
      </c>
      <c r="F91" s="1" t="s">
        <v>614</v>
      </c>
      <c r="G91" s="1" t="s">
        <v>615</v>
      </c>
      <c r="H91" s="1" t="s">
        <v>616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617</v>
      </c>
      <c r="B92" s="1">
        <v>0.0</v>
      </c>
      <c r="C92" s="1">
        <v>0.0</v>
      </c>
      <c r="D92" s="1">
        <v>0.0</v>
      </c>
      <c r="E92" s="1" t="s">
        <v>618</v>
      </c>
      <c r="F92" s="1" t="s">
        <v>619</v>
      </c>
      <c r="G92" s="1" t="s">
        <v>615</v>
      </c>
      <c r="H92" s="1" t="s">
        <v>620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621</v>
      </c>
      <c r="B93" s="1">
        <v>0.0</v>
      </c>
      <c r="C93" s="1">
        <v>0.0</v>
      </c>
      <c r="D93" s="1">
        <v>0.0</v>
      </c>
      <c r="E93" s="1" t="s">
        <v>591</v>
      </c>
      <c r="F93" s="1" t="s">
        <v>622</v>
      </c>
      <c r="G93" s="1" t="s">
        <v>623</v>
      </c>
      <c r="H93" s="1" t="s">
        <v>624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625</v>
      </c>
      <c r="B94" s="1">
        <v>0.0</v>
      </c>
      <c r="C94" s="1">
        <v>0.0</v>
      </c>
      <c r="D94" s="1">
        <v>0.0</v>
      </c>
      <c r="E94" s="1" t="s">
        <v>626</v>
      </c>
      <c r="F94" s="1">
        <v>0.0</v>
      </c>
      <c r="G94" s="1" t="s">
        <v>627</v>
      </c>
      <c r="H94" s="1" t="s">
        <v>628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629</v>
      </c>
      <c r="B95" s="1">
        <v>0.0</v>
      </c>
      <c r="C95" s="1">
        <v>0.0</v>
      </c>
      <c r="D95" s="1">
        <v>0.0</v>
      </c>
      <c r="E95" s="1" t="s">
        <v>630</v>
      </c>
      <c r="F95" s="1" t="s">
        <v>631</v>
      </c>
      <c r="G95" s="1" t="s">
        <v>632</v>
      </c>
      <c r="H95" s="1" t="s">
        <v>633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634</v>
      </c>
      <c r="B96" s="1">
        <v>0.0</v>
      </c>
      <c r="C96" s="1">
        <v>0.0</v>
      </c>
      <c r="D96" s="1">
        <v>0.0</v>
      </c>
      <c r="E96" s="1" t="s">
        <v>635</v>
      </c>
      <c r="F96" s="1" t="s">
        <v>636</v>
      </c>
      <c r="G96" s="1" t="s">
        <v>637</v>
      </c>
      <c r="H96" s="1" t="s">
        <v>638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639</v>
      </c>
      <c r="B97" s="1">
        <v>0.0</v>
      </c>
      <c r="C97" s="1">
        <v>0.0</v>
      </c>
      <c r="D97" s="1">
        <v>0.0</v>
      </c>
      <c r="E97" s="1" t="s">
        <v>640</v>
      </c>
      <c r="F97" s="1" t="s">
        <v>641</v>
      </c>
      <c r="G97" s="1" t="s">
        <v>642</v>
      </c>
      <c r="H97" s="1" t="s">
        <v>643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644</v>
      </c>
      <c r="B98" s="1">
        <v>0.0</v>
      </c>
      <c r="C98" s="1">
        <v>0.0</v>
      </c>
      <c r="D98" s="1">
        <v>0.0</v>
      </c>
      <c r="E98" s="1" t="s">
        <v>645</v>
      </c>
      <c r="F98" s="1" t="s">
        <v>646</v>
      </c>
      <c r="G98" s="1" t="s">
        <v>647</v>
      </c>
      <c r="H98" s="1" t="s">
        <v>648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649</v>
      </c>
      <c r="B99" s="1">
        <v>0.0</v>
      </c>
      <c r="C99" s="1">
        <v>0.0</v>
      </c>
      <c r="D99" s="1">
        <v>0.0</v>
      </c>
      <c r="E99" s="1" t="s">
        <v>645</v>
      </c>
      <c r="F99" s="1" t="s">
        <v>646</v>
      </c>
      <c r="G99" s="1" t="s">
        <v>647</v>
      </c>
      <c r="H99" s="1" t="s">
        <v>648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650</v>
      </c>
      <c r="B100" s="1">
        <v>0.0</v>
      </c>
      <c r="C100" s="1">
        <v>0.0</v>
      </c>
      <c r="D100" s="1">
        <v>0.0</v>
      </c>
      <c r="E100" s="1" t="s">
        <v>651</v>
      </c>
      <c r="F100" s="1" t="s">
        <v>652</v>
      </c>
      <c r="G100" s="1" t="s">
        <v>653</v>
      </c>
      <c r="H100" s="1" t="s">
        <v>654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655</v>
      </c>
      <c r="B101" s="1">
        <v>0.0</v>
      </c>
      <c r="C101" s="1">
        <v>0.0</v>
      </c>
      <c r="D101" s="1">
        <v>0.0</v>
      </c>
      <c r="E101" s="1" t="s">
        <v>656</v>
      </c>
      <c r="F101" s="1" t="s">
        <v>657</v>
      </c>
      <c r="G101" s="1" t="s">
        <v>658</v>
      </c>
      <c r="H101" s="1" t="s">
        <v>659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660</v>
      </c>
      <c r="B102" s="1">
        <v>0.0</v>
      </c>
      <c r="C102" s="1">
        <v>0.0</v>
      </c>
      <c r="D102" s="1">
        <v>0.0</v>
      </c>
      <c r="E102" s="1">
        <v>0.0</v>
      </c>
      <c r="F102" s="1" t="s">
        <v>661</v>
      </c>
      <c r="G102" s="1">
        <v>35.0</v>
      </c>
      <c r="H102" s="1" t="s">
        <v>310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663</v>
      </c>
      <c r="G103" s="1" t="s">
        <v>664</v>
      </c>
      <c r="H103" s="1" t="s">
        <v>665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666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668</v>
      </c>
      <c r="H105" s="1" t="s">
        <v>669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671</v>
      </c>
      <c r="H106" s="1" t="s">
        <v>672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674</v>
      </c>
      <c r="H107" s="1" t="s">
        <v>675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677</v>
      </c>
      <c r="H108" s="1" t="s">
        <v>678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677</v>
      </c>
      <c r="H109" s="1" t="s">
        <v>678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681</v>
      </c>
      <c r="H110" s="1" t="s">
        <v>682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681</v>
      </c>
      <c r="H111" s="1" t="s">
        <v>682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685</v>
      </c>
      <c r="H112" s="1" t="s">
        <v>686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688</v>
      </c>
      <c r="H113" s="1">
        <v>-40.0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689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690</v>
      </c>
      <c r="H114" s="1" t="s">
        <v>691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693</v>
      </c>
      <c r="H115" s="1" t="s">
        <v>694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695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696</v>
      </c>
      <c r="H116" s="1" t="s">
        <v>697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699</v>
      </c>
      <c r="H117" s="1" t="s">
        <v>700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701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699</v>
      </c>
      <c r="H118" s="1" t="s">
        <v>700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702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703</v>
      </c>
      <c r="H119" s="1" t="s">
        <v>704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705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706</v>
      </c>
      <c r="H120" s="1" t="s">
        <v>707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708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709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710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711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712</v>
      </c>
      <c r="C1" s="1" t="s">
        <v>713</v>
      </c>
      <c r="D1" s="1" t="s">
        <v>714</v>
      </c>
      <c r="E1" s="1" t="s">
        <v>715</v>
      </c>
      <c r="F1" s="1" t="s">
        <v>716</v>
      </c>
      <c r="G1" s="1" t="s">
        <v>717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718</v>
      </c>
      <c r="B2" s="1" t="s">
        <v>719</v>
      </c>
      <c r="C2" s="1" t="s">
        <v>720</v>
      </c>
      <c r="D2" s="1" t="s">
        <v>721</v>
      </c>
      <c r="E2" s="1" t="s">
        <v>722</v>
      </c>
      <c r="F2" s="1" t="s">
        <v>722</v>
      </c>
      <c r="G2" s="1" t="s">
        <v>723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724</v>
      </c>
      <c r="B3" s="1" t="s">
        <v>723</v>
      </c>
      <c r="C3" s="1" t="s">
        <v>725</v>
      </c>
      <c r="D3" s="1" t="s">
        <v>726</v>
      </c>
      <c r="E3" s="1" t="s">
        <v>727</v>
      </c>
      <c r="F3" s="1" t="s">
        <v>728</v>
      </c>
      <c r="G3" s="1" t="s">
        <v>723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729</v>
      </c>
      <c r="B4" s="1" t="s">
        <v>730</v>
      </c>
      <c r="C4" s="1" t="s">
        <v>731</v>
      </c>
      <c r="D4" s="1" t="s">
        <v>732</v>
      </c>
      <c r="E4" s="1" t="s">
        <v>733</v>
      </c>
      <c r="F4" s="1" t="s">
        <v>734</v>
      </c>
      <c r="G4" s="1" t="s">
        <v>735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724</v>
      </c>
      <c r="B5" s="1" t="s">
        <v>723</v>
      </c>
      <c r="C5" s="1" t="s">
        <v>736</v>
      </c>
      <c r="D5" s="1" t="s">
        <v>737</v>
      </c>
      <c r="E5" s="1" t="s">
        <v>738</v>
      </c>
      <c r="F5" s="1" t="s">
        <v>739</v>
      </c>
      <c r="G5" s="1" t="s">
        <v>740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741</v>
      </c>
      <c r="B6" s="1" t="s">
        <v>742</v>
      </c>
      <c r="C6" s="1" t="s">
        <v>723</v>
      </c>
      <c r="D6" s="1" t="s">
        <v>723</v>
      </c>
      <c r="E6" s="1" t="s">
        <v>723</v>
      </c>
      <c r="F6" s="1" t="s">
        <v>743</v>
      </c>
      <c r="G6" s="1" t="s">
        <v>744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745</v>
      </c>
      <c r="B7" s="1" t="s">
        <v>723</v>
      </c>
      <c r="C7" s="1" t="s">
        <v>723</v>
      </c>
      <c r="D7" s="1" t="s">
        <v>723</v>
      </c>
      <c r="E7" s="1" t="s">
        <v>723</v>
      </c>
      <c r="F7" s="1" t="s">
        <v>723</v>
      </c>
      <c r="G7" s="1" t="s">
        <v>723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746</v>
      </c>
      <c r="B8" s="1" t="s">
        <v>723</v>
      </c>
      <c r="C8" s="1" t="s">
        <v>723</v>
      </c>
      <c r="D8" s="1" t="s">
        <v>723</v>
      </c>
      <c r="E8" s="1" t="s">
        <v>723</v>
      </c>
      <c r="F8" s="1" t="s">
        <v>723</v>
      </c>
      <c r="G8" s="1" t="s">
        <v>747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748</v>
      </c>
      <c r="B9" s="1" t="s">
        <v>749</v>
      </c>
      <c r="C9" s="1" t="s">
        <v>749</v>
      </c>
      <c r="D9" s="1" t="s">
        <v>750</v>
      </c>
      <c r="E9" s="1" t="s">
        <v>751</v>
      </c>
      <c r="F9" s="1" t="s">
        <v>752</v>
      </c>
      <c r="G9" s="1" t="s">
        <v>753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754</v>
      </c>
      <c r="B10" s="1" t="s">
        <v>755</v>
      </c>
      <c r="C10" s="1" t="s">
        <v>756</v>
      </c>
      <c r="D10" s="1" t="s">
        <v>757</v>
      </c>
      <c r="E10" s="1" t="s">
        <v>758</v>
      </c>
      <c r="F10" s="1" t="s">
        <v>759</v>
      </c>
      <c r="G10" s="1" t="s">
        <v>760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761</v>
      </c>
      <c r="B11" s="1" t="s">
        <v>762</v>
      </c>
      <c r="C11" s="1" t="s">
        <v>763</v>
      </c>
      <c r="D11" s="1" t="s">
        <v>764</v>
      </c>
      <c r="E11" s="1" t="s">
        <v>765</v>
      </c>
      <c r="F11" s="1" t="s">
        <v>766</v>
      </c>
      <c r="G11" s="1" t="s">
        <v>767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768</v>
      </c>
      <c r="B12" s="1" t="s">
        <v>769</v>
      </c>
      <c r="C12" s="1" t="s">
        <v>723</v>
      </c>
      <c r="D12" s="1" t="s">
        <v>770</v>
      </c>
      <c r="E12" s="1" t="s">
        <v>771</v>
      </c>
      <c r="F12" s="1" t="s">
        <v>772</v>
      </c>
      <c r="G12" s="1" t="s">
        <v>773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774</v>
      </c>
      <c r="B13" s="1" t="s">
        <v>775</v>
      </c>
      <c r="C13" s="1" t="s">
        <v>776</v>
      </c>
      <c r="D13" s="1" t="s">
        <v>777</v>
      </c>
      <c r="E13" s="1" t="s">
        <v>778</v>
      </c>
      <c r="F13" s="1" t="s">
        <v>779</v>
      </c>
      <c r="G13" s="1" t="s">
        <v>780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781</v>
      </c>
      <c r="B14" s="1" t="s">
        <v>782</v>
      </c>
      <c r="C14" s="1" t="s">
        <v>783</v>
      </c>
      <c r="D14" s="1" t="s">
        <v>784</v>
      </c>
      <c r="E14" s="1" t="s">
        <v>785</v>
      </c>
      <c r="F14" s="1" t="s">
        <v>786</v>
      </c>
      <c r="G14" s="1" t="s">
        <v>787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788</v>
      </c>
      <c r="B15" s="1" t="s">
        <v>723</v>
      </c>
      <c r="C15" s="1" t="s">
        <v>723</v>
      </c>
      <c r="D15" s="1" t="s">
        <v>723</v>
      </c>
      <c r="E15" s="1" t="s">
        <v>723</v>
      </c>
      <c r="F15" s="1" t="s">
        <v>723</v>
      </c>
      <c r="G15" s="1" t="s">
        <v>723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789</v>
      </c>
      <c r="B16" s="1" t="s">
        <v>723</v>
      </c>
      <c r="C16" s="1" t="s">
        <v>723</v>
      </c>
      <c r="D16" s="1" t="s">
        <v>723</v>
      </c>
      <c r="E16" s="1" t="s">
        <v>723</v>
      </c>
      <c r="F16" s="1" t="s">
        <v>723</v>
      </c>
      <c r="G16" s="1" t="s">
        <v>723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790</v>
      </c>
      <c r="B17" s="1" t="s">
        <v>154</v>
      </c>
      <c r="C17" s="1" t="s">
        <v>723</v>
      </c>
      <c r="D17" s="1" t="s">
        <v>723</v>
      </c>
      <c r="E17" s="1" t="s">
        <v>723</v>
      </c>
      <c r="F17" s="1" t="s">
        <v>791</v>
      </c>
      <c r="G17" s="1" t="s">
        <v>792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793</v>
      </c>
      <c r="B18" s="1" t="s">
        <v>723</v>
      </c>
      <c r="C18" s="1" t="s">
        <v>723</v>
      </c>
      <c r="D18" s="1" t="s">
        <v>723</v>
      </c>
      <c r="E18" s="1" t="s">
        <v>723</v>
      </c>
      <c r="F18" s="1" t="s">
        <v>723</v>
      </c>
      <c r="G18" s="1" t="s">
        <v>723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794</v>
      </c>
      <c r="B19" s="1" t="s">
        <v>795</v>
      </c>
      <c r="C19" s="1" t="s">
        <v>796</v>
      </c>
      <c r="D19" s="1" t="s">
        <v>797</v>
      </c>
      <c r="E19" s="1" t="s">
        <v>798</v>
      </c>
      <c r="F19" s="1" t="s">
        <v>799</v>
      </c>
      <c r="G19" s="1" t="s">
        <v>800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801</v>
      </c>
      <c r="B20" s="1" t="s">
        <v>802</v>
      </c>
      <c r="C20" s="1" t="s">
        <v>803</v>
      </c>
      <c r="D20" s="1" t="s">
        <v>804</v>
      </c>
      <c r="E20" s="1" t="s">
        <v>805</v>
      </c>
      <c r="F20" s="1" t="s">
        <v>806</v>
      </c>
      <c r="G20" s="1" t="s">
        <v>807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808</v>
      </c>
      <c r="B21" s="1" t="s">
        <v>809</v>
      </c>
      <c r="C21" s="1" t="s">
        <v>723</v>
      </c>
      <c r="D21" s="1" t="s">
        <v>810</v>
      </c>
      <c r="E21" s="1" t="s">
        <v>811</v>
      </c>
      <c r="F21" s="1" t="s">
        <v>812</v>
      </c>
      <c r="G21" s="1" t="s">
        <v>813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814</v>
      </c>
      <c r="B22" s="1" t="s">
        <v>815</v>
      </c>
      <c r="C22" s="1" t="s">
        <v>816</v>
      </c>
      <c r="D22" s="1" t="s">
        <v>817</v>
      </c>
      <c r="E22" s="1" t="s">
        <v>818</v>
      </c>
      <c r="F22" s="1" t="s">
        <v>819</v>
      </c>
      <c r="G22" s="1" t="s">
        <v>820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821</v>
      </c>
      <c r="B23" s="1" t="s">
        <v>822</v>
      </c>
      <c r="C23" s="1" t="s">
        <v>823</v>
      </c>
      <c r="D23" s="1" t="s">
        <v>824</v>
      </c>
      <c r="E23" s="1" t="s">
        <v>825</v>
      </c>
      <c r="F23" s="1" t="s">
        <v>826</v>
      </c>
      <c r="G23" s="1" t="s">
        <v>827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828</v>
      </c>
      <c r="B24" s="1" t="s">
        <v>829</v>
      </c>
      <c r="C24" s="1" t="s">
        <v>830</v>
      </c>
      <c r="D24" s="1" t="s">
        <v>831</v>
      </c>
      <c r="E24" s="1" t="s">
        <v>832</v>
      </c>
      <c r="F24" s="1" t="s">
        <v>832</v>
      </c>
      <c r="G24" s="1" t="s">
        <v>832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833</v>
      </c>
      <c r="B25" s="1" t="s">
        <v>834</v>
      </c>
      <c r="C25" s="1" t="s">
        <v>835</v>
      </c>
      <c r="D25" s="1" t="s">
        <v>836</v>
      </c>
      <c r="E25" s="1" t="s">
        <v>837</v>
      </c>
      <c r="F25" s="1" t="s">
        <v>837</v>
      </c>
      <c r="G25" s="1" t="s">
        <v>723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838</v>
      </c>
      <c r="B26" s="1" t="s">
        <v>839</v>
      </c>
      <c r="C26" s="1" t="s">
        <v>840</v>
      </c>
      <c r="D26" s="1" t="s">
        <v>841</v>
      </c>
      <c r="E26" s="1" t="s">
        <v>723</v>
      </c>
      <c r="F26" s="1" t="s">
        <v>723</v>
      </c>
      <c r="G26" s="1" t="s">
        <v>723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842</v>
      </c>
      <c r="B2" s="1" t="s">
        <v>843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844</v>
      </c>
      <c r="B3" s="1" t="s">
        <v>845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846</v>
      </c>
      <c r="B4" s="1" t="s">
        <v>847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848</v>
      </c>
      <c r="B5" s="1" t="s">
        <v>849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850</v>
      </c>
      <c r="B6" s="1" t="s">
        <v>851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853</v>
      </c>
      <c r="B8" s="1" t="s">
        <v>854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855</v>
      </c>
      <c r="B9" s="4" t="s">
        <v>856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857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858</v>
      </c>
      <c r="B11" s="1" t="s">
        <v>859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860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861</v>
      </c>
      <c r="B13" s="1" t="s">
        <v>862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863</v>
      </c>
      <c r="B14" s="1" t="s">
        <v>864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865</v>
      </c>
      <c r="B15" s="1" t="s">
        <v>862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866</v>
      </c>
      <c r="B16" s="1" t="s">
        <v>867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868</v>
      </c>
      <c r="B17" s="1">
        <v>116.0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869</v>
      </c>
      <c r="B18" s="1" t="s">
        <v>870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872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873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874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875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877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879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880</v>
      </c>
      <c r="B28" s="1">
        <v>0.5519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881</v>
      </c>
      <c r="B29" s="1">
        <v>0.5846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882</v>
      </c>
      <c r="B30" s="1">
        <v>0.5512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883</v>
      </c>
      <c r="B31" s="1">
        <v>0.59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884</v>
      </c>
      <c r="B32" s="1">
        <v>0.5519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885</v>
      </c>
      <c r="B33" s="1">
        <v>0.5846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886</v>
      </c>
      <c r="B34" s="1">
        <v>0.5512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887</v>
      </c>
      <c r="B35" s="1">
        <v>0.59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888</v>
      </c>
      <c r="B36" s="1">
        <v>1.791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889</v>
      </c>
      <c r="B37" s="1">
        <v>1851854.0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890</v>
      </c>
      <c r="B38" s="1">
        <v>1851854.0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891</v>
      </c>
      <c r="B39" s="1">
        <v>9820232.0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892</v>
      </c>
      <c r="B40" s="1">
        <v>6441080.0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893</v>
      </c>
      <c r="B41" s="1">
        <v>6441080.0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894</v>
      </c>
      <c r="B42" s="1">
        <v>0.55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895</v>
      </c>
      <c r="B43" s="1">
        <v>0.578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896</v>
      </c>
      <c r="B44" s="1">
        <v>1300.0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897</v>
      </c>
      <c r="B45" s="1">
        <v>2900.0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898</v>
      </c>
      <c r="B46" s="1">
        <v>2.33273376E8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899</v>
      </c>
      <c r="B47" s="1">
        <v>0.339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900</v>
      </c>
      <c r="B48" s="1">
        <v>1.78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901</v>
      </c>
      <c r="B49" s="1">
        <v>4.4060397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902</v>
      </c>
      <c r="B50" s="1">
        <v>0.65526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903</v>
      </c>
      <c r="B51" s="1">
        <v>0.999875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904</v>
      </c>
      <c r="B52" s="1" t="s">
        <v>905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906</v>
      </c>
      <c r="B53" s="1">
        <v>3.84299488E8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907</v>
      </c>
      <c r="B54" s="1">
        <v>-2.31422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908</v>
      </c>
      <c r="B55" s="1">
        <v>4.01901989E8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909</v>
      </c>
      <c r="B56" s="1">
        <v>4.04788E8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910</v>
      </c>
      <c r="B57" s="1">
        <v>3.4738758E7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911</v>
      </c>
      <c r="B58" s="1">
        <v>4.3173553E7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914</v>
      </c>
      <c r="B61" s="1">
        <v>0.097200006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915</v>
      </c>
      <c r="B62" s="1">
        <v>0.12604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916</v>
      </c>
      <c r="B63" s="1">
        <v>0.53111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917</v>
      </c>
      <c r="B64" s="1">
        <v>2.29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918</v>
      </c>
      <c r="B65" s="1">
        <v>4.1178E8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919</v>
      </c>
      <c r="B66" s="1">
        <v>1.113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920</v>
      </c>
      <c r="B67" s="1">
        <v>0.50898474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921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922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923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924</v>
      </c>
      <c r="B71" s="1">
        <v>-1.22524E8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925</v>
      </c>
      <c r="B72" s="1">
        <v>-0.37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926</v>
      </c>
      <c r="B73" s="1">
        <v>7.259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927</v>
      </c>
      <c r="B74" s="1">
        <v>-5.724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928</v>
      </c>
      <c r="B75" s="1">
        <v>-0.6089655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929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930</v>
      </c>
      <c r="B77" s="1" t="s">
        <v>931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932</v>
      </c>
      <c r="B78" s="1" t="s">
        <v>933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934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935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936</v>
      </c>
      <c r="B81" s="1" t="s">
        <v>937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938</v>
      </c>
      <c r="B82" s="1" t="s">
        <v>937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939</v>
      </c>
      <c r="B83" s="1">
        <v>1.6190982E9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940</v>
      </c>
      <c r="B84" s="1" t="s">
        <v>941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942</v>
      </c>
      <c r="B85" s="1" t="s">
        <v>943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944</v>
      </c>
      <c r="B86" s="1" t="s">
        <v>945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946</v>
      </c>
      <c r="B87" s="1" t="s">
        <v>947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948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949</v>
      </c>
      <c r="B89" s="1">
        <v>0.5665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950</v>
      </c>
      <c r="B90" s="1" t="s">
        <v>951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952</v>
      </c>
      <c r="B91" s="1">
        <v>2.1776E7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953</v>
      </c>
      <c r="B92" s="1">
        <v>0.054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954</v>
      </c>
      <c r="B93" s="1">
        <v>-6.7134E7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955</v>
      </c>
      <c r="B94" s="1">
        <v>1.76763008E8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956</v>
      </c>
      <c r="B95" s="1">
        <v>0.174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957</v>
      </c>
      <c r="B96" s="1">
        <v>0.332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958</v>
      </c>
      <c r="B97" s="1">
        <v>5.2944E7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959</v>
      </c>
      <c r="B98" s="1">
        <v>40.075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960</v>
      </c>
      <c r="B99" s="1">
        <v>0.157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961</v>
      </c>
      <c r="B100" s="1">
        <v>-0.060850002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962</v>
      </c>
      <c r="B101" s="1">
        <v>-0.27562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963</v>
      </c>
      <c r="B102" s="1">
        <v>-6.6420876E7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964</v>
      </c>
      <c r="B103" s="1">
        <v>-6.2724E7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965</v>
      </c>
      <c r="B104" s="1">
        <v>-0.129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966</v>
      </c>
      <c r="B105" s="1">
        <v>-0.40453997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967</v>
      </c>
      <c r="B106" s="1">
        <v>-1.26802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968</v>
      </c>
      <c r="B107" s="1">
        <v>-1.65922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969</v>
      </c>
      <c r="B108" s="1" t="s">
        <v>905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970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61</v>
      </c>
      <c r="B3" s="1">
        <v>0.0</v>
      </c>
      <c r="C3" s="1">
        <v>-2.0</v>
      </c>
      <c r="D3" s="1">
        <v>25.0</v>
      </c>
      <c r="E3" s="1">
        <v>-14.0</v>
      </c>
      <c r="F3" s="1">
        <v>-104.0</v>
      </c>
      <c r="G3" s="1">
        <v>-44.0</v>
      </c>
      <c r="H3" s="1">
        <v>-103.0</v>
      </c>
      <c r="I3" s="1">
        <f>IF(H3*FORECAST(I2,B3:H3,B2:H2)&gt;0,FORECAST(I2,B3:H3,B2:H2),H3)*$X$1</f>
        <v>-109.1428571</v>
      </c>
      <c r="J3" s="1">
        <f>IF(I3*FORECAST(J2,B3:I3,B2:I2)&gt;0,FORECAST(J2,B3:I3,B2:I2),I3)*$X$1</f>
        <v>-127.7857143</v>
      </c>
      <c r="K3" s="1">
        <f>IF(J3*FORECAST(K2,B3:J3,B2:J2)&gt;0,FORECAST(K2,B3:J3,B2:J2),J3)*$X$1</f>
        <v>-146.4285714</v>
      </c>
      <c r="L3" s="1">
        <f>IF(K3*FORECAST(L2,B3:K3,B2:K2)&gt;0,FORECAST(L2,B3:K3,B2:K2),K3)*$X$1</f>
        <v>-165.0714286</v>
      </c>
      <c r="M3" s="1">
        <f>IF(L3*FORECAST(M2,B3:L3,B2:L2)&gt;0,FORECAST(M2,B3:L3,B2:L2),L3)*$X$1</f>
        <v>-183.7142857</v>
      </c>
      <c r="N3" s="1">
        <f>IF(M3*FORECAST(N2,B3:M3,B2:M2)&gt;0,FORECAST(N2,B3:M3,B2:M2),M3)*$X$1</f>
        <v>-202.3571429</v>
      </c>
      <c r="O3" s="1">
        <f>IF(N3*FORECAST(O2,B3:N3,B2:N2)&gt;0,FORECAST(O2,B3:N3,B2:N2),N3)*$X$1</f>
        <v>-221</v>
      </c>
      <c r="P3" s="5">
        <f>IF(O3*FORECAST(P2,B3:O3,B2:O2)&gt;0,FORECAST(P2,B3:O3,B2:O2),O3)*$X$1</f>
        <v>-239.6428571</v>
      </c>
      <c r="Q3" s="5">
        <f>IF(P3*FORECAST(Q2,B3:P3,B2:P2)&gt;0,FORECAST(Q2,B3:P3,B2:P2),P3)*$X$1</f>
        <v>-258.2857143</v>
      </c>
      <c r="R3" s="5">
        <f>IF(Q3*FORECAST(R2,B3:Q3,B2:Q2)&gt;0,FORECAST(R2,B3:Q3,B2:Q2),Q3)*$X$1</f>
        <v>-276.9285714</v>
      </c>
      <c r="S3" s="5">
        <f>IF(R3*FORECAST(S2,B3:R3,B2:R2)&gt;0,FORECAST(S2,B3:R3,B2:R2),R3)*$X$1</f>
        <v>-295.5714286</v>
      </c>
      <c r="T3" s="5">
        <f>IF(S3*FORECAST(T2,B3:S3,B2:S2)&gt;0,FORECAST(T2,B3:S3,B2:S2),S3)*$X$1</f>
        <v>-314.2142857</v>
      </c>
      <c r="U3" s="2"/>
      <c r="V3" s="2"/>
      <c r="W3" s="2"/>
      <c r="X3" s="2"/>
      <c r="Y3" s="2"/>
      <c r="Z3" s="2"/>
    </row>
    <row r="4">
      <c r="A4" s="3" t="s">
        <v>108</v>
      </c>
      <c r="B4" s="1">
        <v>65.0</v>
      </c>
      <c r="C4" s="1">
        <v>63.0</v>
      </c>
      <c r="D4" s="1">
        <v>44.0</v>
      </c>
      <c r="E4" s="1">
        <v>55.0</v>
      </c>
      <c r="F4" s="1">
        <v>-48.0</v>
      </c>
      <c r="G4" s="1">
        <v>67.0</v>
      </c>
      <c r="H4" s="1">
        <v>164.0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971</v>
      </c>
      <c r="B5" s="1">
        <v>0.0</v>
      </c>
      <c r="C5" s="1">
        <v>0.0</v>
      </c>
      <c r="D5" s="1">
        <v>0.0</v>
      </c>
      <c r="E5" s="1">
        <v>0.0</v>
      </c>
      <c r="F5" s="1">
        <v>153.0</v>
      </c>
      <c r="G5" s="1">
        <v>240.0</v>
      </c>
      <c r="H5" s="1">
        <v>274.0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972</v>
      </c>
      <c r="L7" s="1">
        <f>IF(T3*FORECAST(T2,B3:T3,B2:T2)&gt;0,FORECAST(T2,B3:T3,B2:T2),S3)*$X$1 * (1+0.02)/(0.0842-0.02)</f>
        <v>-4992.189586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973</v>
      </c>
      <c r="L8" s="6">
        <f t="array" ref="L8">NPV(0.0842,J3:T3)</f>
        <v>-1442.002379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974</v>
      </c>
      <c r="L9" s="6">
        <f t="array" ref="L9">NPV(0.0842,J16:T16)</f>
        <v>-2051.576131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975</v>
      </c>
      <c r="L10" s="6">
        <f>L8 + L9</f>
        <v>-3493.57851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164.0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976</v>
      </c>
      <c r="L12" s="6">
        <f>L10 - L11</f>
        <v>-3657.57851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977</v>
      </c>
      <c r="L13" s="1">
        <v>274.0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-13.34882668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(1+0.02)/(0.0842-0.02)</f>
        <v>-4992.189586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-25.0</v>
      </c>
      <c r="C3" s="1">
        <v>3.0</v>
      </c>
      <c r="D3" s="1">
        <v>-8.0</v>
      </c>
      <c r="E3" s="1">
        <v>-2.0</v>
      </c>
      <c r="F3" s="1">
        <v>88.0</v>
      </c>
      <c r="G3" s="1">
        <v>-79.0</v>
      </c>
      <c r="H3" s="1">
        <v>-65.0</v>
      </c>
      <c r="I3" s="1">
        <f>IF(H3*FORECAST(I2,B3:H3,B2:H2)&gt;0,FORECAST(I2,B3:H3,B2:H2),H3)*$X$1</f>
        <v>-39.42857143</v>
      </c>
      <c r="J3" s="1">
        <f>IF(I3*FORECAST(J2,B3:I3,B2:I2)&gt;0,FORECAST(J2,B3:I3,B2:I2),I3)*$X$1</f>
        <v>-46.14285714</v>
      </c>
      <c r="K3" s="1">
        <f>IF(J3*FORECAST(K2,B3:J3,B2:J2)&gt;0,FORECAST(K2,B3:J3,B2:J2),J3)*$X$1</f>
        <v>-52.85714286</v>
      </c>
      <c r="L3" s="1">
        <f>IF(K3*FORECAST(L2,B3:K3,B2:K2)&gt;0,FORECAST(L2,B3:K3,B2:K2),K3)*$X$1</f>
        <v>-59.57142857</v>
      </c>
      <c r="M3" s="1">
        <f>IF(L3*FORECAST(M2,B3:L3,B2:L2)&gt;0,FORECAST(M2,B3:L3,B2:L2),L3)*$X$1</f>
        <v>-66.28571429</v>
      </c>
      <c r="N3" s="1">
        <f>IF(M3*FORECAST(N2,B3:M3,B2:M2)&gt;0,FORECAST(N2,B3:M3,B2:M2),M3)*$X$1</f>
        <v>-73</v>
      </c>
      <c r="O3" s="1">
        <f>IF(N3*FORECAST(O2,B3:N3,B2:N2)&gt;0,FORECAST(O2,B3:N3,B2:N2),N3)*$X$1</f>
        <v>-79.71428571</v>
      </c>
      <c r="P3" s="5">
        <f>IF(O3*FORECAST(P2,B3:O3,B2:O2)&gt;0,FORECAST(P2,B3:O3,B2:O2),O3)*$X$1</f>
        <v>-86.42857143</v>
      </c>
      <c r="Q3" s="5">
        <f>IF(P3*FORECAST(Q2,B3:P3,B2:P2)&gt;0,FORECAST(Q2,B3:P3,B2:P2),P3)*$X$1</f>
        <v>-93.14285714</v>
      </c>
      <c r="R3" s="5">
        <f>IF(Q3*FORECAST(R2,B3:Q3,B2:Q2)&gt;0,FORECAST(R2,B3:Q3,B2:Q2),Q3)*$X$1</f>
        <v>-99.85714286</v>
      </c>
      <c r="S3" s="5">
        <f>IF(R3*FORECAST(S2,B3:R3,B2:R2)&gt;0,FORECAST(S2,B3:R3,B2:R2),R3)*$X$1</f>
        <v>-106.5714286</v>
      </c>
      <c r="T3" s="5">
        <f>IF(S3*FORECAST(T2,B3:S3,B2:S2)&gt;0,FORECAST(T2,B3:S3,B2:S2),S3)*$X$1</f>
        <v>-113.2857143</v>
      </c>
      <c r="U3" s="2"/>
      <c r="V3" s="2"/>
      <c r="W3" s="2"/>
      <c r="X3" s="2"/>
      <c r="Y3" s="2"/>
      <c r="Z3" s="2"/>
    </row>
    <row r="4">
      <c r="A4" s="3" t="s">
        <v>108</v>
      </c>
      <c r="B4" s="1">
        <v>65.0</v>
      </c>
      <c r="C4" s="1">
        <v>63.0</v>
      </c>
      <c r="D4" s="1">
        <v>44.0</v>
      </c>
      <c r="E4" s="1">
        <v>55.0</v>
      </c>
      <c r="F4" s="1">
        <v>-48.0</v>
      </c>
      <c r="G4" s="1">
        <v>67.0</v>
      </c>
      <c r="H4" s="1">
        <v>164.0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971</v>
      </c>
      <c r="B5" s="1">
        <v>0.0</v>
      </c>
      <c r="C5" s="1">
        <v>0.0</v>
      </c>
      <c r="D5" s="1">
        <v>0.0</v>
      </c>
      <c r="E5" s="1">
        <v>0.0</v>
      </c>
      <c r="F5" s="1">
        <v>153.0</v>
      </c>
      <c r="G5" s="1">
        <v>240.0</v>
      </c>
      <c r="H5" s="1">
        <v>274.0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972</v>
      </c>
      <c r="L7" s="1">
        <f>IF(T3*FORECAST(T2,B3:T3,B2:T2)&gt;0,FORECAST(T2,B3:T3,B2:T2),S3)*$X$1 * (1+0.02)/(0.0842-0.02)</f>
        <v>-1799.866489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973</v>
      </c>
      <c r="L8" s="6">
        <f t="array" ref="L8">NPV(0.0842,J3:T3)</f>
        <v>-520.1842541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974</v>
      </c>
      <c r="L9" s="6">
        <f t="array" ref="L9">NPV(0.0842,J16:T16)</f>
        <v>-739.6680481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975</v>
      </c>
      <c r="L10" s="6">
        <f>L8 + L9</f>
        <v>-1259.852302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164.0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976</v>
      </c>
      <c r="L12" s="6">
        <f>L10 - L11</f>
        <v>-1423.852302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977</v>
      </c>
      <c r="L13" s="1">
        <v>274.0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-5.196541249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(1+0.02)/(0.0842-0.02)</f>
        <v>-1799.866489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