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<sst xmlns="http://schemas.openxmlformats.org/spreadsheetml/2006/main" count="1797" uniqueCount="1445">
  <si>
    <t>ticker</t>
  </si>
  <si>
    <t>HST</t>
  </si>
  <si>
    <t>nombre</t>
  </si>
  <si>
    <t>HOST HOTELS RESORTS INC</t>
  </si>
  <si>
    <t>empresa</t>
  </si>
  <si>
    <t>Specialized REITs</t>
  </si>
  <si>
    <t>Open</t>
  </si>
  <si>
    <t>Target Price</t>
  </si>
  <si>
    <t>Upside</t>
  </si>
  <si>
    <t>27.62%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</si>
  <si>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</si>
  <si>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</si>
  <si>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</si>
  <si>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</si>
  <si>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</si>
  <si>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</si>
  <si>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</si>
  <si>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-12.43%</t>
  </si>
  <si>
    <t>Total Assets Growth</t>
  </si>
  <si>
    <t>3.65%</t>
  </si>
  <si>
    <t>Net Property, Plant and Equipment Growth</t>
  </si>
  <si>
    <t>-0.75%</t>
  </si>
  <si>
    <t>EBITDA Growth</t>
  </si>
  <si>
    <t>13.49%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</si>
  <si>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</si>
  <si>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</si>
  <si>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</si>
  <si>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</si>
  <si>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</si>
  <si>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</si>
  <si>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Total Asset Writedown</t>
  </si>
  <si>
    <t>(Income) Loss On Equity Investments - (CF)</t>
  </si>
  <si>
    <t>Stock-Based Compensation (CF)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</si>
  <si>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</si>
  <si>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</si>
  <si>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</si>
  <si>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</si>
  <si>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</si>
  <si>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</si>
  <si>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</si>
  <si>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</si>
  <si>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</si>
  <si>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</si>
  <si>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</si>
  <si>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</si>
  <si>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</si>
  <si>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</si>
  <si>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</si>
  <si>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</si>
  <si>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</si>
  <si>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</si>
  <si>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</si>
  <si>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</si>
  <si>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</si>
  <si>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</si>
  <si>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</si>
  <si>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</si>
  <si>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</si>
  <si>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</si>
  <si>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</si>
  <si>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</si>
  <si>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</si>
  <si>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</si>
  <si>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</si>
  <si>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</si>
  <si>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</si>
  <si>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</si>
  <si>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</si>
  <si>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</si>
  <si>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</si>
  <si>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Other Receivables</t>
  </si>
  <si>
    <t>Mortgage Loans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</si>
  <si>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</si>
  <si>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</si>
  <si>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</si>
  <si>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</si>
  <si>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</si>
  <si>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</si>
  <si>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</si>
  <si>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</si>
  <si>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</si>
  <si>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</si>
  <si>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</si>
  <si>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</si>
  <si>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</si>
  <si>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</si>
  <si>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</si>
  <si>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</si>
  <si>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</si>
  <si>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</si>
  <si>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</si>
  <si>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</si>
  <si>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</si>
  <si>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</si>
  <si>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</si>
  <si>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</si>
  <si>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9.71</t>
  </si>
  <si>
    <t>9.41</t>
  </si>
  <si>
    <t>9.48</t>
  </si>
  <si>
    <t>9.43</t>
  </si>
  <si>
    <t>10.12</t>
  </si>
  <si>
    <t>10.26</t>
  </si>
  <si>
    <t>8.96</t>
  </si>
  <si>
    <t>9.02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</si>
  <si>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</si>
  <si>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</si>
  <si>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</si>
  <si>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</si>
  <si>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</si>
  <si>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</si>
  <si>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</si>
  <si>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</si>
  <si>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</si>
  <si>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</si>
  <si>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</si>
  <si>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</si>
  <si>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</si>
  <si>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</si>
  <si>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</si>
  <si>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</si>
  <si>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</si>
  <si>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</si>
  <si>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</si>
  <si>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</si>
  <si>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</si>
  <si>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</si>
  <si>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</si>
  <si>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</si>
  <si>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</si>
  <si>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</si>
  <si>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</si>
  <si>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Total Merger &amp; Related 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</si>
  <si>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</si>
  <si>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</si>
  <si>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</si>
  <si>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</si>
  <si>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</si>
  <si>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</si>
  <si>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</si>
  <si>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</si>
  <si>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</si>
  <si>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</si>
  <si>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</si>
  <si>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</si>
  <si>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</si>
  <si>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</si>
  <si>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</si>
  <si>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0.97</t>
  </si>
  <si>
    <t>0.74</t>
  </si>
  <si>
    <t>1.03</t>
  </si>
  <si>
    <t>0.76</t>
  </si>
  <si>
    <t>1.47</t>
  </si>
  <si>
    <t>1.26</t>
  </si>
  <si>
    <t>-1.04</t>
  </si>
  <si>
    <t>-0.02</t>
  </si>
  <si>
    <t>0.89</t>
  </si>
  <si>
    <t>1.04</t>
  </si>
  <si>
    <t>Basic EPS - Continuing Operations</t>
  </si>
  <si>
    <t>Basic Weighted Average Shares Outstanding</t>
  </si>
  <si>
    <t>Net EPS - Diluted</t>
  </si>
  <si>
    <t>0.96</t>
  </si>
  <si>
    <t>1.02</t>
  </si>
  <si>
    <t>0.88</t>
  </si>
  <si>
    <t>Diluted EPS - Continuing Operations</t>
  </si>
  <si>
    <t>Diluted Weighted Average Shares Outstanding</t>
  </si>
  <si>
    <t>Normalized Basic EPS</t>
  </si>
  <si>
    <t>0.36</t>
  </si>
  <si>
    <t>0.35</t>
  </si>
  <si>
    <t>0.45</t>
  </si>
  <si>
    <t>0.48</t>
  </si>
  <si>
    <t>0.46</t>
  </si>
  <si>
    <t>0.52</t>
  </si>
  <si>
    <t>-0.96</t>
  </si>
  <si>
    <t>-0.28</t>
  </si>
  <si>
    <t>0.54</t>
  </si>
  <si>
    <t>0.62</t>
  </si>
  <si>
    <t>Normalized Diluted EPS</t>
  </si>
  <si>
    <t>0.61</t>
  </si>
  <si>
    <t>Dividend Per Share</t>
  </si>
  <si>
    <t>0.69</t>
  </si>
  <si>
    <t>0.8</t>
  </si>
  <si>
    <t>0.2</t>
  </si>
  <si>
    <t>0.33</t>
  </si>
  <si>
    <t>0.65</t>
  </si>
  <si>
    <t>Payout Ratio</t>
  </si>
  <si>
    <t>64.07</t>
  </si>
  <si>
    <t>107.62</t>
  </si>
  <si>
    <t>78.22</t>
  </si>
  <si>
    <t>111.35</t>
  </si>
  <si>
    <t>54.46</t>
  </si>
  <si>
    <t>63.67</t>
  </si>
  <si>
    <t>-43.72</t>
  </si>
  <si>
    <t>23.7</t>
  </si>
  <si>
    <t>73.92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</si>
  <si>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</si>
  <si>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</si>
  <si>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</si>
  <si>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</si>
  <si>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</si>
  <si>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</si>
  <si>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</si>
  <si>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1.84</t>
  </si>
  <si>
    <t>1.55</t>
  </si>
  <si>
    <t>4.93</t>
  </si>
  <si>
    <t>12.29</t>
  </si>
  <si>
    <t>11.53</t>
  </si>
  <si>
    <t>3.12</t>
  </si>
  <si>
    <t>22.89</t>
  </si>
  <si>
    <t>89.22</t>
  </si>
  <si>
    <t>3.89</t>
  </si>
  <si>
    <t>4.57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</si>
  <si>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</si>
  <si>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</si>
  <si>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</si>
  <si>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</si>
  <si>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</si>
  <si>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</si>
  <si>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</si>
  <si>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</si>
  <si>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</si>
  <si>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</si>
  <si>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</si>
  <si>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</si>
  <si>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</si>
  <si>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</si>
  <si>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</si>
  <si>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</si>
  <si>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</si>
  <si>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</si>
  <si>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3.36</t>
  </si>
  <si>
    <t>3.53</t>
  </si>
  <si>
    <t>3.79</t>
  </si>
  <si>
    <t>3.98</t>
  </si>
  <si>
    <t>4.27</t>
  </si>
  <si>
    <t>4.21</t>
  </si>
  <si>
    <t>-4.55</t>
  </si>
  <si>
    <t>-0.62</t>
  </si>
  <si>
    <t>3.85</t>
  </si>
  <si>
    <t>3.9</t>
  </si>
  <si>
    <t>Return on Total Capital</t>
  </si>
  <si>
    <t>3.54</t>
  </si>
  <si>
    <t>3.71</t>
  </si>
  <si>
    <t>4.19</t>
  </si>
  <si>
    <t>4.49</t>
  </si>
  <si>
    <t>4.39</t>
  </si>
  <si>
    <t>-4.69</t>
  </si>
  <si>
    <t>-0.63</t>
  </si>
  <si>
    <t>4.11</t>
  </si>
  <si>
    <t>Return On Equity %</t>
  </si>
  <si>
    <t>9.93</t>
  </si>
  <si>
    <t>7.71</t>
  </si>
  <si>
    <t>10.67</t>
  </si>
  <si>
    <t>7.95</t>
  </si>
  <si>
    <t>15.49</t>
  </si>
  <si>
    <t>-10.66</t>
  </si>
  <si>
    <t>-0.17</t>
  </si>
  <si>
    <t>9.56</t>
  </si>
  <si>
    <t>10.97</t>
  </si>
  <si>
    <t>Return on Common Equity</t>
  </si>
  <si>
    <t>10.05</t>
  </si>
  <si>
    <t>7.75</t>
  </si>
  <si>
    <t>10.84</t>
  </si>
  <si>
    <t>8.08</t>
  </si>
  <si>
    <t>15.03</t>
  </si>
  <si>
    <t>12.42</t>
  </si>
  <si>
    <t>-10.73</t>
  </si>
  <si>
    <t>9.63</t>
  </si>
  <si>
    <t>11.09</t>
  </si>
  <si>
    <t>Margin Analysis</t>
  </si>
  <si>
    <t>Gross Profit Margin %</t>
  </si>
  <si>
    <t>27.32</t>
  </si>
  <si>
    <t>27.43</t>
  </si>
  <si>
    <t>27.88</t>
  </si>
  <si>
    <t>28.45</t>
  </si>
  <si>
    <t>28.83</t>
  </si>
  <si>
    <t>29.02</t>
  </si>
  <si>
    <t>-10.31</t>
  </si>
  <si>
    <t>22.05</t>
  </si>
  <si>
    <t>31.16</t>
  </si>
  <si>
    <t>29.64</t>
  </si>
  <si>
    <t>SG&amp;A Margin</t>
  </si>
  <si>
    <t>1.9</t>
  </si>
  <si>
    <t>1.72</t>
  </si>
  <si>
    <t>1.76</t>
  </si>
  <si>
    <t>1.79</t>
  </si>
  <si>
    <t>1.87</t>
  </si>
  <si>
    <t>1.95</t>
  </si>
  <si>
    <t>5.6</t>
  </si>
  <si>
    <t>3.39</t>
  </si>
  <si>
    <t>2.18</t>
  </si>
  <si>
    <t>2.16</t>
  </si>
  <si>
    <t>EBITDA Margin %</t>
  </si>
  <si>
    <t>25.43</t>
  </si>
  <si>
    <t>25.71</t>
  </si>
  <si>
    <t>26.12</t>
  </si>
  <si>
    <t>26.66</t>
  </si>
  <si>
    <t>26.95</t>
  </si>
  <si>
    <t>27.07</t>
  </si>
  <si>
    <t>-15.91</t>
  </si>
  <si>
    <t>18.66</t>
  </si>
  <si>
    <t>28.98</t>
  </si>
  <si>
    <t>27.48</t>
  </si>
  <si>
    <t>EBITA Margin %</t>
  </si>
  <si>
    <t>12.51</t>
  </si>
  <si>
    <t>12.49</t>
  </si>
  <si>
    <t>12.84</t>
  </si>
  <si>
    <t>13.59</t>
  </si>
  <si>
    <t>14.64</t>
  </si>
  <si>
    <t>14.99</t>
  </si>
  <si>
    <t>-57.74</t>
  </si>
  <si>
    <t>-4.28</t>
  </si>
  <si>
    <t>15.46</t>
  </si>
  <si>
    <t>14.37</t>
  </si>
  <si>
    <t>EBIT Margin %</t>
  </si>
  <si>
    <t>Income From Continuing Operations Margin %</t>
  </si>
  <si>
    <t>13.88</t>
  </si>
  <si>
    <t>10.55</t>
  </si>
  <si>
    <t>14.14</t>
  </si>
  <si>
    <t>10.54</t>
  </si>
  <si>
    <t>20.72</t>
  </si>
  <si>
    <t>-46.6</t>
  </si>
  <si>
    <t>-0.38</t>
  </si>
  <si>
    <t>13.1</t>
  </si>
  <si>
    <t>Net Income Margin %</t>
  </si>
  <si>
    <t>13.61</t>
  </si>
  <si>
    <t>10.31</t>
  </si>
  <si>
    <t>13.98</t>
  </si>
  <si>
    <t>10.41</t>
  </si>
  <si>
    <t>19.57</t>
  </si>
  <si>
    <t>16.78</t>
  </si>
  <si>
    <t>-46.04</t>
  </si>
  <si>
    <t>12.89</t>
  </si>
  <si>
    <t>13.92</t>
  </si>
  <si>
    <t>Net Avail. For Common Margin %</t>
  </si>
  <si>
    <t>Normalized Net Income Margin</t>
  </si>
  <si>
    <t>5.09</t>
  </si>
  <si>
    <t>4.85</t>
  </si>
  <si>
    <t>6.18</t>
  </si>
  <si>
    <t>6.48</t>
  </si>
  <si>
    <t>6.94</t>
  </si>
  <si>
    <t>-42.79</t>
  </si>
  <si>
    <t>-6.74</t>
  </si>
  <si>
    <t>7.84</t>
  </si>
  <si>
    <t>8.21</t>
  </si>
  <si>
    <t>Levered Free Cash Flow Margin</t>
  </si>
  <si>
    <t>20.93</t>
  </si>
  <si>
    <t>16.87</t>
  </si>
  <si>
    <t>19.05</t>
  </si>
  <si>
    <t>17.79</t>
  </si>
  <si>
    <t>19.63</t>
  </si>
  <si>
    <t>24.02</t>
  </si>
  <si>
    <t>-13.46</t>
  </si>
  <si>
    <t>5.26</t>
  </si>
  <si>
    <t>33.56</t>
  </si>
  <si>
    <t>20.71</t>
  </si>
  <si>
    <t>Unlevered Free Cash Flow Margin</t>
  </si>
  <si>
    <t>22.97</t>
  </si>
  <si>
    <t>19.18</t>
  </si>
  <si>
    <t>20.68</t>
  </si>
  <si>
    <t>19.59</t>
  </si>
  <si>
    <t>21.48</t>
  </si>
  <si>
    <t>26.44</t>
  </si>
  <si>
    <t>-6.34</t>
  </si>
  <si>
    <t>35.34</t>
  </si>
  <si>
    <t>22.79</t>
  </si>
  <si>
    <t>Asset Turnover</t>
  </si>
  <si>
    <t>0.43</t>
  </si>
  <si>
    <t>0.47</t>
  </si>
  <si>
    <t>0.13</t>
  </si>
  <si>
    <t>0.23</t>
  </si>
  <si>
    <t>0.4</t>
  </si>
  <si>
    <t>Fixed Assets Turnover</t>
  </si>
  <si>
    <t>0.5</t>
  </si>
  <si>
    <t>0.51</t>
  </si>
  <si>
    <t>0.53</t>
  </si>
  <si>
    <t>0.55</t>
  </si>
  <si>
    <t>0.57</t>
  </si>
  <si>
    <t>0.16</t>
  </si>
  <si>
    <t>0.28</t>
  </si>
  <si>
    <t>Short Term Liquidity</t>
  </si>
  <si>
    <t>Current Ratio</t>
  </si>
  <si>
    <t>2.52</t>
  </si>
  <si>
    <t>0.9</t>
  </si>
  <si>
    <t>1.7</t>
  </si>
  <si>
    <t>4.38</t>
  </si>
  <si>
    <t>6.45</t>
  </si>
  <si>
    <t>6.2</t>
  </si>
  <si>
    <t>34.03</t>
  </si>
  <si>
    <t>14.02</t>
  </si>
  <si>
    <t>2.06</t>
  </si>
  <si>
    <t>Quick Ratio</t>
  </si>
  <si>
    <t>0.72</t>
  </si>
  <si>
    <t>1.25</t>
  </si>
  <si>
    <t>3.49</t>
  </si>
  <si>
    <t>5.49</t>
  </si>
  <si>
    <t>10.82</t>
  </si>
  <si>
    <t>2.05</t>
  </si>
  <si>
    <t>Operating Cash Flow to Current Liabilities</t>
  </si>
  <si>
    <t>2.88</t>
  </si>
  <si>
    <t>3.82</t>
  </si>
  <si>
    <t>4.33</t>
  </si>
  <si>
    <t>4.42</t>
  </si>
  <si>
    <t>4.73</t>
  </si>
  <si>
    <t>-4.32</t>
  </si>
  <si>
    <t>3.44</t>
  </si>
  <si>
    <t>3.81</t>
  </si>
  <si>
    <t>Average Days Payable Outstanding</t>
  </si>
  <si>
    <t>23.9</t>
  </si>
  <si>
    <t>25.13</t>
  </si>
  <si>
    <t>24.25</t>
  </si>
  <si>
    <t>26.41</t>
  </si>
  <si>
    <t>26.59</t>
  </si>
  <si>
    <t>26.07</t>
  </si>
  <si>
    <t>34.85</t>
  </si>
  <si>
    <t>12.5</t>
  </si>
  <si>
    <t>24.68</t>
  </si>
  <si>
    <t>38.05</t>
  </si>
  <si>
    <t>Long Term Solvency</t>
  </si>
  <si>
    <t>Total Debt/Equity</t>
  </si>
  <si>
    <t>52.57</t>
  </si>
  <si>
    <t>55.6</t>
  </si>
  <si>
    <t>50.69</t>
  </si>
  <si>
    <t>55.15</t>
  </si>
  <si>
    <t>49.87</t>
  </si>
  <si>
    <t>58.93</t>
  </si>
  <si>
    <t>95.6</t>
  </si>
  <si>
    <t>69.53</t>
  </si>
  <si>
    <t>69.91</t>
  </si>
  <si>
    <t>Total Debt / Total Capital</t>
  </si>
  <si>
    <t>34.46</t>
  </si>
  <si>
    <t>35.73</t>
  </si>
  <si>
    <t>33.64</t>
  </si>
  <si>
    <t>35.55</t>
  </si>
  <si>
    <t>33.28</t>
  </si>
  <si>
    <t>37.08</t>
  </si>
  <si>
    <t>48.88</t>
  </si>
  <si>
    <t>45.36</t>
  </si>
  <si>
    <t>41.01</t>
  </si>
  <si>
    <t>41.14</t>
  </si>
  <si>
    <t>LT Debt/Equity</t>
  </si>
  <si>
    <t>52.56</t>
  </si>
  <si>
    <t>53.33</t>
  </si>
  <si>
    <t>49.82</t>
  </si>
  <si>
    <t>55.14</t>
  </si>
  <si>
    <t>49.86</t>
  </si>
  <si>
    <t>58.91</t>
  </si>
  <si>
    <t>Long-Term Debt / Total Capital</t>
  </si>
  <si>
    <t>34.45</t>
  </si>
  <si>
    <t>34.27</t>
  </si>
  <si>
    <t>33.06</t>
  </si>
  <si>
    <t>35.54</t>
  </si>
  <si>
    <t>33.27</t>
  </si>
  <si>
    <t>37.07</t>
  </si>
  <si>
    <t>Total Liabilities / Total Assets</t>
  </si>
  <si>
    <t>37.8</t>
  </si>
  <si>
    <t>38.69</t>
  </si>
  <si>
    <t>36.9</t>
  </si>
  <si>
    <t>36.36</t>
  </si>
  <si>
    <t>39.32</t>
  </si>
  <si>
    <t>50.09</t>
  </si>
  <si>
    <t>46.79</t>
  </si>
  <si>
    <t>43.93</t>
  </si>
  <si>
    <t>44.25</t>
  </si>
  <si>
    <t>EBIT / Interest Expense</t>
  </si>
  <si>
    <t>3.14</t>
  </si>
  <si>
    <t>2.89</t>
  </si>
  <si>
    <t>4.55</t>
  </si>
  <si>
    <t>4.41</t>
  </si>
  <si>
    <t>4.62</t>
  </si>
  <si>
    <t>3.7</t>
  </si>
  <si>
    <t>-4.73</t>
  </si>
  <si>
    <t>-0.65</t>
  </si>
  <si>
    <t>4.87</t>
  </si>
  <si>
    <t>EBITDA / Interest Expense</t>
  </si>
  <si>
    <t>6.39</t>
  </si>
  <si>
    <t>5.95</t>
  </si>
  <si>
    <t>9.25</t>
  </si>
  <si>
    <t>8.65</t>
  </si>
  <si>
    <t>8.51</t>
  </si>
  <si>
    <t>7.05</t>
  </si>
  <si>
    <t>-1.08</t>
  </si>
  <si>
    <t>3.11</t>
  </si>
  <si>
    <t>9.55</t>
  </si>
  <si>
    <t>8.05</t>
  </si>
  <si>
    <t>(EBITDA - Capex) / Interest Expense</t>
  </si>
  <si>
    <t>Total Debt / EBITDA</t>
  </si>
  <si>
    <t>2.92</t>
  </si>
  <si>
    <t>2.56</t>
  </si>
  <si>
    <t>2.74</t>
  </si>
  <si>
    <t>2.81</t>
  </si>
  <si>
    <t>-29.43</t>
  </si>
  <si>
    <t>9.18</t>
  </si>
  <si>
    <t>3.21</t>
  </si>
  <si>
    <t>3.1</t>
  </si>
  <si>
    <t>Net Debt / EBITDA</t>
  </si>
  <si>
    <t>2.42</t>
  </si>
  <si>
    <t>2.71</t>
  </si>
  <si>
    <t>2.3</t>
  </si>
  <si>
    <t>2.11</t>
  </si>
  <si>
    <t>1.53</t>
  </si>
  <si>
    <t>1.81</t>
  </si>
  <si>
    <t>-18.26</t>
  </si>
  <si>
    <t>7.82</t>
  </si>
  <si>
    <t>2.76</t>
  </si>
  <si>
    <t>2.36</t>
  </si>
  <si>
    <t>Total Debt / (EBITDA - Capex)</t>
  </si>
  <si>
    <t>Net Debt / (EBITDA - Capex)</t>
  </si>
  <si>
    <t>Growth Over Prior Year</t>
  </si>
  <si>
    <t>Total Revenues, 1 Yr. Growth %</t>
  </si>
  <si>
    <t>4.18</t>
  </si>
  <si>
    <t>0.71</t>
  </si>
  <si>
    <t>2.53</t>
  </si>
  <si>
    <t>-1.28</t>
  </si>
  <si>
    <t>83.71</t>
  </si>
  <si>
    <t>68.09</t>
  </si>
  <si>
    <t>8.29</t>
  </si>
  <si>
    <t>Gross Profit, 1 Yr. Growth %</t>
  </si>
  <si>
    <t>10.69</t>
  </si>
  <si>
    <t>1.3</t>
  </si>
  <si>
    <t>3.83</t>
  </si>
  <si>
    <t>1.38</t>
  </si>
  <si>
    <t>-110.31</t>
  </si>
  <si>
    <t>-492.68</t>
  </si>
  <si>
    <t>137.58</t>
  </si>
  <si>
    <t>3.01</t>
  </si>
  <si>
    <t>EBITDA, 1 Yr. Growth %</t>
  </si>
  <si>
    <t>3.87</t>
  </si>
  <si>
    <t>1.4</t>
  </si>
  <si>
    <t>3.74</t>
  </si>
  <si>
    <t>-0.87</t>
  </si>
  <si>
    <t>-117.05</t>
  </si>
  <si>
    <t>-315.42</t>
  </si>
  <si>
    <t>161.1</t>
  </si>
  <si>
    <t>2.31</t>
  </si>
  <si>
    <t>EBITA, 1 Yr. Growth %</t>
  </si>
  <si>
    <t>29.42</t>
  </si>
  <si>
    <t>1.05</t>
  </si>
  <si>
    <t>5.58</t>
  </si>
  <si>
    <t>5.14</t>
  </si>
  <si>
    <t>10.61</t>
  </si>
  <si>
    <t>1.11</t>
  </si>
  <si>
    <t>-211.68</t>
  </si>
  <si>
    <t>-86.38</t>
  </si>
  <si>
    <t>-707.2</t>
  </si>
  <si>
    <t>0</t>
  </si>
  <si>
    <t>EBIT, 1 Yr. Growth %</t>
  </si>
  <si>
    <t>Earnings From Cont. Operations, 1 Yr. Growth %</t>
  </si>
  <si>
    <t>255.71</t>
  </si>
  <si>
    <t>-23.56</t>
  </si>
  <si>
    <t>36.46</t>
  </si>
  <si>
    <t>-25.94</t>
  </si>
  <si>
    <t>101.58</t>
  </si>
  <si>
    <t>-19.03</t>
  </si>
  <si>
    <t>-179.51</t>
  </si>
  <si>
    <t>-98.52</t>
  </si>
  <si>
    <t>16.95</t>
  </si>
  <si>
    <t>Net Income, 1 Yr. Growth %</t>
  </si>
  <si>
    <t>130.91</t>
  </si>
  <si>
    <t>-23.77</t>
  </si>
  <si>
    <t>36.56</t>
  </si>
  <si>
    <t>-25.98</t>
  </si>
  <si>
    <t>92.73</t>
  </si>
  <si>
    <t>-15.36</t>
  </si>
  <si>
    <t>-179.57</t>
  </si>
  <si>
    <t>-98.5</t>
  </si>
  <si>
    <t>16.9</t>
  </si>
  <si>
    <t>Diluted EPS Before Extra, 1 Yr. Growth %</t>
  </si>
  <si>
    <t>257.28</t>
  </si>
  <si>
    <t>-23.29</t>
  </si>
  <si>
    <t>37.84</t>
  </si>
  <si>
    <t>-25.49</t>
  </si>
  <si>
    <t>93.33</t>
  </si>
  <si>
    <t>-14.26</t>
  </si>
  <si>
    <t>-182.56</t>
  </si>
  <si>
    <t>-98.08</t>
  </si>
  <si>
    <t>18.18</t>
  </si>
  <si>
    <t>Normalized Net Income, 1 Yr. Growth %</t>
  </si>
  <si>
    <t>108.37</t>
  </si>
  <si>
    <t>-3.18</t>
  </si>
  <si>
    <t>27.09</t>
  </si>
  <si>
    <t>4.31</t>
  </si>
  <si>
    <t>11.79</t>
  </si>
  <si>
    <t>-278.81</t>
  </si>
  <si>
    <t>-71.06</t>
  </si>
  <si>
    <t>-295.56</t>
  </si>
  <si>
    <t>12.53</t>
  </si>
  <si>
    <t>Net Property, Plant and Equip., 1 Yr. Growth %</t>
  </si>
  <si>
    <t>-3.82</t>
  </si>
  <si>
    <t>0.81</t>
  </si>
  <si>
    <t>-4.14</t>
  </si>
  <si>
    <t>-4.47</t>
  </si>
  <si>
    <t>0.7</t>
  </si>
  <si>
    <t>5.18</t>
  </si>
  <si>
    <t>-2.46</t>
  </si>
  <si>
    <t>5.31</t>
  </si>
  <si>
    <t>-2.29</t>
  </si>
  <si>
    <t>-1.26</t>
  </si>
  <si>
    <t>Total Assets, 1 Yr. Growth %</t>
  </si>
  <si>
    <t>-4.74</t>
  </si>
  <si>
    <t>-3.19</t>
  </si>
  <si>
    <t>-2.13</t>
  </si>
  <si>
    <t>2.5</t>
  </si>
  <si>
    <t>3.4</t>
  </si>
  <si>
    <t>1.78</t>
  </si>
  <si>
    <t>4.75</t>
  </si>
  <si>
    <t>-4.17</t>
  </si>
  <si>
    <t>-0.67</t>
  </si>
  <si>
    <t>-0.21</t>
  </si>
  <si>
    <t>Common Equity, 1 Yr. Growth %</t>
  </si>
  <si>
    <t>1.49</t>
  </si>
  <si>
    <t>-3.71</t>
  </si>
  <si>
    <t>-0.99</t>
  </si>
  <si>
    <t>-0.3</t>
  </si>
  <si>
    <t>7.47</t>
  </si>
  <si>
    <t>-2.34</t>
  </si>
  <si>
    <t>-13.64</t>
  </si>
  <si>
    <t>-1.15</t>
  </si>
  <si>
    <t>Tangible Book Value, 1 Yr. Growth %</t>
  </si>
  <si>
    <t>Cash From Operations, 1 Yr. Growth %</t>
  </si>
  <si>
    <t>12.86</t>
  </si>
  <si>
    <t>1.83</t>
  </si>
  <si>
    <t>-5.53</t>
  </si>
  <si>
    <t>5.69</t>
  </si>
  <si>
    <t>-3.85</t>
  </si>
  <si>
    <t>-124.56</t>
  </si>
  <si>
    <t>-195.11</t>
  </si>
  <si>
    <t>384.93</t>
  </si>
  <si>
    <t>1.77</t>
  </si>
  <si>
    <t>Levered Free Cash Flow, 1 Yr. Growth %</t>
  </si>
  <si>
    <t>21.58</t>
  </si>
  <si>
    <t>-18.7</t>
  </si>
  <si>
    <t>15.17</t>
  </si>
  <si>
    <t>-7.19</t>
  </si>
  <si>
    <t>13.2</t>
  </si>
  <si>
    <t>20.81</t>
  </si>
  <si>
    <t>-116.25</t>
  </si>
  <si>
    <t>-197.77</t>
  </si>
  <si>
    <t>973.53</t>
  </si>
  <si>
    <t>-33.31</t>
  </si>
  <si>
    <t>Unlevered Free Cash Flow, 1 Yr. Growth %</t>
  </si>
  <si>
    <t>13.26</t>
  </si>
  <si>
    <t>-15.78</t>
  </si>
  <si>
    <t>10.28</t>
  </si>
  <si>
    <t>-5.9</t>
  </si>
  <si>
    <t>12.52</t>
  </si>
  <si>
    <t>21.51</t>
  </si>
  <si>
    <t>-106.95</t>
  </si>
  <si>
    <t>-700.86</t>
  </si>
  <si>
    <t>560.15</t>
  </si>
  <si>
    <t>-30.31</t>
  </si>
  <si>
    <t>Dividend Per Share, 1 Yr. Growth %</t>
  </si>
  <si>
    <t>15.94</t>
  </si>
  <si>
    <t>96.97</t>
  </si>
  <si>
    <t>Compound Annual Growth Rate Over Two Years</t>
  </si>
  <si>
    <t>Total Revenues, 2 Yr. CAGR %</t>
  </si>
  <si>
    <t>2.39</t>
  </si>
  <si>
    <t>0.98</t>
  </si>
  <si>
    <t>-0.08</t>
  </si>
  <si>
    <t>0.94</t>
  </si>
  <si>
    <t>-46.49</t>
  </si>
  <si>
    <t>-27.01</t>
  </si>
  <si>
    <t>75.73</t>
  </si>
  <si>
    <t>34.92</t>
  </si>
  <si>
    <t>Gross Profit, 2 Yr. CAGR %</t>
  </si>
  <si>
    <t>11.52</t>
  </si>
  <si>
    <t>5.75</t>
  </si>
  <si>
    <t>1.12</t>
  </si>
  <si>
    <t>2.63</t>
  </si>
  <si>
    <t>1.61</t>
  </si>
  <si>
    <t>-67.99</t>
  </si>
  <si>
    <t>-36.38</t>
  </si>
  <si>
    <t>158.48</t>
  </si>
  <si>
    <t>57.66</t>
  </si>
  <si>
    <t>EBITDA, 2 Yr. CAGR %</t>
  </si>
  <si>
    <t>12.81</t>
  </si>
  <si>
    <t>7.39</t>
  </si>
  <si>
    <t>3.05</t>
  </si>
  <si>
    <t>1.09</t>
  </si>
  <si>
    <t>1.41</t>
  </si>
  <si>
    <t>-58.89</t>
  </si>
  <si>
    <t>-39.4</t>
  </si>
  <si>
    <t>111.54</t>
  </si>
  <si>
    <t>65.25</t>
  </si>
  <si>
    <t>EBITA, 2 Yr. CAGR %</t>
  </si>
  <si>
    <t>27.65</t>
  </si>
  <si>
    <t>15.02</t>
  </si>
  <si>
    <t>3.46</t>
  </si>
  <si>
    <t>2.17</t>
  </si>
  <si>
    <t>7.77</t>
  </si>
  <si>
    <t>6.26</t>
  </si>
  <si>
    <t>-12.13</t>
  </si>
  <si>
    <t>137.89</t>
  </si>
  <si>
    <t>EBIT, 2 Yr. CAGR %</t>
  </si>
  <si>
    <t>Earnings From Cont. Operations, 2 Yr. CAGR %</t>
  </si>
  <si>
    <t>866.31</t>
  </si>
  <si>
    <t>64.9</t>
  </si>
  <si>
    <t>22.18</t>
  </si>
  <si>
    <t>27.76</t>
  </si>
  <si>
    <t>-19.76</t>
  </si>
  <si>
    <t>-89.14</t>
  </si>
  <si>
    <t>-6.85</t>
  </si>
  <si>
    <t>726.82</t>
  </si>
  <si>
    <t>Net Income, 2 Yr. CAGR %</t>
  </si>
  <si>
    <t>246.41</t>
  </si>
  <si>
    <t>32.67</t>
  </si>
  <si>
    <t>2.03</t>
  </si>
  <si>
    <t>19.44</t>
  </si>
  <si>
    <t>27.72</t>
  </si>
  <si>
    <t>-17.94</t>
  </si>
  <si>
    <t>-89.07</t>
  </si>
  <si>
    <t>-7.01</t>
  </si>
  <si>
    <t>720.2</t>
  </si>
  <si>
    <t>Diluted EPS Before Extra, 2 Yr. CAGR %</t>
  </si>
  <si>
    <t>732.38</t>
  </si>
  <si>
    <t>65.55</t>
  </si>
  <si>
    <t>2.83</t>
  </si>
  <si>
    <t>1.34</t>
  </si>
  <si>
    <t>20.02</t>
  </si>
  <si>
    <t>28.75</t>
  </si>
  <si>
    <t>-15.87</t>
  </si>
  <si>
    <t>-87.4</t>
  </si>
  <si>
    <t>-8.01</t>
  </si>
  <si>
    <t>621.11</t>
  </si>
  <si>
    <t>Normalized Net Income, 2 Yr. CAGR %</t>
  </si>
  <si>
    <t>180.17</t>
  </si>
  <si>
    <t>44.52</t>
  </si>
  <si>
    <t>11.2</t>
  </si>
  <si>
    <t>9.82</t>
  </si>
  <si>
    <t>3.37</t>
  </si>
  <si>
    <t>17.64</t>
  </si>
  <si>
    <t>-42.47</t>
  </si>
  <si>
    <t>-19.33</t>
  </si>
  <si>
    <t>523.07</t>
  </si>
  <si>
    <t>Net Property, Plant and Equip., 2 Yr. CAGR %</t>
  </si>
  <si>
    <t>-1.53</t>
  </si>
  <si>
    <t>-2.05</t>
  </si>
  <si>
    <t>-4.3</t>
  </si>
  <si>
    <t>-1.92</t>
  </si>
  <si>
    <t>1.29</t>
  </si>
  <si>
    <t>1.35</t>
  </si>
  <si>
    <t>1.44</t>
  </si>
  <si>
    <t>-1.77</t>
  </si>
  <si>
    <t>Total Assets, 2 Yr. CAGR %</t>
  </si>
  <si>
    <t>-3.08</t>
  </si>
  <si>
    <t>-4.1</t>
  </si>
  <si>
    <t>2.95</t>
  </si>
  <si>
    <t>2.58</t>
  </si>
  <si>
    <t>3.26</t>
  </si>
  <si>
    <t>0.19</t>
  </si>
  <si>
    <t>-2.44</t>
  </si>
  <si>
    <t>-0.44</t>
  </si>
  <si>
    <t>Common Equity, 2 Yr. CAGR %</t>
  </si>
  <si>
    <t>3.68</t>
  </si>
  <si>
    <t>-1.14</t>
  </si>
  <si>
    <t>-2.36</t>
  </si>
  <si>
    <t>3.51</t>
  </si>
  <si>
    <t>2.45</t>
  </si>
  <si>
    <t>-8.16</t>
  </si>
  <si>
    <t>-6.19</t>
  </si>
  <si>
    <t>3.03</t>
  </si>
  <si>
    <t>1.48</t>
  </si>
  <si>
    <t>Tangible Book Value, 2 Yr. CAGR %</t>
  </si>
  <si>
    <t>Cash From Operations, 2 Yr. CAGR %</t>
  </si>
  <si>
    <t>21.35</t>
  </si>
  <si>
    <t>7.2</t>
  </si>
  <si>
    <t>6.91</t>
  </si>
  <si>
    <t>2.97</t>
  </si>
  <si>
    <t>-51.4</t>
  </si>
  <si>
    <t>-51.67</t>
  </si>
  <si>
    <t>114.76</t>
  </si>
  <si>
    <t>122.15</t>
  </si>
  <si>
    <t>Levered Free Cash Flow, 2 Yr. CAGR %</t>
  </si>
  <si>
    <t>23.1</t>
  </si>
  <si>
    <t>-0.39</t>
  </si>
  <si>
    <t>-3.3</t>
  </si>
  <si>
    <t>1.92</t>
  </si>
  <si>
    <t>2.41</t>
  </si>
  <si>
    <t>16.94</t>
  </si>
  <si>
    <t>-55.69</t>
  </si>
  <si>
    <t>-65.86</t>
  </si>
  <si>
    <t>188.76</t>
  </si>
  <si>
    <t>173.46</t>
  </si>
  <si>
    <t>Unlevered Free Cash Flow, 2 Yr. CAGR %</t>
  </si>
  <si>
    <t>13.27</t>
  </si>
  <si>
    <t>-2.18</t>
  </si>
  <si>
    <t>-3.7</t>
  </si>
  <si>
    <t>0.59</t>
  </si>
  <si>
    <t>2.82</t>
  </si>
  <si>
    <t>16.93</t>
  </si>
  <si>
    <t>-70.94</t>
  </si>
  <si>
    <t>-57.42</t>
  </si>
  <si>
    <t>353.51</t>
  </si>
  <si>
    <t>117.28</t>
  </si>
  <si>
    <t>Dividend Per Share, 2 Yr. CAGR %</t>
  </si>
  <si>
    <t>51.66</t>
  </si>
  <si>
    <t>31.88</t>
  </si>
  <si>
    <t>7.68</t>
  </si>
  <si>
    <t>Compound Annual Growth Rate Over Three Years</t>
  </si>
  <si>
    <t>Total Revenues, 3 Yr. CAGR %</t>
  </si>
  <si>
    <t>4.47</t>
  </si>
  <si>
    <t>2.27</t>
  </si>
  <si>
    <t>1.82</t>
  </si>
  <si>
    <t>0.44</t>
  </si>
  <si>
    <t>0.78</t>
  </si>
  <si>
    <t>-33.54</t>
  </si>
  <si>
    <t>-19.28</t>
  </si>
  <si>
    <t>-3.61</t>
  </si>
  <si>
    <t>49.54</t>
  </si>
  <si>
    <t>Gross Profit, 3 Yr. CAGR %</t>
  </si>
  <si>
    <t>12.55</t>
  </si>
  <si>
    <t>7.9</t>
  </si>
  <si>
    <t>4.6</t>
  </si>
  <si>
    <t>2.04</t>
  </si>
  <si>
    <t>-52.61</t>
  </si>
  <si>
    <t>-26.18</t>
  </si>
  <si>
    <t>-1.29</t>
  </si>
  <si>
    <t>90.21</t>
  </si>
  <si>
    <t>EBITDA, 3 Yr. CAGR %</t>
  </si>
  <si>
    <t>5.67</t>
  </si>
  <si>
    <t>1.94</t>
  </si>
  <si>
    <t>1.39</t>
  </si>
  <si>
    <t>-44.03</t>
  </si>
  <si>
    <t>-28.6</t>
  </si>
  <si>
    <t>-1.39</t>
  </si>
  <si>
    <t>66.24</t>
  </si>
  <si>
    <t>EBITA, 3 Yr. CAGR %</t>
  </si>
  <si>
    <t>29.35</t>
  </si>
  <si>
    <t>17.85</t>
  </si>
  <si>
    <t>11.06</t>
  </si>
  <si>
    <t>4.02</t>
  </si>
  <si>
    <t>5.5</t>
  </si>
  <si>
    <t>7.69</t>
  </si>
  <si>
    <t>-46.43</t>
  </si>
  <si>
    <t>-2.62</t>
  </si>
  <si>
    <t>-8.06</t>
  </si>
  <si>
    <t>EBIT, 3 Yr. CAGR %</t>
  </si>
  <si>
    <t>Earnings From Cont. Operations, 3 Yr. CAGR %</t>
  </si>
  <si>
    <t>202.45</t>
  </si>
  <si>
    <t>314.81</t>
  </si>
  <si>
    <t>54.27</t>
  </si>
  <si>
    <t>-8.32</t>
  </si>
  <si>
    <t>26.77</t>
  </si>
  <si>
    <t>6.53</t>
  </si>
  <si>
    <t>9.08</t>
  </si>
  <si>
    <t>-78.78</t>
  </si>
  <si>
    <t>-11.64</t>
  </si>
  <si>
    <t>0.49</t>
  </si>
  <si>
    <t>Net Income, 3 Yr. CAGR %</t>
  </si>
  <si>
    <t>265.43</t>
  </si>
  <si>
    <t>109.14</t>
  </si>
  <si>
    <t>33.96</t>
  </si>
  <si>
    <t>24.89</t>
  </si>
  <si>
    <t>-78.37</t>
  </si>
  <si>
    <t>-11.72</t>
  </si>
  <si>
    <t>Diluted EPS Before Extra, 3 Yr. CAGR %</t>
  </si>
  <si>
    <t>188.92</t>
  </si>
  <si>
    <t>275.98</t>
  </si>
  <si>
    <t>55.74</t>
  </si>
  <si>
    <t>-7.64</t>
  </si>
  <si>
    <t>25.69</t>
  </si>
  <si>
    <t>7.29</t>
  </si>
  <si>
    <t>11.02</t>
  </si>
  <si>
    <t>-76.12</t>
  </si>
  <si>
    <t>-11.27</t>
  </si>
  <si>
    <t>Normalized Net Income, 3 Yr. CAGR %</t>
  </si>
  <si>
    <t>143.33</t>
  </si>
  <si>
    <t>96.01</t>
  </si>
  <si>
    <t>38.85</t>
  </si>
  <si>
    <t>8.85</t>
  </si>
  <si>
    <t>4.17</t>
  </si>
  <si>
    <t>24.08</t>
  </si>
  <si>
    <t>-26.29</t>
  </si>
  <si>
    <t>-13.5</t>
  </si>
  <si>
    <t>-9.62</t>
  </si>
  <si>
    <t>Net Property, Plant and Equip., 3 Yr. CAGR %</t>
  </si>
  <si>
    <t>-2.42</t>
  </si>
  <si>
    <t>-2.74</t>
  </si>
  <si>
    <t>-2.65</t>
  </si>
  <si>
    <t>-2.86</t>
  </si>
  <si>
    <t>-2.66</t>
  </si>
  <si>
    <t>2.61</t>
  </si>
  <si>
    <t>0.12</t>
  </si>
  <si>
    <t>Total Assets, 3 Yr. CAGR %</t>
  </si>
  <si>
    <t>-2.3</t>
  </si>
  <si>
    <t>-3.21</t>
  </si>
  <si>
    <t>-3.8</t>
  </si>
  <si>
    <t>-1.33</t>
  </si>
  <si>
    <t>1.23</t>
  </si>
  <si>
    <t>3.3</t>
  </si>
  <si>
    <t>-0.1</t>
  </si>
  <si>
    <t>-1.7</t>
  </si>
  <si>
    <t>Common Equity, 3 Yr. CAGR %</t>
  </si>
  <si>
    <t>3.19</t>
  </si>
  <si>
    <t>1.15</t>
  </si>
  <si>
    <t>-1.09</t>
  </si>
  <si>
    <t>-1.68</t>
  </si>
  <si>
    <t>1.99</t>
  </si>
  <si>
    <t>-3.22</t>
  </si>
  <si>
    <t>-4.92</t>
  </si>
  <si>
    <t>-2.85</t>
  </si>
  <si>
    <t>1.62</t>
  </si>
  <si>
    <t>Tangible Book Value, 3 Yr. CAGR %</t>
  </si>
  <si>
    <t>Cash From Operations, 3 Yr. CAGR %</t>
  </si>
  <si>
    <t>20.21</t>
  </si>
  <si>
    <t>14.46</t>
  </si>
  <si>
    <t>8.54</t>
  </si>
  <si>
    <t>2.57</t>
  </si>
  <si>
    <t>-1.35</t>
  </si>
  <si>
    <t>-37.04</t>
  </si>
  <si>
    <t>-39.21</t>
  </si>
  <si>
    <t>4.24</t>
  </si>
  <si>
    <t>67.43</t>
  </si>
  <si>
    <t>Levered Free Cash Flow, 3 Yr. CAGR %</t>
  </si>
  <si>
    <t>120.16</t>
  </si>
  <si>
    <t>7.12</t>
  </si>
  <si>
    <t>4.1</t>
  </si>
  <si>
    <t>-4.62</t>
  </si>
  <si>
    <t>5.52</t>
  </si>
  <si>
    <t>-39.43</t>
  </si>
  <si>
    <t>-47.98</t>
  </si>
  <si>
    <t>7.76</t>
  </si>
  <si>
    <t>77.28</t>
  </si>
  <si>
    <t>Unlevered Free Cash Flow, 3 Yr. CAGR %</t>
  </si>
  <si>
    <t>2.54</t>
  </si>
  <si>
    <t>1.28</t>
  </si>
  <si>
    <t>-4.44</t>
  </si>
  <si>
    <t>4.4</t>
  </si>
  <si>
    <t>8.71</t>
  </si>
  <si>
    <t>-54.37</t>
  </si>
  <si>
    <t>-39.6</t>
  </si>
  <si>
    <t>143.05</t>
  </si>
  <si>
    <t>Dividend Per Share, 3 Yr. CAGR %</t>
  </si>
  <si>
    <t>70.18</t>
  </si>
  <si>
    <t>38.67</t>
  </si>
  <si>
    <t>20.26</t>
  </si>
  <si>
    <t>5.05</t>
  </si>
  <si>
    <t>-25.56</t>
  </si>
  <si>
    <t>48.12</t>
  </si>
  <si>
    <t>Compound Annual Growth Rate Over Five Years</t>
  </si>
  <si>
    <t>Total Revenues, 5 Yr. CAGR %</t>
  </si>
  <si>
    <t>5.57</t>
  </si>
  <si>
    <t>4.43</t>
  </si>
  <si>
    <t>2.93</t>
  </si>
  <si>
    <t>1.37</t>
  </si>
  <si>
    <t>-21.77</t>
  </si>
  <si>
    <t>-11.73</t>
  </si>
  <si>
    <t>-1.95</t>
  </si>
  <si>
    <t>Gross Profit, 5 Yr. CAGR %</t>
  </si>
  <si>
    <t>11.68</t>
  </si>
  <si>
    <t>8.07</t>
  </si>
  <si>
    <t>5.45</t>
  </si>
  <si>
    <t>-35.83</t>
  </si>
  <si>
    <t>-0.14</t>
  </si>
  <si>
    <t>-0.31</t>
  </si>
  <si>
    <t>EBITDA, 5 Yr. CAGR %</t>
  </si>
  <si>
    <t>12.15</t>
  </si>
  <si>
    <t>11.69</t>
  </si>
  <si>
    <t>9.13</t>
  </si>
  <si>
    <t>6.08</t>
  </si>
  <si>
    <t>-29.11</t>
  </si>
  <si>
    <t>-17.48</t>
  </si>
  <si>
    <t>-0.49</t>
  </si>
  <si>
    <t>EBITA, 5 Yr. CAGR %</t>
  </si>
  <si>
    <t>30.47</t>
  </si>
  <si>
    <t>25.29</t>
  </si>
  <si>
    <t>17.62</t>
  </si>
  <si>
    <t>12.25</t>
  </si>
  <si>
    <t>9.73</t>
  </si>
  <si>
    <t>4.68</t>
  </si>
  <si>
    <t>5.42</t>
  </si>
  <si>
    <t>-29.15</t>
  </si>
  <si>
    <t>0.64</t>
  </si>
  <si>
    <t>-1.24</t>
  </si>
  <si>
    <t>EBIT, 5 Yr. CAGR %</t>
  </si>
  <si>
    <t>Earnings From Cont. Operations, 5 Yr. CAGR %</t>
  </si>
  <si>
    <t>30.55</t>
  </si>
  <si>
    <t>35.07</t>
  </si>
  <si>
    <t>95.5</t>
  </si>
  <si>
    <t>134.81</t>
  </si>
  <si>
    <t>40.53</t>
  </si>
  <si>
    <t>4.69</t>
  </si>
  <si>
    <t>-57.26</t>
  </si>
  <si>
    <t>2.4</t>
  </si>
  <si>
    <t>Net Income, 5 Yr. CAGR %</t>
  </si>
  <si>
    <t>23.77</t>
  </si>
  <si>
    <t>33.83</t>
  </si>
  <si>
    <t>119.37</t>
  </si>
  <si>
    <t>56.02</t>
  </si>
  <si>
    <t>27.95</t>
  </si>
  <si>
    <t>-57.16</t>
  </si>
  <si>
    <t>2.34</t>
  </si>
  <si>
    <t>-7.4</t>
  </si>
  <si>
    <t>Diluted EPS Before Extra, 5 Yr. CAGR %</t>
  </si>
  <si>
    <t>22.9</t>
  </si>
  <si>
    <t>29.56</t>
  </si>
  <si>
    <t>91.12</t>
  </si>
  <si>
    <t>122.54</t>
  </si>
  <si>
    <t>40.33</t>
  </si>
  <si>
    <t>5.48</t>
  </si>
  <si>
    <t>7.04</t>
  </si>
  <si>
    <t>-54.45</t>
  </si>
  <si>
    <t>2.98</t>
  </si>
  <si>
    <t>-6.68</t>
  </si>
  <si>
    <t>Normalized Net Income, 5 Yr. CAGR %</t>
  </si>
  <si>
    <t>19.28</t>
  </si>
  <si>
    <t>77.7</t>
  </si>
  <si>
    <t>58.7</t>
  </si>
  <si>
    <t>22.26</t>
  </si>
  <si>
    <t>6.92</t>
  </si>
  <si>
    <t>18.5</t>
  </si>
  <si>
    <t>-10.17</t>
  </si>
  <si>
    <t>1.57</t>
  </si>
  <si>
    <t>Net Property, Plant and Equip., 5 Yr. CAGR %</t>
  </si>
  <si>
    <t>0.66</t>
  </si>
  <si>
    <t>-2.28</t>
  </si>
  <si>
    <t>-3.51</t>
  </si>
  <si>
    <t>-2.35</t>
  </si>
  <si>
    <t>-0.59</t>
  </si>
  <si>
    <t>-1.1</t>
  </si>
  <si>
    <t>0.83</t>
  </si>
  <si>
    <t>Total Assets, 5 Yr. CAGR %</t>
  </si>
  <si>
    <t>-0.56</t>
  </si>
  <si>
    <t>-1.03</t>
  </si>
  <si>
    <t>-2.71</t>
  </si>
  <si>
    <t>-2.09</t>
  </si>
  <si>
    <t>-1.16</t>
  </si>
  <si>
    <t>0.22</t>
  </si>
  <si>
    <t>1.6</t>
  </si>
  <si>
    <t>0.25</t>
  </si>
  <si>
    <t>Common Equity, 5 Yr. CAGR %</t>
  </si>
  <si>
    <t>0.93</t>
  </si>
  <si>
    <t>0.73</t>
  </si>
  <si>
    <t>-0.05</t>
  </si>
  <si>
    <t>-2.2</t>
  </si>
  <si>
    <t>-1.63</t>
  </si>
  <si>
    <t>-0.77</t>
  </si>
  <si>
    <t>-2.41</t>
  </si>
  <si>
    <t>Tangible Book Value, 5 Yr. CAGR %</t>
  </si>
  <si>
    <t>Cash From Operations, 5 Yr. CAGR %</t>
  </si>
  <si>
    <t>15.81</t>
  </si>
  <si>
    <t>17.63</t>
  </si>
  <si>
    <t>14.5</t>
  </si>
  <si>
    <t>9.51</t>
  </si>
  <si>
    <t>4.99</t>
  </si>
  <si>
    <t>1.86</t>
  </si>
  <si>
    <t>-23.35</t>
  </si>
  <si>
    <t>-25.84</t>
  </si>
  <si>
    <t>2.86</t>
  </si>
  <si>
    <t>2.08</t>
  </si>
  <si>
    <t>Levered Free Cash Flow, 5 Yr. CAGR %</t>
  </si>
  <si>
    <t>36.76</t>
  </si>
  <si>
    <t>28.42</t>
  </si>
  <si>
    <t>57.98</t>
  </si>
  <si>
    <t>5.34</t>
  </si>
  <si>
    <t>3.47</t>
  </si>
  <si>
    <t>-25.42</t>
  </si>
  <si>
    <t>-31.79</t>
  </si>
  <si>
    <t>11.34</t>
  </si>
  <si>
    <t>Unlevered Free Cash Flow, 5 Yr. CAGR %</t>
  </si>
  <si>
    <t>21.88</t>
  </si>
  <si>
    <t>17.8</t>
  </si>
  <si>
    <t>29.68</t>
  </si>
  <si>
    <t>1.91</t>
  </si>
  <si>
    <t>3.58</t>
  </si>
  <si>
    <t>-37.41</t>
  </si>
  <si>
    <t>-25.28</t>
  </si>
  <si>
    <t>10.35</t>
  </si>
  <si>
    <t>0.31</t>
  </si>
  <si>
    <t>Dividend Per Share, 5 Yr. CAGR %</t>
  </si>
  <si>
    <t>82.06</t>
  </si>
  <si>
    <t>41.71</t>
  </si>
  <si>
    <t>21.67</t>
  </si>
  <si>
    <t>11.7</t>
  </si>
  <si>
    <t>-24.21</t>
  </si>
  <si>
    <t>-16.23</t>
  </si>
  <si>
    <t>-4.07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</si>
  <si>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</si>
  <si>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</si>
  <si>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</si>
  <si>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</si>
  <si>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</si>
  <si>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</si>
  <si>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</si>
  <si>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</si>
  <si>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</si>
  <si>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13,304</t>
  </si>
  <si>
    <t>10,319</t>
  </si>
  <si>
    <t>12,417</t>
  </si>
  <si>
    <t>11,476</t>
  </si>
  <si>
    <t>13,735</t>
  </si>
  <si>
    <t>11,939</t>
  </si>
  <si>
    <t>-</t>
  </si>
  <si>
    <t>Change</t>
  </si>
  <si>
    <t>-22.43%</t>
  </si>
  <si>
    <t>20.33%</t>
  </si>
  <si>
    <t>-7.58%</t>
  </si>
  <si>
    <t>19.68%</t>
  </si>
  <si>
    <t>-13.07%</t>
  </si>
  <si>
    <t>0%</t>
  </si>
  <si>
    <t>Enterprise Value (EV)
                                    1</t>
  </si>
  <si>
    <t>15,525</t>
  </si>
  <si>
    <t>13,525</t>
  </si>
  <si>
    <t>16,501</t>
  </si>
  <si>
    <t>15,024</t>
  </si>
  <si>
    <t>16,800</t>
  </si>
  <si>
    <t>16,565</t>
  </si>
  <si>
    <t>16,486</t>
  </si>
  <si>
    <t>16,568</t>
  </si>
  <si>
    <t>-12.88%</t>
  </si>
  <si>
    <t>22%</t>
  </si>
  <si>
    <t>-8.95%</t>
  </si>
  <si>
    <t>11.82%</t>
  </si>
  <si>
    <t>-1.4%</t>
  </si>
  <si>
    <t>-0.48%</t>
  </si>
  <si>
    <t>0.5%</t>
  </si>
  <si>
    <t>P/E ratio</t>
  </si>
  <si>
    <t>14.7x</t>
  </si>
  <si>
    <t>-14.1x</t>
  </si>
  <si>
    <t>-870x</t>
  </si>
  <si>
    <t>18.2x</t>
  </si>
  <si>
    <t>18.7x</t>
  </si>
  <si>
    <t>17.8x</t>
  </si>
  <si>
    <t>18.9x</t>
  </si>
  <si>
    <t>17.2x</t>
  </si>
  <si>
    <t>PBR</t>
  </si>
  <si>
    <t>1.81x</t>
  </si>
  <si>
    <t>1.63x</t>
  </si>
  <si>
    <t>1.95x</t>
  </si>
  <si>
    <t>1.71x</t>
  </si>
  <si>
    <t>2.07x</t>
  </si>
  <si>
    <t>1.8x</t>
  </si>
  <si>
    <t>PEG</t>
  </si>
  <si>
    <t>0x</t>
  </si>
  <si>
    <t>8.9x</t>
  </si>
  <si>
    <t>-0x</t>
  </si>
  <si>
    <t>1x</t>
  </si>
  <si>
    <t>-2.36x</t>
  </si>
  <si>
    <t>-3.23x</t>
  </si>
  <si>
    <t>1.78x</t>
  </si>
  <si>
    <t>Capitalization / Revenue</t>
  </si>
  <si>
    <t>2.43x</t>
  </si>
  <si>
    <t>6.37x</t>
  </si>
  <si>
    <t>4.3x</t>
  </si>
  <si>
    <t>2.34x</t>
  </si>
  <si>
    <t>2.59x</t>
  </si>
  <si>
    <t>2.12x</t>
  </si>
  <si>
    <t>2.05x</t>
  </si>
  <si>
    <t>1.97x</t>
  </si>
  <si>
    <t>EV / Revenue</t>
  </si>
  <si>
    <t>2.84x</t>
  </si>
  <si>
    <t>8.35x</t>
  </si>
  <si>
    <t>5.71x</t>
  </si>
  <si>
    <t>3.06x</t>
  </si>
  <si>
    <t>3.16x</t>
  </si>
  <si>
    <t>2.94x</t>
  </si>
  <si>
    <t>2.82x</t>
  </si>
  <si>
    <t>2.73x</t>
  </si>
  <si>
    <t>EV / EBITDA</t>
  </si>
  <si>
    <t>10.1x</t>
  </si>
  <si>
    <t>-80.5x</t>
  </si>
  <si>
    <t>31x</t>
  </si>
  <si>
    <t>10x</t>
  </si>
  <si>
    <t>10.3x</t>
  </si>
  <si>
    <t>9.86x</t>
  </si>
  <si>
    <t>9.52x</t>
  </si>
  <si>
    <t>EV / EBIT</t>
  </si>
  <si>
    <t>19.4x</t>
  </si>
  <si>
    <t>-14.2x</t>
  </si>
  <si>
    <t>-66x</t>
  </si>
  <si>
    <t>20.3x</t>
  </si>
  <si>
    <t>19.1x</t>
  </si>
  <si>
    <t>17.6x</t>
  </si>
  <si>
    <t>EV / FCF</t>
  </si>
  <si>
    <t>22.4x</t>
  </si>
  <si>
    <t>-16.8x</t>
  </si>
  <si>
    <t>-122x</t>
  </si>
  <si>
    <t>16.5x</t>
  </si>
  <si>
    <t>21.1x</t>
  </si>
  <si>
    <t>24.3x</t>
  </si>
  <si>
    <t>21.4x</t>
  </si>
  <si>
    <t>19.2x</t>
  </si>
  <si>
    <t>FCF Yield</t>
  </si>
  <si>
    <t>4.46%</t>
  </si>
  <si>
    <t>-5.96%</t>
  </si>
  <si>
    <t>-0.82%</t>
  </si>
  <si>
    <t>6.07%</t>
  </si>
  <si>
    <t>4.73%</t>
  </si>
  <si>
    <t>4.11%</t>
  </si>
  <si>
    <t>4.68%</t>
  </si>
  <si>
    <t>5.21%</t>
  </si>
  <si>
    <t>Dividend per Share
                                    2</t>
  </si>
  <si>
    <t>0.85</t>
  </si>
  <si>
    <t>0.8738</t>
  </si>
  <si>
    <t>0.87</t>
  </si>
  <si>
    <t>0.9488</t>
  </si>
  <si>
    <t>Rate of return</t>
  </si>
  <si>
    <t>4.58%</t>
  </si>
  <si>
    <t>1.37%</t>
  </si>
  <si>
    <t>2.06%</t>
  </si>
  <si>
    <t>3.34%</t>
  </si>
  <si>
    <t>5.12%</t>
  </si>
  <si>
    <t>5.09%</t>
  </si>
  <si>
    <t>5.55%</t>
  </si>
  <si>
    <t>EPS
                                    2</t>
  </si>
  <si>
    <t>0.9617</t>
  </si>
  <si>
    <t>0.9054</t>
  </si>
  <si>
    <t>0.9927</t>
  </si>
  <si>
    <t>Distribution rate</t>
  </si>
  <si>
    <t>67.5%</t>
  </si>
  <si>
    <t>-19.2%</t>
  </si>
  <si>
    <t>37.5%</t>
  </si>
  <si>
    <t>62.5%</t>
  </si>
  <si>
    <t>90.9%</t>
  </si>
  <si>
    <t>96.1%</t>
  </si>
  <si>
    <t>95.6%</t>
  </si>
  <si>
    <t>Net sales
                                    1</t>
  </si>
  <si>
    <t>5,469</t>
  </si>
  <si>
    <t>1,620</t>
  </si>
  <si>
    <t>2,890</t>
  </si>
  <si>
    <t>4,907</t>
  </si>
  <si>
    <t>5,311</t>
  </si>
  <si>
    <t>5,628</t>
  </si>
  <si>
    <t>5,836</t>
  </si>
  <si>
    <t>6,068</t>
  </si>
  <si>
    <t>EBITDA
                                    1</t>
  </si>
  <si>
    <t>1,534</t>
  </si>
  <si>
    <t>-168</t>
  </si>
  <si>
    <t>532</t>
  </si>
  <si>
    <t>1,498</t>
  </si>
  <si>
    <t>1,629</t>
  </si>
  <si>
    <t>1,635</t>
  </si>
  <si>
    <t>1,673</t>
  </si>
  <si>
    <t>1,741</t>
  </si>
  <si>
    <t>EBIT
                                    1</t>
  </si>
  <si>
    <t>799</t>
  </si>
  <si>
    <t>-953</t>
  </si>
  <si>
    <t>-250</t>
  </si>
  <si>
    <t>775</t>
  </si>
  <si>
    <t>827</t>
  </si>
  <si>
    <t>869.2</t>
  </si>
  <si>
    <t>873.8</t>
  </si>
  <si>
    <t>940.9</t>
  </si>
  <si>
    <t>Net income
                                    1</t>
  </si>
  <si>
    <t>920</t>
  </si>
  <si>
    <t>-732</t>
  </si>
  <si>
    <t>-11</t>
  </si>
  <si>
    <t>633</t>
  </si>
  <si>
    <t>740</t>
  </si>
  <si>
    <t>677.6</t>
  </si>
  <si>
    <t>604.4</t>
  </si>
  <si>
    <t>657.9</t>
  </si>
  <si>
    <t>Net Debt
                                    1</t>
  </si>
  <si>
    <t>2,221</t>
  </si>
  <si>
    <t>3,206</t>
  </si>
  <si>
    <t>4,084</t>
  </si>
  <si>
    <t>3,548</t>
  </si>
  <si>
    <t>3,065</t>
  </si>
  <si>
    <t>4,625</t>
  </si>
  <si>
    <t>4,546</t>
  </si>
  <si>
    <t>4,629</t>
  </si>
  <si>
    <t>Reference price
                                    2</t>
  </si>
  <si>
    <t>18.55</t>
  </si>
  <si>
    <t>14.63</t>
  </si>
  <si>
    <t>17.39</t>
  </si>
  <si>
    <t>16.05</t>
  </si>
  <si>
    <t>19.47</t>
  </si>
  <si>
    <t>17.08</t>
  </si>
  <si>
    <t>Nbr of stocks (in thousands)</t>
  </si>
  <si>
    <t>717,178</t>
  </si>
  <si>
    <t>705,330</t>
  </si>
  <si>
    <t>714,035</t>
  </si>
  <si>
    <t>715,028</t>
  </si>
  <si>
    <t>705,437</t>
  </si>
  <si>
    <t>699,029</t>
  </si>
  <si>
    <t>Announcement Date</t>
  </si>
  <si>
    <t>2/19/20</t>
  </si>
  <si>
    <t>2/18/21</t>
  </si>
  <si>
    <t>2/16/22</t>
  </si>
  <si>
    <t>2/15/23</t>
  </si>
  <si>
    <t>2/21/24</t>
  </si>
  <si>
    <t>address1</t>
  </si>
  <si>
    <t>4747 Bethesda Avenue</t>
  </si>
  <si>
    <t>address2</t>
  </si>
  <si>
    <t>Suite 1300</t>
  </si>
  <si>
    <t>city</t>
  </si>
  <si>
    <t>Bethesda</t>
  </si>
  <si>
    <t>state</t>
  </si>
  <si>
    <t>MD</t>
  </si>
  <si>
    <t>zip</t>
  </si>
  <si>
    <t>20814-1109</t>
  </si>
  <si>
    <t>country</t>
  </si>
  <si>
    <t>phone</t>
  </si>
  <si>
    <t>240 744 1000</t>
  </si>
  <si>
    <t>fax</t>
  </si>
  <si>
    <t>240 744 5125</t>
  </si>
  <si>
    <t>website</t>
  </si>
  <si>
    <t>https://www.hosthotels.com</t>
  </si>
  <si>
    <t>industry</t>
  </si>
  <si>
    <t>REIT - Hotel &amp; Motel</t>
  </si>
  <si>
    <t>industryKey</t>
  </si>
  <si>
    <t>reit-hotel-motel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</si>
  <si>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</si>
  <si>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</si>
  <si>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</si>
  <si>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</si>
  <si>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</si>
  <si>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</si>
  <si>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</si>
  <si>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Host Hotels &amp; Resorts, Inc. is an S&amp;P 500 company and is the largest lodging real estate investment trust and one of the largest owners of luxury and upper-upscale hotels. The Company currently owns 76 properties in the United States and five properties internationally totaling approximately 43,400 rooms. The Company also holds non-controlling interests in seven domestic and one international joint ventures. Guided by a disciplined approach to capital allocation and aggressive asset management, the Company partners with premium brands such as Marriott, Ritz-Carlton, Westin, Sheraton, W, St. Regis, The Luxury Collection, Hyatt, Fairmont, 1 Hotels, Hilton, Four Seasons, Swissôtel, ibis and Novotel, as well as independent brands.</t>
  </si>
  <si>
    <t>fullTimeEmployees</t>
  </si>
  <si>
    <t>companyOfficers</t>
  </si>
  <si>
    <t>[{'maxAge': 1, 'name': 'Mr. James F. Risoleo', 'age': 68, 'title': 'President, CEO &amp; Director', 'yearBorn': 1956, 'fiscalYear': 2023, 'totalPay': 4947759, 'exercisedValue': 0, 'unexercisedValue': 0}, {'maxAge': 1, 'name': 'Mr. Sourav  Ghosh', 'age': 47, 'title': 'Executive VP &amp; CFO', 'yearBorn': 1977, 'fiscalYear': 2023, 'totalPay': 1999096, 'exercisedValue': 0, 'unexercisedValue': 0}, {'maxAge': 1, 'name': 'Mr. Nathan S. Tyrrell', 'age': 51, 'title': 'Executive VP &amp; Chief Investment Officer', 'yearBorn': 1973, 'fiscalYear': 2023, 'totalPay': 1931529, 'exercisedValue': 0, 'unexercisedValue': 0}, {'maxAge': 1, 'name': 'Ms. Julie P. Aslaksen J.D.', 'age': 49, 'title': 'Executive VP, General Counsel &amp; Secretary', 'yearBorn': 1975, 'fiscalYear': 2023, 'totalPay': 1535881, 'exercisedValue': 0, 'unexercisedValue': 0}, {'maxAge': 1, 'name': 'Mr. Michael E. Lentz', 'age': 60, 'title': 'Executive Vice President of Development, Design &amp; Construction', 'yearBorn': 1964, 'fiscalYear': 2023, 'totalPay': 1641103, 'exercisedValue': 0, 'unexercisedValue': 36348}, {'maxAge': 1, 'name': 'Ms. Jaime N. Marcus', 'title': 'Senior Vice President of Investor Relations', 'fiscalYear': 2023, 'exercisedValue': 0, 'unexercisedValue': 0}, {'maxAge': 1, 'name': 'Ms. Mari  Sifo SPHR', 'age': 42, 'title': 'Executive VP &amp; Chief Human Resources Officer', 'yearBorn': 1982, 'fiscalYear': 2023, 'exercisedValue': 0, 'unexercisedValue': 0}, {'maxAge': 1, 'name': 'Michael  Rock', 'title': 'Senior Vice President of Asset Management', 'fiscalYear': 2023, 'exercisedValue': 0, 'unexercisedValue': 0}, {'maxAge': 1, 'name': 'Ms. Deanne  Brand', 'title': 'Senior VP of Strategy &amp; Analytics and Treasurer', 'fiscalYear': 2023, 'exercisedValue': 0, 'unexercisedValue': 0}, {'maxAge': 1, 'name': 'Mr. Padmanabh  Yardi', 'title': 'Senior Vice President of Information Technology',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</si>
  <si>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</si>
  <si>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</si>
  <si>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</si>
  <si>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</si>
  <si>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</si>
  <si>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</si>
  <si>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</si>
  <si>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</si>
  <si>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http://ir.hosthotels.com/phoenix.zhtml?c=60734&amp;p=irol-irhome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</si>
  <si>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</si>
  <si>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</si>
  <si>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</si>
  <si>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</si>
  <si>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</si>
  <si>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</si>
  <si>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</si>
  <si>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</si>
  <si>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</si>
  <si>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</si>
  <si>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</si>
  <si>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</si>
  <si>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</si>
  <si>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</si>
  <si>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</si>
  <si>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</si>
  <si>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</si>
  <si>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</si>
  <si>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</si>
  <si>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</si>
  <si>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</si>
  <si>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</si>
  <si>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</si>
  <si>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</si>
  <si>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</si>
  <si>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</si>
  <si>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</si>
  <si>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</si>
  <si>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</si>
  <si>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</si>
  <si>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</si>
  <si>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</si>
  <si>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</si>
  <si>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</si>
  <si>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</si>
  <si>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</si>
  <si>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</si>
  <si>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</si>
  <si>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</si>
  <si>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</si>
  <si>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</si>
  <si>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</si>
  <si>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</si>
  <si>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</si>
  <si>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</si>
  <si>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</si>
  <si>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</si>
  <si>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</si>
  <si>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</si>
  <si>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</si>
  <si>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</si>
  <si>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</si>
  <si>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</si>
  <si>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</si>
  <si>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</si>
  <si>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</si>
  <si>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</si>
  <si>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</si>
  <si>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</si>
  <si>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</si>
  <si>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</si>
  <si>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10215:10000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</si>
  <si>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</si>
  <si>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</si>
  <si>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</si>
  <si>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</si>
  <si>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</si>
  <si>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</si>
  <si>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</si>
  <si>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</si>
  <si>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</si>
  <si>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</si>
  <si>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</si>
  <si>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</si>
  <si>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</si>
  <si>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</si>
  <si>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Host Hotels &amp; Resorts,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</si>
  <si>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</si>
  <si>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</si>
  <si>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</si>
  <si>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</si>
  <si>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</si>
  <si>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</si>
  <si>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</si>
  <si>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e9caf392-2759-31bf-b3f4-60147609aafa</t>
  </si>
  <si>
    <t>messageBoardId</t>
  </si>
  <si>
    <t>finmb_29574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</si>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</sst>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osthotels.com/" TargetMode="External"/><Relationship Id="rId2" Type="http://schemas.openxmlformats.org/officeDocument/2006/relationships/hyperlink" Target="http://ir.hosthotels.com/phoenix.zhtml?c=60734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21.22285102507578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1.2101676032E10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9.602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18.529165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732.0</v>
      </c>
      <c r="C2" s="1">
        <v>558.0</v>
      </c>
      <c r="D2" s="1">
        <v>762.0</v>
      </c>
      <c r="E2" s="1">
        <v>564.0</v>
      </c>
      <c r="F2" s="1">
        <v>1090.0</v>
      </c>
      <c r="G2" s="1">
        <v>920.0</v>
      </c>
      <c r="H2" s="1">
        <v>-732.0</v>
      </c>
      <c r="I2" s="1">
        <v>-11.0</v>
      </c>
      <c r="J2" s="1">
        <v>633.0</v>
      </c>
      <c r="K2" s="1">
        <v>740.0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695.0</v>
      </c>
      <c r="C3" s="1">
        <v>716.0</v>
      </c>
      <c r="D3" s="1">
        <v>724.0</v>
      </c>
      <c r="E3" s="1">
        <v>708.0</v>
      </c>
      <c r="F3" s="1">
        <v>684.0</v>
      </c>
      <c r="G3" s="1">
        <v>662.0</v>
      </c>
      <c r="H3" s="1">
        <v>665.0</v>
      </c>
      <c r="I3" s="1">
        <v>670.0</v>
      </c>
      <c r="J3" s="1">
        <v>664.0</v>
      </c>
      <c r="K3" s="1">
        <v>697.0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695.0</v>
      </c>
      <c r="C4" s="1">
        <v>716.0</v>
      </c>
      <c r="D4" s="1">
        <v>724.0</v>
      </c>
      <c r="E4" s="1">
        <v>708.0</v>
      </c>
      <c r="F4" s="1">
        <v>684.0</v>
      </c>
      <c r="G4" s="1">
        <v>662.0</v>
      </c>
      <c r="H4" s="1">
        <v>665.0</v>
      </c>
      <c r="I4" s="1">
        <v>670.0</v>
      </c>
      <c r="J4" s="1">
        <v>664.0</v>
      </c>
      <c r="K4" s="1">
        <v>697.0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24.0</v>
      </c>
      <c r="C5" s="1">
        <v>21.0</v>
      </c>
      <c r="D5" s="1">
        <v>7.0</v>
      </c>
      <c r="E5" s="1">
        <v>7.0</v>
      </c>
      <c r="F5" s="1">
        <v>7.0</v>
      </c>
      <c r="G5" s="1">
        <v>6.0</v>
      </c>
      <c r="H5" s="1">
        <v>8.0</v>
      </c>
      <c r="I5" s="1">
        <v>10.0</v>
      </c>
      <c r="J5" s="1">
        <v>10.0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-236.0</v>
      </c>
      <c r="C6" s="1">
        <v>-95.0</v>
      </c>
      <c r="D6" s="1">
        <v>-253.0</v>
      </c>
      <c r="E6" s="1">
        <v>-108.0</v>
      </c>
      <c r="F6" s="1">
        <v>-902.0</v>
      </c>
      <c r="G6" s="1">
        <v>-340.0</v>
      </c>
      <c r="H6" s="1">
        <v>-208.0</v>
      </c>
      <c r="I6" s="1">
        <v>-306.0</v>
      </c>
      <c r="J6" s="1">
        <v>-17.0</v>
      </c>
      <c r="K6" s="1">
        <v>-71.0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6.0</v>
      </c>
      <c r="C7" s="1">
        <v>0.0</v>
      </c>
      <c r="D7" s="1">
        <v>0.0</v>
      </c>
      <c r="E7" s="1">
        <v>43.0</v>
      </c>
      <c r="F7" s="1">
        <v>260.0</v>
      </c>
      <c r="G7" s="1">
        <v>14.0</v>
      </c>
      <c r="H7" s="1">
        <v>0.0</v>
      </c>
      <c r="I7" s="1">
        <v>92.0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-26.0</v>
      </c>
      <c r="C8" s="1">
        <v>-53.0</v>
      </c>
      <c r="D8" s="1">
        <v>8.0</v>
      </c>
      <c r="E8" s="1">
        <v>10.0</v>
      </c>
      <c r="F8" s="1">
        <v>28.0</v>
      </c>
      <c r="G8" s="1">
        <v>-3.0</v>
      </c>
      <c r="H8" s="1">
        <v>40.0</v>
      </c>
      <c r="I8" s="1">
        <v>-10.0</v>
      </c>
      <c r="J8" s="1">
        <v>27.0</v>
      </c>
      <c r="K8" s="1">
        <v>25.0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22.0</v>
      </c>
      <c r="C9" s="1">
        <v>11.0</v>
      </c>
      <c r="D9" s="1">
        <v>12.0</v>
      </c>
      <c r="E9" s="1">
        <v>11.0</v>
      </c>
      <c r="F9" s="1">
        <v>14.0</v>
      </c>
      <c r="G9" s="1">
        <v>15.0</v>
      </c>
      <c r="H9" s="1">
        <v>17.0</v>
      </c>
      <c r="I9" s="1">
        <v>18.0</v>
      </c>
      <c r="J9" s="1">
        <v>26.0</v>
      </c>
      <c r="K9" s="1">
        <v>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-83.0</v>
      </c>
      <c r="C10" s="1">
        <v>-19.0</v>
      </c>
      <c r="D10" s="1">
        <v>12.0</v>
      </c>
      <c r="E10" s="1">
        <v>-51.0</v>
      </c>
      <c r="F10" s="1">
        <v>54.0</v>
      </c>
      <c r="G10" s="1">
        <v>-96.0</v>
      </c>
      <c r="H10" s="1">
        <v>41.0</v>
      </c>
      <c r="I10" s="1">
        <v>-101.0</v>
      </c>
      <c r="J10" s="1">
        <v>49.0</v>
      </c>
      <c r="K10" s="1">
        <v>-114.0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16.0</v>
      </c>
      <c r="C11" s="1">
        <v>32.0</v>
      </c>
      <c r="D11" s="1">
        <v>31.0</v>
      </c>
      <c r="E11" s="1">
        <v>46.0</v>
      </c>
      <c r="F11" s="1">
        <v>68.0</v>
      </c>
      <c r="G11" s="1">
        <v>72.0</v>
      </c>
      <c r="H11" s="1">
        <v>-138.0</v>
      </c>
      <c r="I11" s="1">
        <v>-70.0</v>
      </c>
      <c r="J11" s="1">
        <v>24.0</v>
      </c>
      <c r="K11" s="1">
        <v>125.0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1150.0</v>
      </c>
      <c r="C12" s="1">
        <v>1170.0</v>
      </c>
      <c r="D12" s="1">
        <v>1300.0</v>
      </c>
      <c r="E12" s="1">
        <v>1230.0</v>
      </c>
      <c r="F12" s="1">
        <v>1300.0</v>
      </c>
      <c r="G12" s="1">
        <v>1250.0</v>
      </c>
      <c r="H12" s="1">
        <v>-307.0</v>
      </c>
      <c r="I12" s="1">
        <v>292.0</v>
      </c>
      <c r="J12" s="1">
        <v>1420.0</v>
      </c>
      <c r="K12" s="1">
        <v>1440.0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-449.0</v>
      </c>
      <c r="C13" s="1">
        <v>-663.0</v>
      </c>
      <c r="D13" s="1">
        <v>-519.0</v>
      </c>
      <c r="E13" s="1">
        <v>-277.0</v>
      </c>
      <c r="F13" s="1">
        <v>-474.0</v>
      </c>
      <c r="G13" s="1">
        <v>-558.0</v>
      </c>
      <c r="H13" s="1">
        <v>-499.0</v>
      </c>
      <c r="I13" s="1">
        <v>-427.0</v>
      </c>
      <c r="J13" s="1">
        <v>-504.0</v>
      </c>
      <c r="K13" s="1">
        <v>-646.0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497.0</v>
      </c>
      <c r="C14" s="1">
        <v>277.0</v>
      </c>
      <c r="D14" s="1">
        <v>467.0</v>
      </c>
      <c r="E14" s="1">
        <v>481.0</v>
      </c>
      <c r="F14" s="1">
        <v>1600.0</v>
      </c>
      <c r="G14" s="1">
        <v>1190.0</v>
      </c>
      <c r="H14" s="1">
        <v>281.0</v>
      </c>
      <c r="I14" s="1">
        <v>729.0</v>
      </c>
      <c r="J14" s="1">
        <v>236.0</v>
      </c>
      <c r="K14" s="1">
        <v>34.0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48.0</v>
      </c>
      <c r="C15" s="1">
        <v>-386.0</v>
      </c>
      <c r="D15" s="1">
        <v>-52.0</v>
      </c>
      <c r="E15" s="1">
        <v>204.0</v>
      </c>
      <c r="F15" s="1">
        <v>1130.0</v>
      </c>
      <c r="G15" s="1">
        <v>634.0</v>
      </c>
      <c r="H15" s="1">
        <v>-218.0</v>
      </c>
      <c r="I15" s="1">
        <v>302.0</v>
      </c>
      <c r="J15" s="1">
        <v>-268.0</v>
      </c>
      <c r="K15" s="1">
        <v>-612.0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-138.0</v>
      </c>
      <c r="C16" s="1">
        <v>-438.0</v>
      </c>
      <c r="D16" s="1">
        <v>-63.0</v>
      </c>
      <c r="E16" s="1">
        <v>-468.0</v>
      </c>
      <c r="F16" s="1">
        <v>-1020.0</v>
      </c>
      <c r="G16" s="1">
        <v>-602.0</v>
      </c>
      <c r="H16" s="1">
        <v>0.0</v>
      </c>
      <c r="I16" s="1">
        <v>-1460.0</v>
      </c>
      <c r="J16" s="1">
        <v>-301.0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-23.0</v>
      </c>
      <c r="C17" s="1">
        <v>102.0</v>
      </c>
      <c r="D17" s="1">
        <v>18.0</v>
      </c>
      <c r="E17" s="1">
        <v>-17.0</v>
      </c>
      <c r="F17" s="1">
        <v>-6.0</v>
      </c>
      <c r="G17" s="1">
        <v>-5.0</v>
      </c>
      <c r="H17" s="1">
        <v>-5.0</v>
      </c>
      <c r="I17" s="1">
        <v>-11.0</v>
      </c>
      <c r="J17" s="1">
        <v>-60.0</v>
      </c>
      <c r="K17" s="1">
        <v>-20.0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28.0</v>
      </c>
      <c r="I18" s="1">
        <v>9.0</v>
      </c>
      <c r="J18" s="1">
        <v>0.0</v>
      </c>
      <c r="K18" s="1">
        <v>413.0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20.0</v>
      </c>
      <c r="C19" s="1">
        <v>-14.0</v>
      </c>
      <c r="D19" s="1">
        <v>-18.0</v>
      </c>
      <c r="E19" s="1">
        <v>14.0</v>
      </c>
      <c r="F19" s="1">
        <v>0.0</v>
      </c>
      <c r="G19" s="1">
        <v>31.0</v>
      </c>
      <c r="H19" s="1">
        <v>0.0</v>
      </c>
      <c r="I19" s="1">
        <v>0.0</v>
      </c>
      <c r="J19" s="1">
        <v>11.0</v>
      </c>
      <c r="K19" s="1">
        <v>36.0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-93.0</v>
      </c>
      <c r="C20" s="1">
        <v>-736.0</v>
      </c>
      <c r="D20" s="1">
        <v>-115.0</v>
      </c>
      <c r="E20" s="1">
        <v>-267.0</v>
      </c>
      <c r="F20" s="1">
        <v>100.0</v>
      </c>
      <c r="G20" s="1">
        <v>58.0</v>
      </c>
      <c r="H20" s="1">
        <v>-195.0</v>
      </c>
      <c r="I20" s="1">
        <v>-1160.0</v>
      </c>
      <c r="J20" s="1">
        <v>-618.0</v>
      </c>
      <c r="K20" s="1">
        <v>-183.0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8.0</v>
      </c>
      <c r="C21" s="1">
        <v>2240.0</v>
      </c>
      <c r="D21" s="1">
        <v>734.0</v>
      </c>
      <c r="E21" s="1">
        <v>744.0</v>
      </c>
      <c r="F21" s="1">
        <v>360.0</v>
      </c>
      <c r="G21" s="1">
        <v>645.0</v>
      </c>
      <c r="H21" s="1">
        <v>2980.0</v>
      </c>
      <c r="I21" s="1">
        <v>443.0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8.0</v>
      </c>
      <c r="C22" s="1">
        <v>2240.0</v>
      </c>
      <c r="D22" s="1">
        <v>734.0</v>
      </c>
      <c r="E22" s="1">
        <v>744.0</v>
      </c>
      <c r="F22" s="1">
        <v>360.0</v>
      </c>
      <c r="G22" s="1">
        <v>645.0</v>
      </c>
      <c r="H22" s="1">
        <v>2980.0</v>
      </c>
      <c r="I22" s="1">
        <v>443.0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-759.0</v>
      </c>
      <c r="C23" s="1">
        <v>-1760.0</v>
      </c>
      <c r="D23" s="1">
        <v>-953.0</v>
      </c>
      <c r="E23" s="1">
        <v>-464.0</v>
      </c>
      <c r="F23" s="1">
        <v>-463.0</v>
      </c>
      <c r="G23" s="1">
        <v>-706.0</v>
      </c>
      <c r="H23" s="1">
        <v>-1210.0</v>
      </c>
      <c r="I23" s="1">
        <v>-1200.0</v>
      </c>
      <c r="J23" s="1">
        <v>-685.0</v>
      </c>
      <c r="K23" s="1">
        <v>-7.0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-759.0</v>
      </c>
      <c r="C24" s="1">
        <v>-1760.0</v>
      </c>
      <c r="D24" s="1">
        <v>-953.0</v>
      </c>
      <c r="E24" s="1">
        <v>-464.0</v>
      </c>
      <c r="F24" s="1">
        <v>-463.0</v>
      </c>
      <c r="G24" s="1">
        <v>-706.0</v>
      </c>
      <c r="H24" s="1">
        <v>-1210.0</v>
      </c>
      <c r="I24" s="1">
        <v>-1200.0</v>
      </c>
      <c r="J24" s="1">
        <v>-685.0</v>
      </c>
      <c r="K24" s="1">
        <v>-7.0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4.0</v>
      </c>
      <c r="C25" s="1">
        <v>2.0</v>
      </c>
      <c r="D25" s="1">
        <v>4.0</v>
      </c>
      <c r="E25" s="1">
        <v>0.0</v>
      </c>
      <c r="F25" s="1">
        <v>0.0</v>
      </c>
      <c r="G25" s="1">
        <v>0.0</v>
      </c>
      <c r="H25" s="1">
        <v>0.0</v>
      </c>
      <c r="I25" s="1">
        <v>138.0</v>
      </c>
      <c r="J25" s="1">
        <v>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-675.0</v>
      </c>
      <c r="D26" s="1">
        <v>-218.0</v>
      </c>
      <c r="E26" s="1">
        <v>0.0</v>
      </c>
      <c r="F26" s="1">
        <v>0.0</v>
      </c>
      <c r="G26" s="1">
        <v>-482.0</v>
      </c>
      <c r="H26" s="1">
        <v>-147.0</v>
      </c>
      <c r="I26" s="1">
        <v>0.0</v>
      </c>
      <c r="J26" s="1">
        <v>-27.0</v>
      </c>
      <c r="K26" s="1">
        <v>-182.0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-469.0</v>
      </c>
      <c r="C27" s="1">
        <v>-601.0</v>
      </c>
      <c r="D27" s="1">
        <v>-596.0</v>
      </c>
      <c r="E27" s="1">
        <v>-628.0</v>
      </c>
      <c r="F27" s="1">
        <v>-592.0</v>
      </c>
      <c r="G27" s="1">
        <v>-586.0</v>
      </c>
      <c r="H27" s="1">
        <v>-320.0</v>
      </c>
      <c r="I27" s="1">
        <v>0.0</v>
      </c>
      <c r="J27" s="1">
        <v>-150.0</v>
      </c>
      <c r="K27" s="1">
        <v>-547.0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-469.0</v>
      </c>
      <c r="C28" s="1">
        <v>-601.0</v>
      </c>
      <c r="D28" s="1">
        <v>-596.0</v>
      </c>
      <c r="E28" s="1">
        <v>-628.0</v>
      </c>
      <c r="F28" s="1">
        <v>-592.0</v>
      </c>
      <c r="G28" s="1">
        <v>-586.0</v>
      </c>
      <c r="H28" s="1">
        <v>-320.0</v>
      </c>
      <c r="I28" s="1">
        <v>0.0</v>
      </c>
      <c r="J28" s="1">
        <v>-150.0</v>
      </c>
      <c r="K28" s="1">
        <v>-547.0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-45.0</v>
      </c>
      <c r="D29" s="1">
        <v>0.0</v>
      </c>
      <c r="E29" s="1">
        <v>0.0</v>
      </c>
      <c r="F29" s="1">
        <v>-37.0</v>
      </c>
      <c r="G29" s="1">
        <v>-37.0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-10.0</v>
      </c>
      <c r="C30" s="1">
        <v>-28.0</v>
      </c>
      <c r="D30" s="1">
        <v>-8.0</v>
      </c>
      <c r="E30" s="1">
        <v>-54.0</v>
      </c>
      <c r="F30" s="1">
        <v>-16.0</v>
      </c>
      <c r="G30" s="1">
        <v>-149.0</v>
      </c>
      <c r="H30" s="1">
        <v>-75.0</v>
      </c>
      <c r="I30" s="1">
        <v>-38.0</v>
      </c>
      <c r="J30" s="1">
        <v>-13.0</v>
      </c>
      <c r="K30" s="1">
        <v>-36.0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-1230.0</v>
      </c>
      <c r="C31" s="1">
        <v>-865.0</v>
      </c>
      <c r="D31" s="1">
        <v>-1040.0</v>
      </c>
      <c r="E31" s="1">
        <v>-402.0</v>
      </c>
      <c r="F31" s="1">
        <v>-748.0</v>
      </c>
      <c r="G31" s="1">
        <v>-1320.0</v>
      </c>
      <c r="H31" s="1">
        <v>1230.0</v>
      </c>
      <c r="I31" s="1">
        <v>-657.0</v>
      </c>
      <c r="J31" s="1">
        <v>-874.0</v>
      </c>
      <c r="K31" s="1">
        <v>-771.0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-8.0</v>
      </c>
      <c r="C32" s="1">
        <v>-15.0</v>
      </c>
      <c r="D32" s="1">
        <v>0.0</v>
      </c>
      <c r="E32" s="1">
        <v>4.0</v>
      </c>
      <c r="F32" s="1">
        <v>-5.0</v>
      </c>
      <c r="G32" s="1">
        <v>1.0</v>
      </c>
      <c r="H32" s="1">
        <v>-3.0</v>
      </c>
      <c r="I32" s="1">
        <v>0.0</v>
      </c>
      <c r="J32" s="1">
        <v>-3.0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-177.0</v>
      </c>
      <c r="C33" s="1">
        <v>-445.0</v>
      </c>
      <c r="D33" s="1">
        <v>151.0</v>
      </c>
      <c r="E33" s="1">
        <v>565.0</v>
      </c>
      <c r="F33" s="1">
        <v>647.0</v>
      </c>
      <c r="G33" s="1">
        <v>-6.0</v>
      </c>
      <c r="H33" s="1">
        <v>726.0</v>
      </c>
      <c r="I33" s="1">
        <v>-1520.0</v>
      </c>
      <c r="J33" s="1">
        <v>-79.0</v>
      </c>
      <c r="K33" s="1">
        <v>489.0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187.0</v>
      </c>
      <c r="C35" s="1">
        <v>184.0</v>
      </c>
      <c r="D35" s="1">
        <v>144.0</v>
      </c>
      <c r="E35" s="1">
        <v>158.0</v>
      </c>
      <c r="F35" s="1">
        <v>171.0</v>
      </c>
      <c r="G35" s="1">
        <v>219.0</v>
      </c>
      <c r="H35" s="1">
        <v>183.0</v>
      </c>
      <c r="I35" s="1">
        <v>183.0</v>
      </c>
      <c r="J35" s="1">
        <v>142.0</v>
      </c>
      <c r="K35" s="1">
        <v>183.0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22.0</v>
      </c>
      <c r="C36" s="1">
        <v>9.0</v>
      </c>
      <c r="D36" s="1">
        <v>15.0</v>
      </c>
      <c r="E36" s="1">
        <v>40.0</v>
      </c>
      <c r="F36" s="1">
        <v>82.0</v>
      </c>
      <c r="G36" s="1">
        <v>93.0</v>
      </c>
      <c r="H36" s="1">
        <v>0.0</v>
      </c>
      <c r="I36" s="1">
        <v>34.0</v>
      </c>
      <c r="J36" s="1">
        <v>-5.0</v>
      </c>
      <c r="K36" s="1">
        <v>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-751.0</v>
      </c>
      <c r="C37" s="1">
        <v>482.0</v>
      </c>
      <c r="D37" s="1">
        <v>-219.0</v>
      </c>
      <c r="E37" s="1">
        <v>280.0</v>
      </c>
      <c r="F37" s="1">
        <v>-103.0</v>
      </c>
      <c r="G37" s="1">
        <v>-61.0</v>
      </c>
      <c r="H37" s="1">
        <v>1770.0</v>
      </c>
      <c r="I37" s="1">
        <v>-757.0</v>
      </c>
      <c r="J37" s="1">
        <v>-685.0</v>
      </c>
      <c r="K37" s="1">
        <v>-7.0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1130.0</v>
      </c>
      <c r="C38" s="1">
        <v>913.0</v>
      </c>
      <c r="D38" s="1">
        <v>1040.0</v>
      </c>
      <c r="E38" s="1">
        <v>964.0</v>
      </c>
      <c r="F38" s="1">
        <v>1090.0</v>
      </c>
      <c r="G38" s="1">
        <v>1320.0</v>
      </c>
      <c r="H38" s="1">
        <v>-214.0</v>
      </c>
      <c r="I38" s="1">
        <v>154.0</v>
      </c>
      <c r="J38" s="1">
        <v>1650.0</v>
      </c>
      <c r="K38" s="1">
        <v>1100.0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1240.0</v>
      </c>
      <c r="C39" s="1">
        <v>1040.0</v>
      </c>
      <c r="D39" s="1">
        <v>1130.0</v>
      </c>
      <c r="E39" s="1">
        <v>1060.0</v>
      </c>
      <c r="F39" s="1">
        <v>1190.0</v>
      </c>
      <c r="G39" s="1">
        <v>1450.0</v>
      </c>
      <c r="H39" s="1">
        <v>-101.0</v>
      </c>
      <c r="I39" s="1">
        <v>263.0</v>
      </c>
      <c r="J39" s="1">
        <v>1740.0</v>
      </c>
      <c r="K39" s="1">
        <v>1210.0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-98.0</v>
      </c>
      <c r="C40" s="1">
        <v>111.0</v>
      </c>
      <c r="D40" s="1">
        <v>46.0</v>
      </c>
      <c r="E40" s="1">
        <v>118.0</v>
      </c>
      <c r="F40" s="1">
        <v>13.0</v>
      </c>
      <c r="G40" s="1">
        <v>-259.0</v>
      </c>
      <c r="H40" s="1">
        <v>209.0</v>
      </c>
      <c r="I40" s="1">
        <v>347.0</v>
      </c>
      <c r="J40" s="1">
        <v>-571.0</v>
      </c>
      <c r="K40" s="1">
        <v>-7.0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17750.0</v>
      </c>
      <c r="C3" s="1">
        <v>18300.0</v>
      </c>
      <c r="D3" s="1">
        <v>17990.0</v>
      </c>
      <c r="E3" s="1">
        <v>17930.0</v>
      </c>
      <c r="F3" s="1">
        <v>18180.0</v>
      </c>
      <c r="G3" s="1">
        <v>18590.0</v>
      </c>
      <c r="H3" s="1">
        <v>18880.0</v>
      </c>
      <c r="I3" s="1">
        <v>19000.0</v>
      </c>
      <c r="J3" s="1">
        <v>18990.0</v>
      </c>
      <c r="K3" s="1">
        <v>19350.0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-7180.0</v>
      </c>
      <c r="C4" s="1">
        <v>-7640.0</v>
      </c>
      <c r="D4" s="1">
        <v>-7850.0</v>
      </c>
      <c r="E4" s="1">
        <v>-8230.0</v>
      </c>
      <c r="F4" s="1">
        <v>-8420.0</v>
      </c>
      <c r="G4" s="1">
        <v>-8320.0</v>
      </c>
      <c r="H4" s="1">
        <v>-8860.0</v>
      </c>
      <c r="I4" s="1">
        <v>-8460.0</v>
      </c>
      <c r="J4" s="1">
        <v>-8680.0</v>
      </c>
      <c r="K4" s="1">
        <v>-9180.0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10580.0</v>
      </c>
      <c r="C5" s="1">
        <v>10660.0</v>
      </c>
      <c r="D5" s="1">
        <v>10140.0</v>
      </c>
      <c r="E5" s="1">
        <v>9690.0</v>
      </c>
      <c r="F5" s="1">
        <v>9760.0</v>
      </c>
      <c r="G5" s="1">
        <v>10270.0</v>
      </c>
      <c r="H5" s="1">
        <v>10010.0</v>
      </c>
      <c r="I5" s="1">
        <v>10540.0</v>
      </c>
      <c r="J5" s="1">
        <v>10300.0</v>
      </c>
      <c r="K5" s="1">
        <v>10170.0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10580.0</v>
      </c>
      <c r="C6" s="1">
        <v>10660.0</v>
      </c>
      <c r="D6" s="1">
        <v>10140.0</v>
      </c>
      <c r="E6" s="1">
        <v>9690.0</v>
      </c>
      <c r="F6" s="1">
        <v>9760.0</v>
      </c>
      <c r="G6" s="1">
        <v>10270.0</v>
      </c>
      <c r="H6" s="1">
        <v>10010.0</v>
      </c>
      <c r="I6" s="1">
        <v>10540.0</v>
      </c>
      <c r="J6" s="1">
        <v>10300.0</v>
      </c>
      <c r="K6" s="1">
        <v>10170.0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684.0</v>
      </c>
      <c r="C7" s="1">
        <v>239.0</v>
      </c>
      <c r="D7" s="1">
        <v>372.0</v>
      </c>
      <c r="E7" s="1">
        <v>913.0</v>
      </c>
      <c r="F7" s="1">
        <v>1540.0</v>
      </c>
      <c r="G7" s="1">
        <v>1570.0</v>
      </c>
      <c r="H7" s="1">
        <v>2340.0</v>
      </c>
      <c r="I7" s="1">
        <v>807.0</v>
      </c>
      <c r="J7" s="1">
        <v>667.0</v>
      </c>
      <c r="K7" s="1">
        <v>1140.0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70.0</v>
      </c>
      <c r="C8" s="1">
        <v>56.0</v>
      </c>
      <c r="D8" s="1">
        <v>55.0</v>
      </c>
      <c r="E8" s="1">
        <v>79.0</v>
      </c>
      <c r="F8" s="1">
        <v>71.0</v>
      </c>
      <c r="G8" s="1">
        <v>63.0</v>
      </c>
      <c r="H8" s="1">
        <v>79.0</v>
      </c>
      <c r="I8" s="1">
        <v>113.0</v>
      </c>
      <c r="J8" s="1">
        <v>94.0</v>
      </c>
      <c r="K8" s="1">
        <v>128.0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413.0</v>
      </c>
      <c r="K9" s="1">
        <v>72.0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15.0</v>
      </c>
      <c r="D10" s="1">
        <v>2.0</v>
      </c>
      <c r="E10" s="1">
        <v>1.0</v>
      </c>
      <c r="F10" s="1">
        <v>1.0</v>
      </c>
      <c r="G10" s="1">
        <v>1.0</v>
      </c>
      <c r="H10" s="1">
        <v>2.0</v>
      </c>
      <c r="I10" s="1">
        <v>2.0</v>
      </c>
      <c r="J10" s="1">
        <v>7.0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55.0</v>
      </c>
      <c r="D11" s="1">
        <v>150.0</v>
      </c>
      <c r="E11" s="1">
        <v>250.0</v>
      </c>
      <c r="F11" s="1">
        <v>281.0</v>
      </c>
      <c r="G11" s="1">
        <v>0.0</v>
      </c>
      <c r="H11" s="1">
        <v>0.0</v>
      </c>
      <c r="I11" s="1">
        <v>270.0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35.0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843.0</v>
      </c>
      <c r="C13" s="1">
        <v>758.0</v>
      </c>
      <c r="D13" s="1">
        <v>684.0</v>
      </c>
      <c r="E13" s="1">
        <v>758.0</v>
      </c>
      <c r="F13" s="1">
        <v>435.0</v>
      </c>
      <c r="G13" s="1">
        <v>402.0</v>
      </c>
      <c r="H13" s="1">
        <v>461.0</v>
      </c>
      <c r="I13" s="1">
        <v>615.0</v>
      </c>
      <c r="J13" s="1">
        <v>784.0</v>
      </c>
      <c r="K13" s="1">
        <v>723.0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12210.0</v>
      </c>
      <c r="C14" s="1">
        <v>11780.0</v>
      </c>
      <c r="D14" s="1">
        <v>11410.0</v>
      </c>
      <c r="E14" s="1">
        <v>11690.0</v>
      </c>
      <c r="F14" s="1">
        <v>12090.0</v>
      </c>
      <c r="G14" s="1">
        <v>12300.0</v>
      </c>
      <c r="H14" s="1">
        <v>12890.0</v>
      </c>
      <c r="I14" s="1">
        <v>12350.0</v>
      </c>
      <c r="J14" s="1">
        <v>12270.0</v>
      </c>
      <c r="K14" s="1">
        <v>12240.0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163.0</v>
      </c>
      <c r="D16" s="1">
        <v>62.0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1.0</v>
      </c>
      <c r="C17" s="1">
        <v>1.0</v>
      </c>
      <c r="D17" s="1">
        <v>1.0</v>
      </c>
      <c r="E17" s="1">
        <v>1.0</v>
      </c>
      <c r="F17" s="1">
        <v>1.0</v>
      </c>
      <c r="G17" s="1">
        <v>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3990.0</v>
      </c>
      <c r="C18" s="1">
        <v>3850.0</v>
      </c>
      <c r="D18" s="1">
        <v>3590.0</v>
      </c>
      <c r="E18" s="1">
        <v>3950.0</v>
      </c>
      <c r="F18" s="1">
        <v>3840.0</v>
      </c>
      <c r="G18" s="1">
        <v>3790.0</v>
      </c>
      <c r="H18" s="1">
        <v>5540.0</v>
      </c>
      <c r="I18" s="1">
        <v>4890.0</v>
      </c>
      <c r="J18" s="1">
        <v>4220.0</v>
      </c>
      <c r="K18" s="1">
        <v>4210.0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606.0</v>
      </c>
      <c r="H19" s="1">
        <v>610.0</v>
      </c>
      <c r="I19" s="1">
        <v>564.0</v>
      </c>
      <c r="J19" s="1">
        <v>568.0</v>
      </c>
      <c r="K19" s="1">
        <v>563.0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298.0</v>
      </c>
      <c r="C20" s="1">
        <v>243.0</v>
      </c>
      <c r="D20" s="1">
        <v>278.0</v>
      </c>
      <c r="E20" s="1">
        <v>283.0</v>
      </c>
      <c r="F20" s="1">
        <v>293.0</v>
      </c>
      <c r="G20" s="1">
        <v>263.0</v>
      </c>
      <c r="H20" s="1">
        <v>71.0</v>
      </c>
      <c r="I20" s="1">
        <v>85.0</v>
      </c>
      <c r="J20" s="1">
        <v>372.0</v>
      </c>
      <c r="K20" s="1">
        <v>408.0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324.0</v>
      </c>
      <c r="C21" s="1">
        <v>299.0</v>
      </c>
      <c r="D21" s="1">
        <v>283.0</v>
      </c>
      <c r="E21" s="1">
        <v>287.0</v>
      </c>
      <c r="F21" s="1">
        <v>266.0</v>
      </c>
      <c r="G21" s="1">
        <v>175.0</v>
      </c>
      <c r="H21" s="1">
        <v>234.0</v>
      </c>
      <c r="I21" s="1">
        <v>240.0</v>
      </c>
      <c r="J21" s="1">
        <v>235.0</v>
      </c>
      <c r="K21" s="1">
        <v>237.0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4610.0</v>
      </c>
      <c r="C22" s="1">
        <v>4560.0</v>
      </c>
      <c r="D22" s="1">
        <v>4210.0</v>
      </c>
      <c r="E22" s="1">
        <v>4520.0</v>
      </c>
      <c r="F22" s="1">
        <v>4400.0</v>
      </c>
      <c r="G22" s="1">
        <v>4840.0</v>
      </c>
      <c r="H22" s="1">
        <v>6460.0</v>
      </c>
      <c r="I22" s="1">
        <v>5780.0</v>
      </c>
      <c r="J22" s="1">
        <v>5390.0</v>
      </c>
      <c r="K22" s="1">
        <v>5420.0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8.0</v>
      </c>
      <c r="C23" s="1">
        <v>8.0</v>
      </c>
      <c r="D23" s="1">
        <v>7.0</v>
      </c>
      <c r="E23" s="1">
        <v>7.0</v>
      </c>
      <c r="F23" s="1">
        <v>7.0</v>
      </c>
      <c r="G23" s="1">
        <v>7.0</v>
      </c>
      <c r="H23" s="1">
        <v>7.0</v>
      </c>
      <c r="I23" s="1">
        <v>7.0</v>
      </c>
      <c r="J23" s="1">
        <v>7.0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8480.0</v>
      </c>
      <c r="C24" s="1">
        <v>8300.0</v>
      </c>
      <c r="D24" s="1">
        <v>8080.0</v>
      </c>
      <c r="E24" s="1">
        <v>8100.0</v>
      </c>
      <c r="F24" s="1">
        <v>8160.0</v>
      </c>
      <c r="G24" s="1">
        <v>7680.0</v>
      </c>
      <c r="H24" s="1">
        <v>7570.0</v>
      </c>
      <c r="I24" s="1">
        <v>7700.0</v>
      </c>
      <c r="J24" s="1">
        <v>7720.0</v>
      </c>
      <c r="K24" s="1">
        <v>7540.0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-1100.0</v>
      </c>
      <c r="C25" s="1">
        <v>-1140.0</v>
      </c>
      <c r="D25" s="1">
        <v>-1010.0</v>
      </c>
      <c r="E25" s="1">
        <v>-1070.0</v>
      </c>
      <c r="F25" s="1">
        <v>-610.0</v>
      </c>
      <c r="G25" s="1">
        <v>-307.0</v>
      </c>
      <c r="H25" s="1">
        <v>-1180.0</v>
      </c>
      <c r="I25" s="1">
        <v>-1190.0</v>
      </c>
      <c r="J25" s="1">
        <v>-939.0</v>
      </c>
      <c r="K25" s="1">
        <v>-839.0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-50.0</v>
      </c>
      <c r="C26" s="1">
        <v>-107.0</v>
      </c>
      <c r="D26" s="1">
        <v>-83.0</v>
      </c>
      <c r="E26" s="1">
        <v>-60.0</v>
      </c>
      <c r="F26" s="1">
        <v>-59.0</v>
      </c>
      <c r="G26" s="1">
        <v>-56.0</v>
      </c>
      <c r="H26" s="1">
        <v>-74.0</v>
      </c>
      <c r="I26" s="1">
        <v>-76.0</v>
      </c>
      <c r="J26" s="1">
        <v>-75.0</v>
      </c>
      <c r="K26" s="1">
        <v>-70.0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7340.0</v>
      </c>
      <c r="C27" s="1">
        <v>7060.0</v>
      </c>
      <c r="D27" s="1">
        <v>6990.0</v>
      </c>
      <c r="E27" s="1">
        <v>6970.0</v>
      </c>
      <c r="F27" s="1">
        <v>7490.0</v>
      </c>
      <c r="G27" s="1">
        <v>7320.0</v>
      </c>
      <c r="H27" s="1">
        <v>6320.0</v>
      </c>
      <c r="I27" s="1">
        <v>6440.0</v>
      </c>
      <c r="J27" s="1">
        <v>6710.0</v>
      </c>
      <c r="K27" s="1">
        <v>6630.0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257.0</v>
      </c>
      <c r="C28" s="1">
        <v>161.0</v>
      </c>
      <c r="D28" s="1">
        <v>204.0</v>
      </c>
      <c r="E28" s="1">
        <v>196.0</v>
      </c>
      <c r="F28" s="1">
        <v>200.0</v>
      </c>
      <c r="G28" s="1">
        <v>148.0</v>
      </c>
      <c r="H28" s="1">
        <v>113.0</v>
      </c>
      <c r="I28" s="1">
        <v>131.0</v>
      </c>
      <c r="J28" s="1">
        <v>169.0</v>
      </c>
      <c r="K28" s="1">
        <v>193.0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7590.0</v>
      </c>
      <c r="C29" s="1">
        <v>7220.0</v>
      </c>
      <c r="D29" s="1">
        <v>7200.0</v>
      </c>
      <c r="E29" s="1">
        <v>7170.0</v>
      </c>
      <c r="F29" s="1">
        <v>7690.0</v>
      </c>
      <c r="G29" s="1">
        <v>7470.0</v>
      </c>
      <c r="H29" s="1">
        <v>6430.0</v>
      </c>
      <c r="I29" s="1">
        <v>6570.0</v>
      </c>
      <c r="J29" s="1">
        <v>6880.0</v>
      </c>
      <c r="K29" s="1">
        <v>6830.0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12210.0</v>
      </c>
      <c r="C30" s="1">
        <v>11780.0</v>
      </c>
      <c r="D30" s="1">
        <v>11410.0</v>
      </c>
      <c r="E30" s="1">
        <v>11690.0</v>
      </c>
      <c r="F30" s="1">
        <v>12090.0</v>
      </c>
      <c r="G30" s="1">
        <v>12300.0</v>
      </c>
      <c r="H30" s="1">
        <v>12890.0</v>
      </c>
      <c r="I30" s="1">
        <v>12350.0</v>
      </c>
      <c r="J30" s="1">
        <v>12270.0</v>
      </c>
      <c r="K30" s="1">
        <v>12240.0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758.0</v>
      </c>
      <c r="C32" s="1">
        <v>752.0</v>
      </c>
      <c r="D32" s="1">
        <v>739.0</v>
      </c>
      <c r="E32" s="1">
        <v>742.0</v>
      </c>
      <c r="F32" s="1">
        <v>740.0</v>
      </c>
      <c r="G32" s="1">
        <v>706.0</v>
      </c>
      <c r="H32" s="1">
        <v>705.0</v>
      </c>
      <c r="I32" s="1">
        <v>714.0</v>
      </c>
      <c r="J32" s="1">
        <v>713.0</v>
      </c>
      <c r="K32" s="1">
        <v>704.0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756.0</v>
      </c>
      <c r="C33" s="1">
        <v>750.0</v>
      </c>
      <c r="D33" s="1">
        <v>738.0</v>
      </c>
      <c r="E33" s="1">
        <v>739.0</v>
      </c>
      <c r="F33" s="1">
        <v>740.0</v>
      </c>
      <c r="G33" s="1">
        <v>713.0</v>
      </c>
      <c r="H33" s="1">
        <v>705.0</v>
      </c>
      <c r="I33" s="1">
        <v>714.0</v>
      </c>
      <c r="J33" s="1">
        <v>713.0</v>
      </c>
      <c r="K33" s="1">
        <v>704.0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 t="s">
        <v>96</v>
      </c>
      <c r="C34" s="1" t="s">
        <v>97</v>
      </c>
      <c r="D34" s="1" t="s">
        <v>98</v>
      </c>
      <c r="E34" s="1" t="s">
        <v>99</v>
      </c>
      <c r="F34" s="1" t="s">
        <v>100</v>
      </c>
      <c r="G34" s="1" t="s">
        <v>101</v>
      </c>
      <c r="H34" s="1" t="s">
        <v>102</v>
      </c>
      <c r="I34" s="1" t="s">
        <v>103</v>
      </c>
      <c r="J34" s="1" t="s">
        <v>97</v>
      </c>
      <c r="K34" s="1" t="s">
        <v>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7340.0</v>
      </c>
      <c r="C35" s="1">
        <v>7060.0</v>
      </c>
      <c r="D35" s="1">
        <v>6990.0</v>
      </c>
      <c r="E35" s="1">
        <v>6970.0</v>
      </c>
      <c r="F35" s="1">
        <v>7490.0</v>
      </c>
      <c r="G35" s="1">
        <v>7320.0</v>
      </c>
      <c r="H35" s="1">
        <v>6320.0</v>
      </c>
      <c r="I35" s="1">
        <v>6440.0</v>
      </c>
      <c r="J35" s="1">
        <v>6710.0</v>
      </c>
      <c r="K35" s="1">
        <v>6630.0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 t="s">
        <v>96</v>
      </c>
      <c r="C36" s="1" t="s">
        <v>97</v>
      </c>
      <c r="D36" s="1" t="s">
        <v>98</v>
      </c>
      <c r="E36" s="1" t="s">
        <v>99</v>
      </c>
      <c r="F36" s="1" t="s">
        <v>100</v>
      </c>
      <c r="G36" s="1" t="s">
        <v>101</v>
      </c>
      <c r="H36" s="1" t="s">
        <v>102</v>
      </c>
      <c r="I36" s="1" t="s">
        <v>103</v>
      </c>
      <c r="J36" s="1" t="s">
        <v>97</v>
      </c>
      <c r="K36" s="1" t="s">
        <v>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3990.0</v>
      </c>
      <c r="C37" s="1">
        <v>4019.0</v>
      </c>
      <c r="D37" s="1">
        <v>3650.0</v>
      </c>
      <c r="E37" s="1">
        <v>3950.0</v>
      </c>
      <c r="F37" s="1">
        <v>3840.0</v>
      </c>
      <c r="G37" s="1">
        <v>4400.0</v>
      </c>
      <c r="H37" s="1">
        <v>6150.0</v>
      </c>
      <c r="I37" s="1">
        <v>5460.0</v>
      </c>
      <c r="J37" s="1">
        <v>4780.0</v>
      </c>
      <c r="K37" s="1">
        <v>4770.0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3310.0</v>
      </c>
      <c r="C38" s="1">
        <v>3780.0</v>
      </c>
      <c r="D38" s="1">
        <v>3280.0</v>
      </c>
      <c r="E38" s="1">
        <v>3040.0</v>
      </c>
      <c r="F38" s="1">
        <v>2300.0</v>
      </c>
      <c r="G38" s="1">
        <v>2830.0</v>
      </c>
      <c r="H38" s="1">
        <v>3820.0</v>
      </c>
      <c r="I38" s="1">
        <v>4650.0</v>
      </c>
      <c r="J38" s="1">
        <v>4120.0</v>
      </c>
      <c r="K38" s="1">
        <v>3630.0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616.0</v>
      </c>
      <c r="C39" s="1">
        <v>632.0</v>
      </c>
      <c r="D39" s="1">
        <v>648.0</v>
      </c>
      <c r="E39" s="1">
        <v>664.0</v>
      </c>
      <c r="F39" s="1">
        <v>656.0</v>
      </c>
      <c r="G39" s="1">
        <v>656.0</v>
      </c>
      <c r="H39" s="1">
        <v>352.0</v>
      </c>
      <c r="I39" s="1">
        <v>392.0</v>
      </c>
      <c r="J39" s="1">
        <v>536.0</v>
      </c>
      <c r="K39" s="1">
        <v>608.0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257.0</v>
      </c>
      <c r="C40" s="1">
        <v>161.0</v>
      </c>
      <c r="D40" s="1">
        <v>204.0</v>
      </c>
      <c r="E40" s="1">
        <v>196.0</v>
      </c>
      <c r="F40" s="1">
        <v>200.0</v>
      </c>
      <c r="G40" s="1">
        <v>148.0</v>
      </c>
      <c r="H40" s="1">
        <v>113.0</v>
      </c>
      <c r="I40" s="1">
        <v>131.0</v>
      </c>
      <c r="J40" s="1">
        <v>169.0</v>
      </c>
      <c r="K40" s="1">
        <v>193.0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433.0</v>
      </c>
      <c r="C41" s="1">
        <v>345.0</v>
      </c>
      <c r="D41" s="1">
        <v>286.0</v>
      </c>
      <c r="E41" s="1">
        <v>327.0</v>
      </c>
      <c r="F41" s="1">
        <v>48.0</v>
      </c>
      <c r="G41" s="1">
        <v>56.0</v>
      </c>
      <c r="H41" s="1">
        <v>21.0</v>
      </c>
      <c r="I41" s="1">
        <v>42.0</v>
      </c>
      <c r="J41" s="1">
        <v>132.0</v>
      </c>
      <c r="K41" s="1">
        <v>126.0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3.0</v>
      </c>
      <c r="J42" s="1">
        <v>3.0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1990.0</v>
      </c>
      <c r="C43" s="1">
        <v>2040.0</v>
      </c>
      <c r="D43" s="1">
        <v>2050.0</v>
      </c>
      <c r="E43" s="1">
        <v>1930.0</v>
      </c>
      <c r="F43" s="1">
        <v>1960.0</v>
      </c>
      <c r="G43" s="1">
        <v>2060.0</v>
      </c>
      <c r="H43" s="1">
        <v>2029.0</v>
      </c>
      <c r="I43" s="1">
        <v>2310.0</v>
      </c>
      <c r="J43" s="1">
        <v>2020.0</v>
      </c>
      <c r="K43" s="1">
        <v>1980.0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13340.0</v>
      </c>
      <c r="C44" s="1">
        <v>13650.0</v>
      </c>
      <c r="D44" s="1">
        <v>13480.0</v>
      </c>
      <c r="E44" s="1">
        <v>13530.0</v>
      </c>
      <c r="F44" s="1">
        <v>13590.0</v>
      </c>
      <c r="G44" s="1">
        <v>13310.0</v>
      </c>
      <c r="H44" s="1">
        <v>13610.0</v>
      </c>
      <c r="I44" s="1">
        <v>13640.0</v>
      </c>
      <c r="J44" s="1">
        <v>13850.0</v>
      </c>
      <c r="K44" s="1">
        <v>14250.0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2220.0</v>
      </c>
      <c r="C45" s="1">
        <v>2320.0</v>
      </c>
      <c r="D45" s="1">
        <v>2380.0</v>
      </c>
      <c r="E45" s="1">
        <v>2360.0</v>
      </c>
      <c r="F45" s="1">
        <v>2410.0</v>
      </c>
      <c r="G45" s="1">
        <v>2360.0</v>
      </c>
      <c r="H45" s="1">
        <v>2470.0</v>
      </c>
      <c r="I45" s="1">
        <v>2220.0</v>
      </c>
      <c r="J45" s="1">
        <v>2250.0</v>
      </c>
      <c r="K45" s="1">
        <v>2330.0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251.0</v>
      </c>
      <c r="C46" s="1">
        <v>240.0</v>
      </c>
      <c r="D46" s="1">
        <v>220.0</v>
      </c>
      <c r="E46" s="1">
        <v>205.0</v>
      </c>
      <c r="F46" s="1">
        <v>184.0</v>
      </c>
      <c r="G46" s="1">
        <v>175.0</v>
      </c>
      <c r="H46" s="1">
        <v>163.0</v>
      </c>
      <c r="I46" s="1">
        <v>160.0</v>
      </c>
      <c r="J46" s="1">
        <v>165.0</v>
      </c>
      <c r="K46" s="1">
        <v>163.0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3450.0</v>
      </c>
      <c r="C2" s="1">
        <v>3460.0</v>
      </c>
      <c r="D2" s="1">
        <v>3490.0</v>
      </c>
      <c r="E2" s="1">
        <v>3490.0</v>
      </c>
      <c r="F2" s="1">
        <v>3550.0</v>
      </c>
      <c r="G2" s="1">
        <v>3430.0</v>
      </c>
      <c r="H2" s="1">
        <v>976.0</v>
      </c>
      <c r="I2" s="1">
        <v>1860.0</v>
      </c>
      <c r="J2" s="1">
        <v>3010.0</v>
      </c>
      <c r="K2" s="1">
        <v>3240.0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1930.0</v>
      </c>
      <c r="C3" s="1">
        <v>1950.0</v>
      </c>
      <c r="D3" s="1">
        <v>1960.0</v>
      </c>
      <c r="E3" s="1">
        <v>1930.0</v>
      </c>
      <c r="F3" s="1">
        <v>2009.0</v>
      </c>
      <c r="G3" s="1">
        <v>2050.0</v>
      </c>
      <c r="H3" s="1">
        <v>614.0</v>
      </c>
      <c r="I3" s="1">
        <v>1060.0</v>
      </c>
      <c r="J3" s="1">
        <v>1900.0</v>
      </c>
      <c r="K3" s="1">
        <v>2070.0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5380.0</v>
      </c>
      <c r="C4" s="1">
        <v>5410.0</v>
      </c>
      <c r="D4" s="1">
        <v>5450.0</v>
      </c>
      <c r="E4" s="1">
        <v>5420.0</v>
      </c>
      <c r="F4" s="1">
        <v>5550.0</v>
      </c>
      <c r="G4" s="1">
        <v>5480.0</v>
      </c>
      <c r="H4" s="1">
        <v>1590.0</v>
      </c>
      <c r="I4" s="1">
        <v>2920.0</v>
      </c>
      <c r="J4" s="1">
        <v>4910.0</v>
      </c>
      <c r="K4" s="1">
        <v>5320.0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3910.0</v>
      </c>
      <c r="C5" s="1">
        <v>3930.0</v>
      </c>
      <c r="D5" s="1">
        <v>3930.0</v>
      </c>
      <c r="E5" s="1">
        <v>3880.0</v>
      </c>
      <c r="F5" s="1">
        <v>3950.0</v>
      </c>
      <c r="G5" s="1">
        <v>3890.0</v>
      </c>
      <c r="H5" s="1">
        <v>1750.0</v>
      </c>
      <c r="I5" s="1">
        <v>2280.0</v>
      </c>
      <c r="J5" s="1">
        <v>3380.0</v>
      </c>
      <c r="K5" s="1">
        <v>3740.0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102.0</v>
      </c>
      <c r="C6" s="1">
        <v>93.0</v>
      </c>
      <c r="D6" s="1">
        <v>96.0</v>
      </c>
      <c r="E6" s="1">
        <v>97.0</v>
      </c>
      <c r="F6" s="1">
        <v>104.0</v>
      </c>
      <c r="G6" s="1">
        <v>107.0</v>
      </c>
      <c r="H6" s="1">
        <v>89.0</v>
      </c>
      <c r="I6" s="1">
        <v>99.0</v>
      </c>
      <c r="J6" s="1">
        <v>107.0</v>
      </c>
      <c r="K6" s="1">
        <v>115.0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695.0</v>
      </c>
      <c r="C7" s="1">
        <v>716.0</v>
      </c>
      <c r="D7" s="1">
        <v>724.0</v>
      </c>
      <c r="E7" s="1">
        <v>708.0</v>
      </c>
      <c r="F7" s="1">
        <v>684.0</v>
      </c>
      <c r="G7" s="1">
        <v>662.0</v>
      </c>
      <c r="H7" s="1">
        <v>665.0</v>
      </c>
      <c r="I7" s="1">
        <v>670.0</v>
      </c>
      <c r="J7" s="1">
        <v>664.0</v>
      </c>
      <c r="K7" s="1">
        <v>697.0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4710.0</v>
      </c>
      <c r="C8" s="1">
        <v>4740.0</v>
      </c>
      <c r="D8" s="1">
        <v>4750.0</v>
      </c>
      <c r="E8" s="1">
        <v>4680.0</v>
      </c>
      <c r="F8" s="1">
        <v>4740.0</v>
      </c>
      <c r="G8" s="1">
        <v>4660.0</v>
      </c>
      <c r="H8" s="1">
        <v>2510.0</v>
      </c>
      <c r="I8" s="1">
        <v>3050.0</v>
      </c>
      <c r="J8" s="1">
        <v>4150.0</v>
      </c>
      <c r="K8" s="1">
        <v>4550.0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673.0</v>
      </c>
      <c r="C9" s="1">
        <v>676.0</v>
      </c>
      <c r="D9" s="1">
        <v>700.0</v>
      </c>
      <c r="E9" s="1">
        <v>736.0</v>
      </c>
      <c r="F9" s="1">
        <v>813.0</v>
      </c>
      <c r="G9" s="1">
        <v>822.0</v>
      </c>
      <c r="H9" s="1">
        <v>-918.0</v>
      </c>
      <c r="I9" s="1">
        <v>-125.0</v>
      </c>
      <c r="J9" s="1">
        <v>759.0</v>
      </c>
      <c r="K9" s="1">
        <v>764.0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-214.0</v>
      </c>
      <c r="C10" s="1">
        <v>-234.0</v>
      </c>
      <c r="D10" s="1">
        <v>-154.0</v>
      </c>
      <c r="E10" s="1">
        <v>-167.0</v>
      </c>
      <c r="F10" s="1">
        <v>-176.0</v>
      </c>
      <c r="G10" s="1">
        <v>-222.0</v>
      </c>
      <c r="H10" s="1">
        <v>-194.0</v>
      </c>
      <c r="I10" s="1">
        <v>-191.0</v>
      </c>
      <c r="J10" s="1">
        <v>-156.0</v>
      </c>
      <c r="K10" s="1">
        <v>-191.0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4.0</v>
      </c>
      <c r="C11" s="1">
        <v>4.0</v>
      </c>
      <c r="D11" s="1">
        <v>3.0</v>
      </c>
      <c r="E11" s="1">
        <v>6.0</v>
      </c>
      <c r="F11" s="1">
        <v>15.0</v>
      </c>
      <c r="G11" s="1">
        <v>32.0</v>
      </c>
      <c r="H11" s="1">
        <v>8.0</v>
      </c>
      <c r="I11" s="1">
        <v>2.0</v>
      </c>
      <c r="J11" s="1">
        <v>30.0</v>
      </c>
      <c r="K11" s="1">
        <v>75.0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-210.0</v>
      </c>
      <c r="C12" s="1">
        <v>-230.0</v>
      </c>
      <c r="D12" s="1">
        <v>-151.0</v>
      </c>
      <c r="E12" s="1">
        <v>-161.0</v>
      </c>
      <c r="F12" s="1">
        <v>-161.0</v>
      </c>
      <c r="G12" s="1">
        <v>-190.0</v>
      </c>
      <c r="H12" s="1">
        <v>-186.0</v>
      </c>
      <c r="I12" s="1">
        <v>-189.0</v>
      </c>
      <c r="J12" s="1">
        <v>-126.0</v>
      </c>
      <c r="K12" s="1">
        <v>-116.0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-1.0</v>
      </c>
      <c r="C13" s="1">
        <v>-5.0</v>
      </c>
      <c r="D13" s="1">
        <v>4.0</v>
      </c>
      <c r="E13" s="1">
        <v>-2.0</v>
      </c>
      <c r="F13" s="1">
        <v>0.0</v>
      </c>
      <c r="G13" s="1">
        <v>-1.0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-3.0</v>
      </c>
      <c r="H14" s="1">
        <v>1.0</v>
      </c>
      <c r="I14" s="1">
        <v>-1.0</v>
      </c>
      <c r="J14" s="1">
        <v>-1.0</v>
      </c>
      <c r="K14" s="1">
        <v>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462.0</v>
      </c>
      <c r="C15" s="1">
        <v>441.0</v>
      </c>
      <c r="D15" s="1">
        <v>553.0</v>
      </c>
      <c r="E15" s="1">
        <v>573.0</v>
      </c>
      <c r="F15" s="1">
        <v>652.0</v>
      </c>
      <c r="G15" s="1">
        <v>628.0</v>
      </c>
      <c r="H15" s="1">
        <v>-1100.0</v>
      </c>
      <c r="I15" s="1">
        <v>-315.0</v>
      </c>
      <c r="J15" s="1">
        <v>632.0</v>
      </c>
      <c r="K15" s="1">
        <v>718.0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-65.0</v>
      </c>
      <c r="I16" s="1">
        <v>-10.0</v>
      </c>
      <c r="J16" s="1">
        <v>2.0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-2.0</v>
      </c>
      <c r="C17" s="1">
        <v>-1.0</v>
      </c>
      <c r="D17" s="1">
        <v>0.0</v>
      </c>
      <c r="E17" s="1">
        <v>-1.0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43.0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236.0</v>
      </c>
      <c r="C19" s="1">
        <v>95.0</v>
      </c>
      <c r="D19" s="1">
        <v>253.0</v>
      </c>
      <c r="E19" s="1">
        <v>108.0</v>
      </c>
      <c r="F19" s="1">
        <v>902.0</v>
      </c>
      <c r="G19" s="1">
        <v>343.0</v>
      </c>
      <c r="H19" s="1">
        <v>207.0</v>
      </c>
      <c r="I19" s="1">
        <v>307.0</v>
      </c>
      <c r="J19" s="1">
        <v>18.0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-6.0</v>
      </c>
      <c r="C20" s="1">
        <v>0.0</v>
      </c>
      <c r="D20" s="1">
        <v>0.0</v>
      </c>
      <c r="E20" s="1">
        <v>-43.0</v>
      </c>
      <c r="F20" s="1">
        <v>-260.0</v>
      </c>
      <c r="G20" s="1">
        <v>-14.0</v>
      </c>
      <c r="H20" s="1">
        <v>0.0</v>
      </c>
      <c r="I20" s="1">
        <v>-92.0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10.0</v>
      </c>
      <c r="C21" s="1">
        <v>2.0</v>
      </c>
      <c r="D21" s="1">
        <v>15.0</v>
      </c>
      <c r="E21" s="1">
        <v>14.0</v>
      </c>
      <c r="F21" s="1">
        <v>7.0</v>
      </c>
      <c r="G21" s="1">
        <v>5.0</v>
      </c>
      <c r="H21" s="1">
        <v>0.0</v>
      </c>
      <c r="I21" s="1">
        <v>8.0</v>
      </c>
      <c r="J21" s="1">
        <v>17.0</v>
      </c>
      <c r="K21" s="1">
        <v>86.0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61.0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-17.0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0.0</v>
      </c>
      <c r="C23" s="1">
        <v>0.0</v>
      </c>
      <c r="D23" s="1">
        <v>-10.0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761.0</v>
      </c>
      <c r="C24" s="1">
        <v>580.0</v>
      </c>
      <c r="D24" s="1">
        <v>811.0</v>
      </c>
      <c r="E24" s="1">
        <v>651.0</v>
      </c>
      <c r="F24" s="1">
        <v>1300.0</v>
      </c>
      <c r="G24" s="1">
        <v>962.0</v>
      </c>
      <c r="H24" s="1">
        <v>-961.0</v>
      </c>
      <c r="I24" s="1">
        <v>-102.0</v>
      </c>
      <c r="J24" s="1">
        <v>669.0</v>
      </c>
      <c r="K24" s="1">
        <v>788.0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14.0</v>
      </c>
      <c r="C25" s="1">
        <v>9.0</v>
      </c>
      <c r="D25" s="1">
        <v>40.0</v>
      </c>
      <c r="E25" s="1">
        <v>80.0</v>
      </c>
      <c r="F25" s="1">
        <v>150.0</v>
      </c>
      <c r="G25" s="1">
        <v>30.0</v>
      </c>
      <c r="H25" s="1">
        <v>-220.0</v>
      </c>
      <c r="I25" s="1">
        <v>-91.0</v>
      </c>
      <c r="J25" s="1">
        <v>26.0</v>
      </c>
      <c r="K25" s="1">
        <v>36.0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747.0</v>
      </c>
      <c r="C26" s="1">
        <v>571.0</v>
      </c>
      <c r="D26" s="1">
        <v>771.0</v>
      </c>
      <c r="E26" s="1">
        <v>571.0</v>
      </c>
      <c r="F26" s="1">
        <v>1150.0</v>
      </c>
      <c r="G26" s="1">
        <v>932.0</v>
      </c>
      <c r="H26" s="1">
        <v>-741.0</v>
      </c>
      <c r="I26" s="1">
        <v>-11.0</v>
      </c>
      <c r="J26" s="1">
        <v>643.0</v>
      </c>
      <c r="K26" s="1">
        <v>752.0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747.0</v>
      </c>
      <c r="C27" s="1">
        <v>571.0</v>
      </c>
      <c r="D27" s="1">
        <v>771.0</v>
      </c>
      <c r="E27" s="1">
        <v>571.0</v>
      </c>
      <c r="F27" s="1">
        <v>1150.0</v>
      </c>
      <c r="G27" s="1">
        <v>932.0</v>
      </c>
      <c r="H27" s="1">
        <v>-741.0</v>
      </c>
      <c r="I27" s="1">
        <v>-11.0</v>
      </c>
      <c r="J27" s="1">
        <v>643.0</v>
      </c>
      <c r="K27" s="1">
        <v>752.0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-15.0</v>
      </c>
      <c r="C28" s="1">
        <v>-13.0</v>
      </c>
      <c r="D28" s="1">
        <v>-9.0</v>
      </c>
      <c r="E28" s="1">
        <v>-7.0</v>
      </c>
      <c r="F28" s="1">
        <v>-64.0</v>
      </c>
      <c r="G28" s="1">
        <v>-12.0</v>
      </c>
      <c r="H28" s="1">
        <v>9.0</v>
      </c>
      <c r="I28" s="1">
        <v>0.0</v>
      </c>
      <c r="J28" s="1">
        <v>-10.0</v>
      </c>
      <c r="K28" s="1">
        <v>-12.0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732.0</v>
      </c>
      <c r="C29" s="1">
        <v>558.0</v>
      </c>
      <c r="D29" s="1">
        <v>762.0</v>
      </c>
      <c r="E29" s="1">
        <v>564.0</v>
      </c>
      <c r="F29" s="1">
        <v>1090.0</v>
      </c>
      <c r="G29" s="1">
        <v>920.0</v>
      </c>
      <c r="H29" s="1">
        <v>-732.0</v>
      </c>
      <c r="I29" s="1">
        <v>-11.0</v>
      </c>
      <c r="J29" s="1">
        <v>633.0</v>
      </c>
      <c r="K29" s="1">
        <v>740.0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>
        <v>732.0</v>
      </c>
      <c r="C30" s="1">
        <v>558.0</v>
      </c>
      <c r="D30" s="1">
        <v>762.0</v>
      </c>
      <c r="E30" s="1">
        <v>564.0</v>
      </c>
      <c r="F30" s="1">
        <v>1090.0</v>
      </c>
      <c r="G30" s="1">
        <v>920.0</v>
      </c>
      <c r="H30" s="1">
        <v>-732.0</v>
      </c>
      <c r="I30" s="1">
        <v>-11.0</v>
      </c>
      <c r="J30" s="1">
        <v>633.0</v>
      </c>
      <c r="K30" s="1">
        <v>740.0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>
        <v>732.0</v>
      </c>
      <c r="C31" s="1">
        <v>558.0</v>
      </c>
      <c r="D31" s="1">
        <v>762.0</v>
      </c>
      <c r="E31" s="1">
        <v>564.0</v>
      </c>
      <c r="F31" s="1">
        <v>1090.0</v>
      </c>
      <c r="G31" s="1">
        <v>920.0</v>
      </c>
      <c r="H31" s="1">
        <v>-732.0</v>
      </c>
      <c r="I31" s="1">
        <v>-11.0</v>
      </c>
      <c r="J31" s="1">
        <v>633.0</v>
      </c>
      <c r="K31" s="1">
        <v>740.0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 t="s">
        <v>147</v>
      </c>
      <c r="C33" s="1" t="s">
        <v>148</v>
      </c>
      <c r="D33" s="1" t="s">
        <v>149</v>
      </c>
      <c r="E33" s="1" t="s">
        <v>150</v>
      </c>
      <c r="F33" s="1" t="s">
        <v>151</v>
      </c>
      <c r="G33" s="1" t="s">
        <v>152</v>
      </c>
      <c r="H33" s="1" t="s">
        <v>153</v>
      </c>
      <c r="I33" s="1" t="s">
        <v>154</v>
      </c>
      <c r="J33" s="1" t="s">
        <v>155</v>
      </c>
      <c r="K33" s="1" t="s">
        <v>156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 t="s">
        <v>147</v>
      </c>
      <c r="C34" s="1" t="s">
        <v>148</v>
      </c>
      <c r="D34" s="1" t="s">
        <v>149</v>
      </c>
      <c r="E34" s="1" t="s">
        <v>150</v>
      </c>
      <c r="F34" s="1" t="s">
        <v>151</v>
      </c>
      <c r="G34" s="1" t="s">
        <v>152</v>
      </c>
      <c r="H34" s="1" t="s">
        <v>153</v>
      </c>
      <c r="I34" s="1" t="s">
        <v>154</v>
      </c>
      <c r="J34" s="1" t="s">
        <v>155</v>
      </c>
      <c r="K34" s="1" t="s">
        <v>156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755.0</v>
      </c>
      <c r="C35" s="1">
        <v>752.0</v>
      </c>
      <c r="D35" s="1">
        <v>743.0</v>
      </c>
      <c r="E35" s="1">
        <v>739.0</v>
      </c>
      <c r="F35" s="1">
        <v>740.0</v>
      </c>
      <c r="G35" s="1">
        <v>730.0</v>
      </c>
      <c r="H35" s="1">
        <v>706.0</v>
      </c>
      <c r="I35" s="1">
        <v>710.0</v>
      </c>
      <c r="J35" s="1">
        <v>715.0</v>
      </c>
      <c r="K35" s="1">
        <v>710.0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 t="s">
        <v>160</v>
      </c>
      <c r="C36" s="1" t="s">
        <v>148</v>
      </c>
      <c r="D36" s="1" t="s">
        <v>161</v>
      </c>
      <c r="E36" s="1" t="s">
        <v>150</v>
      </c>
      <c r="F36" s="1" t="s">
        <v>151</v>
      </c>
      <c r="G36" s="1" t="s">
        <v>152</v>
      </c>
      <c r="H36" s="1" t="s">
        <v>153</v>
      </c>
      <c r="I36" s="1" t="s">
        <v>154</v>
      </c>
      <c r="J36" s="1" t="s">
        <v>162</v>
      </c>
      <c r="K36" s="1" t="s">
        <v>156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 t="s">
        <v>160</v>
      </c>
      <c r="C37" s="1" t="s">
        <v>148</v>
      </c>
      <c r="D37" s="1" t="s">
        <v>161</v>
      </c>
      <c r="E37" s="1" t="s">
        <v>150</v>
      </c>
      <c r="F37" s="1" t="s">
        <v>151</v>
      </c>
      <c r="G37" s="1" t="s">
        <v>152</v>
      </c>
      <c r="H37" s="1" t="s">
        <v>153</v>
      </c>
      <c r="I37" s="1" t="s">
        <v>154</v>
      </c>
      <c r="J37" s="1" t="s">
        <v>162</v>
      </c>
      <c r="K37" s="1" t="s">
        <v>156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1">
        <v>787.0</v>
      </c>
      <c r="C38" s="1">
        <v>753.0</v>
      </c>
      <c r="D38" s="1">
        <v>744.0</v>
      </c>
      <c r="E38" s="1">
        <v>739.0</v>
      </c>
      <c r="F38" s="1">
        <v>741.0</v>
      </c>
      <c r="G38" s="1">
        <v>731.0</v>
      </c>
      <c r="H38" s="1">
        <v>706.0</v>
      </c>
      <c r="I38" s="1">
        <v>710.0</v>
      </c>
      <c r="J38" s="1">
        <v>718.0</v>
      </c>
      <c r="K38" s="1">
        <v>713.0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 t="s">
        <v>166</v>
      </c>
      <c r="C39" s="1" t="s">
        <v>167</v>
      </c>
      <c r="D39" s="1" t="s">
        <v>168</v>
      </c>
      <c r="E39" s="1" t="s">
        <v>169</v>
      </c>
      <c r="F39" s="1" t="s">
        <v>170</v>
      </c>
      <c r="G39" s="1" t="s">
        <v>171</v>
      </c>
      <c r="H39" s="1" t="s">
        <v>172</v>
      </c>
      <c r="I39" s="1" t="s">
        <v>173</v>
      </c>
      <c r="J39" s="1" t="s">
        <v>174</v>
      </c>
      <c r="K39" s="1" t="s">
        <v>175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 t="s">
        <v>167</v>
      </c>
      <c r="C40" s="1" t="s">
        <v>167</v>
      </c>
      <c r="D40" s="1" t="s">
        <v>168</v>
      </c>
      <c r="E40" s="1" t="s">
        <v>169</v>
      </c>
      <c r="F40" s="1" t="s">
        <v>170</v>
      </c>
      <c r="G40" s="1" t="s">
        <v>171</v>
      </c>
      <c r="H40" s="1" t="s">
        <v>172</v>
      </c>
      <c r="I40" s="1" t="s">
        <v>173</v>
      </c>
      <c r="J40" s="1" t="s">
        <v>174</v>
      </c>
      <c r="K40" s="1" t="s">
        <v>177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 t="s">
        <v>179</v>
      </c>
      <c r="C41" s="1" t="s">
        <v>180</v>
      </c>
      <c r="D41" s="1" t="s">
        <v>180</v>
      </c>
      <c r="E41" s="1" t="s">
        <v>180</v>
      </c>
      <c r="F41" s="1" t="s">
        <v>180</v>
      </c>
      <c r="G41" s="1" t="s">
        <v>180</v>
      </c>
      <c r="H41" s="1" t="s">
        <v>181</v>
      </c>
      <c r="I41" s="1">
        <v>0.0</v>
      </c>
      <c r="J41" s="1" t="s">
        <v>182</v>
      </c>
      <c r="K41" s="1" t="s">
        <v>183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184</v>
      </c>
      <c r="B42" s="1" t="s">
        <v>185</v>
      </c>
      <c r="C42" s="1" t="s">
        <v>186</v>
      </c>
      <c r="D42" s="1" t="s">
        <v>187</v>
      </c>
      <c r="E42" s="1" t="s">
        <v>188</v>
      </c>
      <c r="F42" s="1" t="s">
        <v>189</v>
      </c>
      <c r="G42" s="1" t="s">
        <v>190</v>
      </c>
      <c r="H42" s="1" t="s">
        <v>191</v>
      </c>
      <c r="I42" s="1">
        <v>0.0</v>
      </c>
      <c r="J42" s="1" t="s">
        <v>192</v>
      </c>
      <c r="K42" s="1" t="s">
        <v>193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1.0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1370.0</v>
      </c>
      <c r="C45" s="1">
        <v>1390.0</v>
      </c>
      <c r="D45" s="1">
        <v>1420.0</v>
      </c>
      <c r="E45" s="1">
        <v>1440.0</v>
      </c>
      <c r="F45" s="1">
        <v>1500.0</v>
      </c>
      <c r="G45" s="1">
        <v>1480.0</v>
      </c>
      <c r="H45" s="1">
        <v>-253.0</v>
      </c>
      <c r="I45" s="1">
        <v>545.0</v>
      </c>
      <c r="J45" s="1">
        <v>1420.0</v>
      </c>
      <c r="K45" s="1">
        <v>1460.0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>
        <v>673.0</v>
      </c>
      <c r="C46" s="1">
        <v>676.0</v>
      </c>
      <c r="D46" s="1">
        <v>700.0</v>
      </c>
      <c r="E46" s="1">
        <v>736.0</v>
      </c>
      <c r="F46" s="1">
        <v>813.0</v>
      </c>
      <c r="G46" s="1">
        <v>822.0</v>
      </c>
      <c r="H46" s="1">
        <v>-918.0</v>
      </c>
      <c r="I46" s="1">
        <v>-125.0</v>
      </c>
      <c r="J46" s="1">
        <v>759.0</v>
      </c>
      <c r="K46" s="1">
        <v>764.0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673.0</v>
      </c>
      <c r="C47" s="1">
        <v>676.0</v>
      </c>
      <c r="D47" s="1">
        <v>700.0</v>
      </c>
      <c r="E47" s="1">
        <v>736.0</v>
      </c>
      <c r="F47" s="1">
        <v>813.0</v>
      </c>
      <c r="G47" s="1">
        <v>822.0</v>
      </c>
      <c r="H47" s="1">
        <v>-918.0</v>
      </c>
      <c r="I47" s="1">
        <v>-125.0</v>
      </c>
      <c r="J47" s="1">
        <v>759.0</v>
      </c>
      <c r="K47" s="1">
        <v>764.0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1440.0</v>
      </c>
      <c r="C48" s="1">
        <v>1470.0</v>
      </c>
      <c r="D48" s="1">
        <v>1500.0</v>
      </c>
      <c r="E48" s="1">
        <v>1530.0</v>
      </c>
      <c r="F48" s="1">
        <v>1580.0</v>
      </c>
      <c r="G48" s="1">
        <v>1570.0</v>
      </c>
      <c r="H48" s="1">
        <v>-209.0</v>
      </c>
      <c r="I48" s="1">
        <v>594.0</v>
      </c>
      <c r="J48" s="1">
        <v>1490.0</v>
      </c>
      <c r="K48" s="1">
        <v>1540.0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1">
        <v>5350.0</v>
      </c>
      <c r="C49" s="1">
        <v>5390.0</v>
      </c>
      <c r="D49" s="1">
        <v>5430.0</v>
      </c>
      <c r="E49" s="1">
        <v>5390.0</v>
      </c>
      <c r="F49" s="1">
        <v>5520.0</v>
      </c>
      <c r="G49" s="1">
        <v>5470.0</v>
      </c>
      <c r="H49" s="1">
        <v>1620.0</v>
      </c>
      <c r="I49" s="1">
        <v>2890.0</v>
      </c>
      <c r="J49" s="1">
        <v>4910.0</v>
      </c>
      <c r="K49" s="1">
        <v>5310.0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 t="s">
        <v>201</v>
      </c>
      <c r="C50" s="1" t="s">
        <v>202</v>
      </c>
      <c r="D50" s="1" t="s">
        <v>203</v>
      </c>
      <c r="E50" s="1" t="s">
        <v>204</v>
      </c>
      <c r="F50" s="1" t="s">
        <v>205</v>
      </c>
      <c r="G50" s="1" t="s">
        <v>206</v>
      </c>
      <c r="H50" s="1" t="s">
        <v>207</v>
      </c>
      <c r="I50" s="1" t="s">
        <v>208</v>
      </c>
      <c r="J50" s="1" t="s">
        <v>209</v>
      </c>
      <c r="K50" s="1" t="s">
        <v>210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5.0</v>
      </c>
      <c r="C51" s="1">
        <v>1.0</v>
      </c>
      <c r="D51" s="1">
        <v>0.0</v>
      </c>
      <c r="E51" s="1">
        <v>0.0</v>
      </c>
      <c r="F51" s="1">
        <v>0.0</v>
      </c>
      <c r="G51" s="1">
        <v>20.0</v>
      </c>
      <c r="H51" s="1">
        <v>-56.0</v>
      </c>
      <c r="I51" s="1">
        <v>2.0</v>
      </c>
      <c r="J51" s="1">
        <v>5.0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212</v>
      </c>
      <c r="B52" s="1">
        <v>10.0</v>
      </c>
      <c r="C52" s="1">
        <v>3.0</v>
      </c>
      <c r="D52" s="1">
        <v>0.0</v>
      </c>
      <c r="E52" s="1">
        <v>0.0</v>
      </c>
      <c r="F52" s="1">
        <v>0.0</v>
      </c>
      <c r="G52" s="1">
        <v>3.0</v>
      </c>
      <c r="H52" s="1">
        <v>1.0</v>
      </c>
      <c r="I52" s="1">
        <v>0.0</v>
      </c>
      <c r="J52" s="1">
        <v>1.0</v>
      </c>
      <c r="K52" s="1">
        <v>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213</v>
      </c>
      <c r="B53" s="1">
        <v>15.0</v>
      </c>
      <c r="C53" s="1">
        <v>4.0</v>
      </c>
      <c r="D53" s="1">
        <v>0.0</v>
      </c>
      <c r="E53" s="1">
        <v>0.0</v>
      </c>
      <c r="F53" s="1">
        <v>0.0</v>
      </c>
      <c r="G53" s="1">
        <v>23.0</v>
      </c>
      <c r="H53" s="1">
        <v>-55.0</v>
      </c>
      <c r="I53" s="1">
        <v>2.0</v>
      </c>
      <c r="J53" s="1">
        <v>6.0</v>
      </c>
      <c r="K53" s="1">
        <v>10.0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214</v>
      </c>
      <c r="B54" s="1">
        <v>-2.0</v>
      </c>
      <c r="C54" s="1">
        <v>2.0</v>
      </c>
      <c r="D54" s="1">
        <v>0.0</v>
      </c>
      <c r="E54" s="1">
        <v>0.0</v>
      </c>
      <c r="F54" s="1">
        <v>0.0</v>
      </c>
      <c r="G54" s="1">
        <v>4.0</v>
      </c>
      <c r="H54" s="1">
        <v>-159.0</v>
      </c>
      <c r="I54" s="1">
        <v>-90.0</v>
      </c>
      <c r="J54" s="1">
        <v>18.0</v>
      </c>
      <c r="K54" s="1">
        <v>25.0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215</v>
      </c>
      <c r="B55" s="1">
        <v>1.0</v>
      </c>
      <c r="C55" s="1">
        <v>3.0</v>
      </c>
      <c r="D55" s="1">
        <v>0.0</v>
      </c>
      <c r="E55" s="1">
        <v>0.0</v>
      </c>
      <c r="F55" s="1">
        <v>0.0</v>
      </c>
      <c r="G55" s="1">
        <v>3.0</v>
      </c>
      <c r="H55" s="1">
        <v>-6.0</v>
      </c>
      <c r="I55" s="1">
        <v>-3.0</v>
      </c>
      <c r="J55" s="1">
        <v>2.0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216</v>
      </c>
      <c r="B56" s="1">
        <v>-1.0</v>
      </c>
      <c r="C56" s="1">
        <v>5.0</v>
      </c>
      <c r="D56" s="1">
        <v>0.0</v>
      </c>
      <c r="E56" s="1">
        <v>0.0</v>
      </c>
      <c r="F56" s="1">
        <v>0.0</v>
      </c>
      <c r="G56" s="1">
        <v>7.0</v>
      </c>
      <c r="H56" s="1">
        <v>-165.0</v>
      </c>
      <c r="I56" s="1">
        <v>-93.0</v>
      </c>
      <c r="J56" s="1">
        <v>20.0</v>
      </c>
      <c r="K56" s="1">
        <v>26.0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217</v>
      </c>
      <c r="B57" s="1">
        <v>274.0</v>
      </c>
      <c r="C57" s="1">
        <v>263.0</v>
      </c>
      <c r="D57" s="1">
        <v>337.0</v>
      </c>
      <c r="E57" s="1">
        <v>351.0</v>
      </c>
      <c r="F57" s="1">
        <v>344.0</v>
      </c>
      <c r="G57" s="1">
        <v>380.0</v>
      </c>
      <c r="H57" s="1">
        <v>-680.0</v>
      </c>
      <c r="I57" s="1">
        <v>-197.0</v>
      </c>
      <c r="J57" s="1">
        <v>385.0</v>
      </c>
      <c r="K57" s="1">
        <v>437.0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218</v>
      </c>
      <c r="B58" s="1">
        <v>7.0</v>
      </c>
      <c r="C58" s="1">
        <v>5.0</v>
      </c>
      <c r="D58" s="1">
        <v>3.0</v>
      </c>
      <c r="E58" s="1">
        <v>1.0</v>
      </c>
      <c r="F58" s="1">
        <v>3.0</v>
      </c>
      <c r="G58" s="1">
        <v>4.0</v>
      </c>
      <c r="H58" s="1">
        <v>5.0</v>
      </c>
      <c r="I58" s="1">
        <v>4.0</v>
      </c>
      <c r="J58" s="1">
        <v>10.0</v>
      </c>
      <c r="K58" s="1">
        <v>10.0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219</v>
      </c>
      <c r="B59" s="1">
        <v>41.0</v>
      </c>
      <c r="C59" s="1">
        <v>239.0</v>
      </c>
      <c r="D59" s="1">
        <v>157.0</v>
      </c>
      <c r="E59" s="1">
        <v>168.0</v>
      </c>
      <c r="F59" s="1">
        <v>179.0</v>
      </c>
      <c r="G59" s="1">
        <v>170.0</v>
      </c>
      <c r="H59" s="1">
        <v>163.0</v>
      </c>
      <c r="I59" s="1">
        <v>172.0</v>
      </c>
      <c r="J59" s="1">
        <v>166.0</v>
      </c>
      <c r="K59" s="1">
        <v>202.0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220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221</v>
      </c>
      <c r="B61" s="1">
        <v>102.0</v>
      </c>
      <c r="C61" s="1">
        <v>93.0</v>
      </c>
      <c r="D61" s="1">
        <v>96.0</v>
      </c>
      <c r="E61" s="1">
        <v>97.0</v>
      </c>
      <c r="F61" s="1">
        <v>104.0</v>
      </c>
      <c r="G61" s="1">
        <v>107.0</v>
      </c>
      <c r="H61" s="1">
        <v>89.0</v>
      </c>
      <c r="I61" s="1">
        <v>99.0</v>
      </c>
      <c r="J61" s="1">
        <v>107.0</v>
      </c>
      <c r="K61" s="1">
        <v>115.0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222</v>
      </c>
      <c r="B62" s="1">
        <v>77.0</v>
      </c>
      <c r="C62" s="1">
        <v>79.0</v>
      </c>
      <c r="D62" s="1">
        <v>81.0</v>
      </c>
      <c r="E62" s="1">
        <v>83.0</v>
      </c>
      <c r="F62" s="1">
        <v>82.0</v>
      </c>
      <c r="G62" s="1">
        <v>82.0</v>
      </c>
      <c r="H62" s="1">
        <v>44.0</v>
      </c>
      <c r="I62" s="1">
        <v>49.0</v>
      </c>
      <c r="J62" s="1">
        <v>67.0</v>
      </c>
      <c r="K62" s="1">
        <v>76.0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223</v>
      </c>
      <c r="B63" s="1">
        <v>31.0</v>
      </c>
      <c r="C63" s="1">
        <v>37.0</v>
      </c>
      <c r="D63" s="1">
        <v>27.0</v>
      </c>
      <c r="E63" s="1">
        <v>29.0</v>
      </c>
      <c r="F63" s="1">
        <v>30.0</v>
      </c>
      <c r="G63" s="1">
        <v>36.0</v>
      </c>
      <c r="H63" s="1">
        <v>13.0</v>
      </c>
      <c r="I63" s="1">
        <v>13.0</v>
      </c>
      <c r="J63" s="1">
        <v>17.0</v>
      </c>
      <c r="K63" s="1">
        <v>25.0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224</v>
      </c>
      <c r="B64" s="1">
        <v>45.0</v>
      </c>
      <c r="C64" s="1">
        <v>41.0</v>
      </c>
      <c r="D64" s="1">
        <v>53.0</v>
      </c>
      <c r="E64" s="1">
        <v>53.0</v>
      </c>
      <c r="F64" s="1">
        <v>51.0</v>
      </c>
      <c r="G64" s="1">
        <v>46.0</v>
      </c>
      <c r="H64" s="1">
        <v>30.0</v>
      </c>
      <c r="I64" s="1">
        <v>35.0</v>
      </c>
      <c r="J64" s="1">
        <v>49.0</v>
      </c>
      <c r="K64" s="1">
        <v>50.0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225</v>
      </c>
      <c r="B65" s="1">
        <v>22.0</v>
      </c>
      <c r="C65" s="1">
        <v>11.0</v>
      </c>
      <c r="D65" s="1">
        <v>12.0</v>
      </c>
      <c r="E65" s="1">
        <v>11.0</v>
      </c>
      <c r="F65" s="1">
        <v>14.0</v>
      </c>
      <c r="G65" s="1">
        <v>15.0</v>
      </c>
      <c r="H65" s="1">
        <v>17.0</v>
      </c>
      <c r="I65" s="1">
        <v>18.0</v>
      </c>
      <c r="J65" s="1">
        <v>26.0</v>
      </c>
      <c r="K65" s="1">
        <v>30.0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226</v>
      </c>
      <c r="B66" s="1">
        <v>22.0</v>
      </c>
      <c r="C66" s="1">
        <v>11.0</v>
      </c>
      <c r="D66" s="1">
        <v>12.0</v>
      </c>
      <c r="E66" s="1">
        <v>11.0</v>
      </c>
      <c r="F66" s="1">
        <v>14.0</v>
      </c>
      <c r="G66" s="1">
        <v>15.0</v>
      </c>
      <c r="H66" s="1">
        <v>17.0</v>
      </c>
      <c r="I66" s="1">
        <v>18.0</v>
      </c>
      <c r="J66" s="1">
        <v>26.0</v>
      </c>
      <c r="K66" s="1">
        <v>30.0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228</v>
      </c>
      <c r="B3" s="1" t="s">
        <v>229</v>
      </c>
      <c r="C3" s="1" t="s">
        <v>230</v>
      </c>
      <c r="D3" s="1" t="s">
        <v>231</v>
      </c>
      <c r="E3" s="1" t="s">
        <v>232</v>
      </c>
      <c r="F3" s="1" t="s">
        <v>233</v>
      </c>
      <c r="G3" s="1" t="s">
        <v>234</v>
      </c>
      <c r="H3" s="1" t="s">
        <v>235</v>
      </c>
      <c r="I3" s="1" t="s">
        <v>236</v>
      </c>
      <c r="J3" s="1" t="s">
        <v>237</v>
      </c>
      <c r="K3" s="1" t="s">
        <v>238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239</v>
      </c>
      <c r="B4" s="1" t="s">
        <v>240</v>
      </c>
      <c r="C4" s="1" t="s">
        <v>241</v>
      </c>
      <c r="D4" s="1" t="s">
        <v>232</v>
      </c>
      <c r="E4" s="1" t="s">
        <v>242</v>
      </c>
      <c r="F4" s="1" t="s">
        <v>243</v>
      </c>
      <c r="G4" s="1" t="s">
        <v>244</v>
      </c>
      <c r="H4" s="1" t="s">
        <v>245</v>
      </c>
      <c r="I4" s="1" t="s">
        <v>246</v>
      </c>
      <c r="J4" s="1">
        <v>4.0</v>
      </c>
      <c r="K4" s="1" t="s">
        <v>247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248</v>
      </c>
      <c r="B5" s="1" t="s">
        <v>249</v>
      </c>
      <c r="C5" s="1" t="s">
        <v>250</v>
      </c>
      <c r="D5" s="1" t="s">
        <v>251</v>
      </c>
      <c r="E5" s="1" t="s">
        <v>252</v>
      </c>
      <c r="F5" s="1" t="s">
        <v>253</v>
      </c>
      <c r="G5" s="1" t="s">
        <v>204</v>
      </c>
      <c r="H5" s="1" t="s">
        <v>254</v>
      </c>
      <c r="I5" s="1" t="s">
        <v>255</v>
      </c>
      <c r="J5" s="1" t="s">
        <v>256</v>
      </c>
      <c r="K5" s="1" t="s">
        <v>257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258</v>
      </c>
      <c r="B6" s="1" t="s">
        <v>259</v>
      </c>
      <c r="C6" s="1" t="s">
        <v>260</v>
      </c>
      <c r="D6" s="1" t="s">
        <v>261</v>
      </c>
      <c r="E6" s="1" t="s">
        <v>262</v>
      </c>
      <c r="F6" s="1" t="s">
        <v>263</v>
      </c>
      <c r="G6" s="1" t="s">
        <v>264</v>
      </c>
      <c r="H6" s="1" t="s">
        <v>265</v>
      </c>
      <c r="I6" s="1" t="s">
        <v>255</v>
      </c>
      <c r="J6" s="1" t="s">
        <v>266</v>
      </c>
      <c r="K6" s="1" t="s">
        <v>267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269</v>
      </c>
      <c r="B8" s="1" t="s">
        <v>270</v>
      </c>
      <c r="C8" s="1" t="s">
        <v>271</v>
      </c>
      <c r="D8" s="1" t="s">
        <v>272</v>
      </c>
      <c r="E8" s="1" t="s">
        <v>273</v>
      </c>
      <c r="F8" s="1" t="s">
        <v>274</v>
      </c>
      <c r="G8" s="1" t="s">
        <v>275</v>
      </c>
      <c r="H8" s="1" t="s">
        <v>276</v>
      </c>
      <c r="I8" s="1" t="s">
        <v>277</v>
      </c>
      <c r="J8" s="1" t="s">
        <v>278</v>
      </c>
      <c r="K8" s="1" t="s">
        <v>279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280</v>
      </c>
      <c r="B9" s="1" t="s">
        <v>281</v>
      </c>
      <c r="C9" s="1" t="s">
        <v>282</v>
      </c>
      <c r="D9" s="1" t="s">
        <v>283</v>
      </c>
      <c r="E9" s="1" t="s">
        <v>284</v>
      </c>
      <c r="F9" s="1" t="s">
        <v>285</v>
      </c>
      <c r="G9" s="1" t="s">
        <v>286</v>
      </c>
      <c r="H9" s="1" t="s">
        <v>287</v>
      </c>
      <c r="I9" s="1" t="s">
        <v>288</v>
      </c>
      <c r="J9" s="1" t="s">
        <v>289</v>
      </c>
      <c r="K9" s="1" t="s">
        <v>290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291</v>
      </c>
      <c r="B10" s="1" t="s">
        <v>292</v>
      </c>
      <c r="C10" s="1" t="s">
        <v>293</v>
      </c>
      <c r="D10" s="1" t="s">
        <v>294</v>
      </c>
      <c r="E10" s="1" t="s">
        <v>295</v>
      </c>
      <c r="F10" s="1" t="s">
        <v>296</v>
      </c>
      <c r="G10" s="1" t="s">
        <v>297</v>
      </c>
      <c r="H10" s="1" t="s">
        <v>298</v>
      </c>
      <c r="I10" s="1" t="s">
        <v>299</v>
      </c>
      <c r="J10" s="1" t="s">
        <v>300</v>
      </c>
      <c r="K10" s="1" t="s">
        <v>301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303</v>
      </c>
      <c r="C12" s="1" t="s">
        <v>304</v>
      </c>
      <c r="D12" s="1" t="s">
        <v>305</v>
      </c>
      <c r="E12" s="1" t="s">
        <v>306</v>
      </c>
      <c r="F12" s="1" t="s">
        <v>307</v>
      </c>
      <c r="G12" s="1" t="s">
        <v>308</v>
      </c>
      <c r="H12" s="1" t="s">
        <v>309</v>
      </c>
      <c r="I12" s="1" t="s">
        <v>310</v>
      </c>
      <c r="J12" s="1" t="s">
        <v>311</v>
      </c>
      <c r="K12" s="1" t="s">
        <v>312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 t="s">
        <v>316</v>
      </c>
      <c r="D13" s="1" t="s">
        <v>317</v>
      </c>
      <c r="E13" s="1" t="s">
        <v>318</v>
      </c>
      <c r="F13" s="1" t="s">
        <v>319</v>
      </c>
      <c r="G13" s="1">
        <v>17.0</v>
      </c>
      <c r="H13" s="1" t="s">
        <v>320</v>
      </c>
      <c r="I13" s="1" t="s">
        <v>321</v>
      </c>
      <c r="J13" s="1" t="s">
        <v>322</v>
      </c>
      <c r="K13" s="1" t="s">
        <v>317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323</v>
      </c>
      <c r="B14" s="1" t="s">
        <v>324</v>
      </c>
      <c r="C14" s="1" t="s">
        <v>325</v>
      </c>
      <c r="D14" s="1" t="s">
        <v>326</v>
      </c>
      <c r="E14" s="1" t="s">
        <v>327</v>
      </c>
      <c r="F14" s="1" t="s">
        <v>328</v>
      </c>
      <c r="G14" s="1" t="s">
        <v>329</v>
      </c>
      <c r="H14" s="1" t="s">
        <v>330</v>
      </c>
      <c r="I14" s="1" t="s">
        <v>321</v>
      </c>
      <c r="J14" s="1" t="s">
        <v>331</v>
      </c>
      <c r="K14" s="1" t="s">
        <v>332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333</v>
      </c>
      <c r="B15" s="1" t="s">
        <v>324</v>
      </c>
      <c r="C15" s="1" t="s">
        <v>325</v>
      </c>
      <c r="D15" s="1" t="s">
        <v>326</v>
      </c>
      <c r="E15" s="1" t="s">
        <v>327</v>
      </c>
      <c r="F15" s="1" t="s">
        <v>328</v>
      </c>
      <c r="G15" s="1" t="s">
        <v>329</v>
      </c>
      <c r="H15" s="1" t="s">
        <v>330</v>
      </c>
      <c r="I15" s="1" t="s">
        <v>321</v>
      </c>
      <c r="J15" s="1" t="s">
        <v>331</v>
      </c>
      <c r="K15" s="1" t="s">
        <v>332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334</v>
      </c>
      <c r="B16" s="1" t="s">
        <v>335</v>
      </c>
      <c r="C16" s="1" t="s">
        <v>336</v>
      </c>
      <c r="D16" s="1" t="s">
        <v>337</v>
      </c>
      <c r="E16" s="1" t="s">
        <v>338</v>
      </c>
      <c r="F16" s="1" t="s">
        <v>337</v>
      </c>
      <c r="G16" s="1" t="s">
        <v>339</v>
      </c>
      <c r="H16" s="1" t="s">
        <v>340</v>
      </c>
      <c r="I16" s="1" t="s">
        <v>341</v>
      </c>
      <c r="J16" s="1" t="s">
        <v>342</v>
      </c>
      <c r="K16" s="1" t="s">
        <v>343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344</v>
      </c>
      <c r="B17" s="1" t="s">
        <v>345</v>
      </c>
      <c r="C17" s="1" t="s">
        <v>346</v>
      </c>
      <c r="D17" s="1" t="s">
        <v>347</v>
      </c>
      <c r="E17" s="1" t="s">
        <v>348</v>
      </c>
      <c r="F17" s="1" t="s">
        <v>349</v>
      </c>
      <c r="G17" s="1" t="s">
        <v>350</v>
      </c>
      <c r="H17" s="1" t="s">
        <v>351</v>
      </c>
      <c r="I17" s="1" t="s">
        <v>352</v>
      </c>
      <c r="J17" s="1" t="s">
        <v>353</v>
      </c>
      <c r="K17" s="1" t="s">
        <v>354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355</v>
      </c>
      <c r="B18" s="1" t="s">
        <v>356</v>
      </c>
      <c r="C18" s="1" t="s">
        <v>357</v>
      </c>
      <c r="D18" s="1" t="s">
        <v>358</v>
      </c>
      <c r="E18" s="1" t="s">
        <v>359</v>
      </c>
      <c r="F18" s="1" t="s">
        <v>360</v>
      </c>
      <c r="G18" s="1" t="s">
        <v>361</v>
      </c>
      <c r="H18" s="1" t="s">
        <v>362</v>
      </c>
      <c r="I18" s="1">
        <v>9.0</v>
      </c>
      <c r="J18" s="1" t="s">
        <v>363</v>
      </c>
      <c r="K18" s="1" t="s">
        <v>364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365</v>
      </c>
      <c r="B20" s="1" t="s">
        <v>366</v>
      </c>
      <c r="C20" s="1" t="s">
        <v>168</v>
      </c>
      <c r="D20" s="1" t="s">
        <v>367</v>
      </c>
      <c r="E20" s="1" t="s">
        <v>367</v>
      </c>
      <c r="F20" s="1" t="s">
        <v>367</v>
      </c>
      <c r="G20" s="1" t="s">
        <v>168</v>
      </c>
      <c r="H20" s="1" t="s">
        <v>368</v>
      </c>
      <c r="I20" s="1" t="s">
        <v>369</v>
      </c>
      <c r="J20" s="1" t="s">
        <v>370</v>
      </c>
      <c r="K20" s="1" t="s">
        <v>366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371</v>
      </c>
      <c r="B21" s="1" t="s">
        <v>372</v>
      </c>
      <c r="C21" s="1" t="s">
        <v>373</v>
      </c>
      <c r="D21" s="1" t="s">
        <v>374</v>
      </c>
      <c r="E21" s="1" t="s">
        <v>375</v>
      </c>
      <c r="F21" s="1" t="s">
        <v>376</v>
      </c>
      <c r="G21" s="1" t="s">
        <v>375</v>
      </c>
      <c r="H21" s="1" t="s">
        <v>377</v>
      </c>
      <c r="I21" s="1" t="s">
        <v>378</v>
      </c>
      <c r="J21" s="1" t="s">
        <v>367</v>
      </c>
      <c r="K21" s="1" t="s">
        <v>171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380</v>
      </c>
      <c r="B23" s="1" t="s">
        <v>381</v>
      </c>
      <c r="C23" s="1" t="s">
        <v>382</v>
      </c>
      <c r="D23" s="1" t="s">
        <v>383</v>
      </c>
      <c r="E23" s="1" t="s">
        <v>384</v>
      </c>
      <c r="F23" s="1" t="s">
        <v>385</v>
      </c>
      <c r="G23" s="1" t="s">
        <v>386</v>
      </c>
      <c r="H23" s="1" t="s">
        <v>387</v>
      </c>
      <c r="I23" s="1" t="s">
        <v>388</v>
      </c>
      <c r="J23" s="1" t="s">
        <v>389</v>
      </c>
      <c r="K23" s="1" t="s">
        <v>206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390</v>
      </c>
      <c r="B24" s="1" t="s">
        <v>381</v>
      </c>
      <c r="C24" s="1" t="s">
        <v>391</v>
      </c>
      <c r="D24" s="1" t="s">
        <v>392</v>
      </c>
      <c r="E24" s="1" t="s">
        <v>393</v>
      </c>
      <c r="F24" s="1" t="s">
        <v>394</v>
      </c>
      <c r="G24" s="1" t="s">
        <v>386</v>
      </c>
      <c r="H24" s="1">
        <v>34.0</v>
      </c>
      <c r="I24" s="1" t="s">
        <v>395</v>
      </c>
      <c r="J24" s="1" t="s">
        <v>396</v>
      </c>
      <c r="K24" s="1" t="s">
        <v>206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397</v>
      </c>
      <c r="B25" s="1" t="s">
        <v>237</v>
      </c>
      <c r="C25" s="1" t="s">
        <v>398</v>
      </c>
      <c r="D25" s="1" t="s">
        <v>399</v>
      </c>
      <c r="E25" s="1" t="s">
        <v>400</v>
      </c>
      <c r="F25" s="1" t="s">
        <v>401</v>
      </c>
      <c r="G25" s="1" t="s">
        <v>402</v>
      </c>
      <c r="H25" s="1" t="s">
        <v>403</v>
      </c>
      <c r="I25" s="1" t="s">
        <v>404</v>
      </c>
      <c r="J25" s="1" t="s">
        <v>405</v>
      </c>
      <c r="K25" s="1" t="s">
        <v>230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406</v>
      </c>
      <c r="B26" s="1" t="s">
        <v>407</v>
      </c>
      <c r="C26" s="1" t="s">
        <v>408</v>
      </c>
      <c r="D26" s="1" t="s">
        <v>409</v>
      </c>
      <c r="E26" s="1" t="s">
        <v>410</v>
      </c>
      <c r="F26" s="1" t="s">
        <v>411</v>
      </c>
      <c r="G26" s="1" t="s">
        <v>412</v>
      </c>
      <c r="H26" s="1" t="s">
        <v>413</v>
      </c>
      <c r="I26" s="1" t="s">
        <v>414</v>
      </c>
      <c r="J26" s="1" t="s">
        <v>415</v>
      </c>
      <c r="K26" s="1" t="s">
        <v>416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418</v>
      </c>
      <c r="B28" s="1" t="s">
        <v>419</v>
      </c>
      <c r="C28" s="1" t="s">
        <v>420</v>
      </c>
      <c r="D28" s="1" t="s">
        <v>421</v>
      </c>
      <c r="E28" s="1" t="s">
        <v>422</v>
      </c>
      <c r="F28" s="1" t="s">
        <v>423</v>
      </c>
      <c r="G28" s="1" t="s">
        <v>424</v>
      </c>
      <c r="H28" s="1" t="s">
        <v>425</v>
      </c>
      <c r="I28" s="1">
        <v>83.0</v>
      </c>
      <c r="J28" s="1" t="s">
        <v>426</v>
      </c>
      <c r="K28" s="1" t="s">
        <v>427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428</v>
      </c>
      <c r="B29" s="1" t="s">
        <v>429</v>
      </c>
      <c r="C29" s="1" t="s">
        <v>430</v>
      </c>
      <c r="D29" s="1" t="s">
        <v>431</v>
      </c>
      <c r="E29" s="1" t="s">
        <v>432</v>
      </c>
      <c r="F29" s="1" t="s">
        <v>433</v>
      </c>
      <c r="G29" s="1" t="s">
        <v>434</v>
      </c>
      <c r="H29" s="1" t="s">
        <v>435</v>
      </c>
      <c r="I29" s="1" t="s">
        <v>436</v>
      </c>
      <c r="J29" s="1" t="s">
        <v>437</v>
      </c>
      <c r="K29" s="1" t="s">
        <v>438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439</v>
      </c>
      <c r="B30" s="1" t="s">
        <v>440</v>
      </c>
      <c r="C30" s="1" t="s">
        <v>441</v>
      </c>
      <c r="D30" s="1" t="s">
        <v>442</v>
      </c>
      <c r="E30" s="1" t="s">
        <v>443</v>
      </c>
      <c r="F30" s="1" t="s">
        <v>444</v>
      </c>
      <c r="G30" s="1" t="s">
        <v>445</v>
      </c>
      <c r="H30" s="1" t="s">
        <v>425</v>
      </c>
      <c r="I30" s="1">
        <v>83.0</v>
      </c>
      <c r="J30" s="1" t="s">
        <v>426</v>
      </c>
      <c r="K30" s="1" t="s">
        <v>427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446</v>
      </c>
      <c r="B31" s="1" t="s">
        <v>447</v>
      </c>
      <c r="C31" s="1" t="s">
        <v>448</v>
      </c>
      <c r="D31" s="1" t="s">
        <v>449</v>
      </c>
      <c r="E31" s="1" t="s">
        <v>450</v>
      </c>
      <c r="F31" s="1" t="s">
        <v>451</v>
      </c>
      <c r="G31" s="1" t="s">
        <v>452</v>
      </c>
      <c r="H31" s="1" t="s">
        <v>435</v>
      </c>
      <c r="I31" s="1" t="s">
        <v>436</v>
      </c>
      <c r="J31" s="1" t="s">
        <v>437</v>
      </c>
      <c r="K31" s="1" t="s">
        <v>438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453</v>
      </c>
      <c r="B32" s="1" t="s">
        <v>454</v>
      </c>
      <c r="C32" s="1" t="s">
        <v>455</v>
      </c>
      <c r="D32" s="1" t="s">
        <v>456</v>
      </c>
      <c r="E32" s="1" t="s">
        <v>455</v>
      </c>
      <c r="F32" s="1" t="s">
        <v>457</v>
      </c>
      <c r="G32" s="1" t="s">
        <v>458</v>
      </c>
      <c r="H32" s="1" t="s">
        <v>459</v>
      </c>
      <c r="I32" s="1" t="s">
        <v>460</v>
      </c>
      <c r="J32" s="1" t="s">
        <v>461</v>
      </c>
      <c r="K32" s="1" t="s">
        <v>462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463</v>
      </c>
      <c r="B33" s="1" t="s">
        <v>464</v>
      </c>
      <c r="C33" s="1" t="s">
        <v>465</v>
      </c>
      <c r="D33" s="1" t="s">
        <v>466</v>
      </c>
      <c r="E33" s="1" t="s">
        <v>467</v>
      </c>
      <c r="F33" s="1" t="s">
        <v>468</v>
      </c>
      <c r="G33" s="1" t="s">
        <v>469</v>
      </c>
      <c r="H33" s="1" t="s">
        <v>470</v>
      </c>
      <c r="I33" s="1" t="s">
        <v>471</v>
      </c>
      <c r="J33" s="1" t="s">
        <v>472</v>
      </c>
      <c r="K33" s="1">
        <v>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473</v>
      </c>
      <c r="B34" s="1" t="s">
        <v>474</v>
      </c>
      <c r="C34" s="1" t="s">
        <v>475</v>
      </c>
      <c r="D34" s="1" t="s">
        <v>476</v>
      </c>
      <c r="E34" s="1" t="s">
        <v>477</v>
      </c>
      <c r="F34" s="1" t="s">
        <v>478</v>
      </c>
      <c r="G34" s="1" t="s">
        <v>479</v>
      </c>
      <c r="H34" s="1" t="s">
        <v>480</v>
      </c>
      <c r="I34" s="1" t="s">
        <v>481</v>
      </c>
      <c r="J34" s="1" t="s">
        <v>482</v>
      </c>
      <c r="K34" s="1" t="s">
        <v>483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484</v>
      </c>
      <c r="B35" s="1" t="s">
        <v>474</v>
      </c>
      <c r="C35" s="1" t="s">
        <v>475</v>
      </c>
      <c r="D35" s="1" t="s">
        <v>476</v>
      </c>
      <c r="E35" s="1" t="s">
        <v>477</v>
      </c>
      <c r="F35" s="1" t="s">
        <v>478</v>
      </c>
      <c r="G35" s="1" t="s">
        <v>479</v>
      </c>
      <c r="H35" s="1" t="s">
        <v>480</v>
      </c>
      <c r="I35" s="1" t="s">
        <v>481</v>
      </c>
      <c r="J35" s="1" t="s">
        <v>482</v>
      </c>
      <c r="K35" s="1" t="s">
        <v>483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485</v>
      </c>
      <c r="B36" s="1" t="s">
        <v>486</v>
      </c>
      <c r="C36" s="1" t="s">
        <v>465</v>
      </c>
      <c r="D36" s="1" t="s">
        <v>487</v>
      </c>
      <c r="E36" s="1" t="s">
        <v>488</v>
      </c>
      <c r="F36" s="1" t="s">
        <v>487</v>
      </c>
      <c r="G36" s="1" t="s">
        <v>489</v>
      </c>
      <c r="H36" s="1" t="s">
        <v>490</v>
      </c>
      <c r="I36" s="1" t="s">
        <v>491</v>
      </c>
      <c r="J36" s="1" t="s">
        <v>492</v>
      </c>
      <c r="K36" s="1" t="s">
        <v>493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494</v>
      </c>
      <c r="B37" s="1" t="s">
        <v>495</v>
      </c>
      <c r="C37" s="1" t="s">
        <v>496</v>
      </c>
      <c r="D37" s="1" t="s">
        <v>497</v>
      </c>
      <c r="E37" s="1" t="s">
        <v>498</v>
      </c>
      <c r="F37" s="1" t="s">
        <v>499</v>
      </c>
      <c r="G37" s="1" t="s">
        <v>500</v>
      </c>
      <c r="H37" s="1" t="s">
        <v>501</v>
      </c>
      <c r="I37" s="1" t="s">
        <v>502</v>
      </c>
      <c r="J37" s="1" t="s">
        <v>503</v>
      </c>
      <c r="K37" s="1" t="s">
        <v>504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505</v>
      </c>
      <c r="B38" s="1" t="s">
        <v>486</v>
      </c>
      <c r="C38" s="1" t="s">
        <v>465</v>
      </c>
      <c r="D38" s="1" t="s">
        <v>487</v>
      </c>
      <c r="E38" s="1" t="s">
        <v>488</v>
      </c>
      <c r="F38" s="1" t="s">
        <v>487</v>
      </c>
      <c r="G38" s="1" t="s">
        <v>489</v>
      </c>
      <c r="H38" s="1" t="s">
        <v>490</v>
      </c>
      <c r="I38" s="1" t="s">
        <v>491</v>
      </c>
      <c r="J38" s="1" t="s">
        <v>492</v>
      </c>
      <c r="K38" s="1" t="s">
        <v>493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506</v>
      </c>
      <c r="B39" s="1" t="s">
        <v>495</v>
      </c>
      <c r="C39" s="1" t="s">
        <v>496</v>
      </c>
      <c r="D39" s="1" t="s">
        <v>497</v>
      </c>
      <c r="E39" s="1" t="s">
        <v>498</v>
      </c>
      <c r="F39" s="1" t="s">
        <v>499</v>
      </c>
      <c r="G39" s="1" t="s">
        <v>500</v>
      </c>
      <c r="H39" s="1" t="s">
        <v>501</v>
      </c>
      <c r="I39" s="1" t="s">
        <v>502</v>
      </c>
      <c r="J39" s="1" t="s">
        <v>503</v>
      </c>
      <c r="K39" s="1" t="s">
        <v>504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508</v>
      </c>
      <c r="B41" s="1" t="s">
        <v>509</v>
      </c>
      <c r="C41" s="1" t="s">
        <v>510</v>
      </c>
      <c r="D41" s="1" t="s">
        <v>152</v>
      </c>
      <c r="E41" s="1" t="s">
        <v>236</v>
      </c>
      <c r="F41" s="1" t="s">
        <v>511</v>
      </c>
      <c r="G41" s="1" t="s">
        <v>512</v>
      </c>
      <c r="H41" s="1">
        <v>-71.0</v>
      </c>
      <c r="I41" s="1" t="s">
        <v>513</v>
      </c>
      <c r="J41" s="1" t="s">
        <v>514</v>
      </c>
      <c r="K41" s="1" t="s">
        <v>515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516</v>
      </c>
      <c r="B42" s="1" t="s">
        <v>517</v>
      </c>
      <c r="C42" s="1" t="s">
        <v>518</v>
      </c>
      <c r="D42" s="1" t="s">
        <v>519</v>
      </c>
      <c r="E42" s="1" t="s">
        <v>520</v>
      </c>
      <c r="F42" s="1" t="s">
        <v>209</v>
      </c>
      <c r="G42" s="1" t="s">
        <v>236</v>
      </c>
      <c r="H42" s="1" t="s">
        <v>521</v>
      </c>
      <c r="I42" s="1" t="s">
        <v>522</v>
      </c>
      <c r="J42" s="1" t="s">
        <v>523</v>
      </c>
      <c r="K42" s="1" t="s">
        <v>524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525</v>
      </c>
      <c r="B43" s="1" t="s">
        <v>414</v>
      </c>
      <c r="C43" s="1" t="s">
        <v>396</v>
      </c>
      <c r="D43" s="1" t="s">
        <v>526</v>
      </c>
      <c r="E43" s="1" t="s">
        <v>527</v>
      </c>
      <c r="F43" s="1" t="s">
        <v>528</v>
      </c>
      <c r="G43" s="1" t="s">
        <v>529</v>
      </c>
      <c r="H43" s="1" t="s">
        <v>530</v>
      </c>
      <c r="I43" s="1" t="s">
        <v>531</v>
      </c>
      <c r="J43" s="1" t="s">
        <v>532</v>
      </c>
      <c r="K43" s="1" t="s">
        <v>533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534</v>
      </c>
      <c r="B44" s="1" t="s">
        <v>535</v>
      </c>
      <c r="C44" s="1" t="s">
        <v>536</v>
      </c>
      <c r="D44" s="1" t="s">
        <v>537</v>
      </c>
      <c r="E44" s="1" t="s">
        <v>538</v>
      </c>
      <c r="F44" s="1" t="s">
        <v>539</v>
      </c>
      <c r="G44" s="1" t="s">
        <v>540</v>
      </c>
      <c r="H44" s="1" t="s">
        <v>541</v>
      </c>
      <c r="I44" s="1" t="s">
        <v>542</v>
      </c>
      <c r="J44" s="1" t="s">
        <v>543</v>
      </c>
      <c r="K44" s="1" t="s">
        <v>544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545</v>
      </c>
      <c r="B45" s="1" t="s">
        <v>535</v>
      </c>
      <c r="C45" s="1" t="s">
        <v>536</v>
      </c>
      <c r="D45" s="1" t="s">
        <v>537</v>
      </c>
      <c r="E45" s="1" t="s">
        <v>538</v>
      </c>
      <c r="F45" s="1" t="s">
        <v>539</v>
      </c>
      <c r="G45" s="1" t="s">
        <v>540</v>
      </c>
      <c r="H45" s="1" t="s">
        <v>541</v>
      </c>
      <c r="I45" s="1" t="s">
        <v>542</v>
      </c>
      <c r="J45" s="1" t="s">
        <v>543</v>
      </c>
      <c r="K45" s="1" t="s">
        <v>544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546</v>
      </c>
      <c r="B46" s="1" t="s">
        <v>547</v>
      </c>
      <c r="C46" s="1" t="s">
        <v>548</v>
      </c>
      <c r="D46" s="1" t="s">
        <v>549</v>
      </c>
      <c r="E46" s="1" t="s">
        <v>550</v>
      </c>
      <c r="F46" s="1" t="s">
        <v>551</v>
      </c>
      <c r="G46" s="1" t="s">
        <v>552</v>
      </c>
      <c r="H46" s="1" t="s">
        <v>553</v>
      </c>
      <c r="I46" s="1" t="s">
        <v>554</v>
      </c>
      <c r="J46" s="1">
        <v>0.0</v>
      </c>
      <c r="K46" s="1" t="s">
        <v>555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556</v>
      </c>
      <c r="B47" s="1" t="s">
        <v>557</v>
      </c>
      <c r="C47" s="1" t="s">
        <v>558</v>
      </c>
      <c r="D47" s="1" t="s">
        <v>559</v>
      </c>
      <c r="E47" s="1" t="s">
        <v>560</v>
      </c>
      <c r="F47" s="1" t="s">
        <v>561</v>
      </c>
      <c r="G47" s="1" t="s">
        <v>562</v>
      </c>
      <c r="H47" s="1" t="s">
        <v>563</v>
      </c>
      <c r="I47" s="1" t="s">
        <v>564</v>
      </c>
      <c r="J47" s="1">
        <v>0.0</v>
      </c>
      <c r="K47" s="1" t="s">
        <v>565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566</v>
      </c>
      <c r="B48" s="1" t="s">
        <v>567</v>
      </c>
      <c r="C48" s="1" t="s">
        <v>568</v>
      </c>
      <c r="D48" s="1" t="s">
        <v>569</v>
      </c>
      <c r="E48" s="1" t="s">
        <v>570</v>
      </c>
      <c r="F48" s="1" t="s">
        <v>571</v>
      </c>
      <c r="G48" s="1" t="s">
        <v>572</v>
      </c>
      <c r="H48" s="1" t="s">
        <v>573</v>
      </c>
      <c r="I48" s="1" t="s">
        <v>574</v>
      </c>
      <c r="J48" s="1">
        <v>0.0</v>
      </c>
      <c r="K48" s="1" t="s">
        <v>575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576</v>
      </c>
      <c r="B49" s="1" t="s">
        <v>577</v>
      </c>
      <c r="C49" s="1" t="s">
        <v>578</v>
      </c>
      <c r="D49" s="1" t="s">
        <v>579</v>
      </c>
      <c r="E49" s="1" t="s">
        <v>580</v>
      </c>
      <c r="F49" s="1">
        <v>-2.0</v>
      </c>
      <c r="G49" s="1" t="s">
        <v>581</v>
      </c>
      <c r="H49" s="1" t="s">
        <v>582</v>
      </c>
      <c r="I49" s="1" t="s">
        <v>583</v>
      </c>
      <c r="J49" s="1" t="s">
        <v>584</v>
      </c>
      <c r="K49" s="1" t="s">
        <v>585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586</v>
      </c>
      <c r="B50" s="1" t="s">
        <v>587</v>
      </c>
      <c r="C50" s="1" t="s">
        <v>588</v>
      </c>
      <c r="D50" s="1" t="s">
        <v>589</v>
      </c>
      <c r="E50" s="1" t="s">
        <v>590</v>
      </c>
      <c r="F50" s="1" t="s">
        <v>591</v>
      </c>
      <c r="G50" s="1" t="s">
        <v>592</v>
      </c>
      <c r="H50" s="1" t="s">
        <v>593</v>
      </c>
      <c r="I50" s="1" t="s">
        <v>594</v>
      </c>
      <c r="J50" s="1" t="s">
        <v>595</v>
      </c>
      <c r="K50" s="1" t="s">
        <v>596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597</v>
      </c>
      <c r="B51" s="1" t="s">
        <v>598</v>
      </c>
      <c r="C51" s="1" t="s">
        <v>599</v>
      </c>
      <c r="D51" s="1" t="s">
        <v>600</v>
      </c>
      <c r="E51" s="1" t="s">
        <v>601</v>
      </c>
      <c r="F51" s="1" t="s">
        <v>602</v>
      </c>
      <c r="G51" s="1" t="s">
        <v>603</v>
      </c>
      <c r="H51" s="1" t="s">
        <v>604</v>
      </c>
      <c r="I51" s="1" t="s">
        <v>605</v>
      </c>
      <c r="J51" s="1" t="s">
        <v>606</v>
      </c>
      <c r="K51" s="1" t="s">
        <v>607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608</v>
      </c>
      <c r="B52" s="1" t="s">
        <v>609</v>
      </c>
      <c r="C52" s="1" t="s">
        <v>610</v>
      </c>
      <c r="D52" s="1" t="s">
        <v>611</v>
      </c>
      <c r="E52" s="1" t="s">
        <v>612</v>
      </c>
      <c r="F52" s="1" t="s">
        <v>613</v>
      </c>
      <c r="G52" s="1" t="s">
        <v>614</v>
      </c>
      <c r="H52" s="1" t="s">
        <v>615</v>
      </c>
      <c r="I52" s="1" t="s">
        <v>281</v>
      </c>
      <c r="J52" s="1" t="s">
        <v>509</v>
      </c>
      <c r="K52" s="1" t="s">
        <v>616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617</v>
      </c>
      <c r="B53" s="1" t="s">
        <v>609</v>
      </c>
      <c r="C53" s="1" t="s">
        <v>610</v>
      </c>
      <c r="D53" s="1" t="s">
        <v>611</v>
      </c>
      <c r="E53" s="1" t="s">
        <v>612</v>
      </c>
      <c r="F53" s="1" t="s">
        <v>613</v>
      </c>
      <c r="G53" s="1" t="s">
        <v>614</v>
      </c>
      <c r="H53" s="1" t="s">
        <v>615</v>
      </c>
      <c r="I53" s="1" t="s">
        <v>281</v>
      </c>
      <c r="J53" s="1" t="s">
        <v>509</v>
      </c>
      <c r="K53" s="1" t="s">
        <v>616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618</v>
      </c>
      <c r="B54" s="1" t="s">
        <v>619</v>
      </c>
      <c r="C54" s="1" t="s">
        <v>620</v>
      </c>
      <c r="D54" s="1" t="s">
        <v>264</v>
      </c>
      <c r="E54" s="1" t="s">
        <v>621</v>
      </c>
      <c r="F54" s="1" t="s">
        <v>622</v>
      </c>
      <c r="G54" s="1" t="s">
        <v>623</v>
      </c>
      <c r="H54" s="1" t="s">
        <v>624</v>
      </c>
      <c r="I54" s="1" t="s">
        <v>625</v>
      </c>
      <c r="J54" s="1" t="s">
        <v>626</v>
      </c>
      <c r="K54" s="1" t="s">
        <v>627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628</v>
      </c>
      <c r="B55" s="1" t="s">
        <v>629</v>
      </c>
      <c r="C55" s="1" t="s">
        <v>630</v>
      </c>
      <c r="D55" s="1" t="s">
        <v>631</v>
      </c>
      <c r="E55" s="1" t="s">
        <v>632</v>
      </c>
      <c r="F55" s="1" t="s">
        <v>633</v>
      </c>
      <c r="G55" s="1" t="s">
        <v>634</v>
      </c>
      <c r="H55" s="1" t="s">
        <v>635</v>
      </c>
      <c r="I55" s="1" t="s">
        <v>636</v>
      </c>
      <c r="J55" s="1" t="s">
        <v>637</v>
      </c>
      <c r="K55" s="1" t="s">
        <v>638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639</v>
      </c>
      <c r="B56" s="1" t="s">
        <v>640</v>
      </c>
      <c r="C56" s="1" t="s">
        <v>641</v>
      </c>
      <c r="D56" s="1" t="s">
        <v>642</v>
      </c>
      <c r="E56" s="1" t="s">
        <v>643</v>
      </c>
      <c r="F56" s="1" t="s">
        <v>644</v>
      </c>
      <c r="G56" s="1" t="s">
        <v>645</v>
      </c>
      <c r="H56" s="1" t="s">
        <v>646</v>
      </c>
      <c r="I56" s="1" t="s">
        <v>647</v>
      </c>
      <c r="J56" s="1" t="s">
        <v>648</v>
      </c>
      <c r="K56" s="1" t="s">
        <v>649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650</v>
      </c>
      <c r="B57" s="1">
        <v>50.0</v>
      </c>
      <c r="C57" s="1" t="s">
        <v>651</v>
      </c>
      <c r="D57" s="1" t="s">
        <v>544</v>
      </c>
      <c r="E57" s="1" t="s">
        <v>544</v>
      </c>
      <c r="F57" s="1" t="s">
        <v>544</v>
      </c>
      <c r="G57" s="1" t="s">
        <v>544</v>
      </c>
      <c r="H57" s="1">
        <v>-75.0</v>
      </c>
      <c r="I57" s="1">
        <v>0.0</v>
      </c>
      <c r="J57" s="1">
        <v>0.0</v>
      </c>
      <c r="K57" s="1" t="s">
        <v>652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653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654</v>
      </c>
      <c r="B59" s="1" t="s">
        <v>493</v>
      </c>
      <c r="C59" s="1" t="s">
        <v>655</v>
      </c>
      <c r="D59" s="1" t="s">
        <v>656</v>
      </c>
      <c r="E59" s="1" t="s">
        <v>657</v>
      </c>
      <c r="F59" s="1" t="s">
        <v>658</v>
      </c>
      <c r="G59" s="1" t="s">
        <v>177</v>
      </c>
      <c r="H59" s="1" t="s">
        <v>659</v>
      </c>
      <c r="I59" s="1" t="s">
        <v>660</v>
      </c>
      <c r="J59" s="1" t="s">
        <v>661</v>
      </c>
      <c r="K59" s="1" t="s">
        <v>662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663</v>
      </c>
      <c r="B60" s="1" t="s">
        <v>664</v>
      </c>
      <c r="C60" s="1" t="s">
        <v>665</v>
      </c>
      <c r="D60" s="1" t="s">
        <v>487</v>
      </c>
      <c r="E60" s="1" t="s">
        <v>666</v>
      </c>
      <c r="F60" s="1" t="s">
        <v>667</v>
      </c>
      <c r="G60" s="1" t="s">
        <v>668</v>
      </c>
      <c r="H60" s="1" t="s">
        <v>669</v>
      </c>
      <c r="I60" s="1" t="s">
        <v>670</v>
      </c>
      <c r="J60" s="1" t="s">
        <v>671</v>
      </c>
      <c r="K60" s="1" t="s">
        <v>672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673</v>
      </c>
      <c r="B61" s="1" t="s">
        <v>674</v>
      </c>
      <c r="C61" s="1" t="s">
        <v>675</v>
      </c>
      <c r="D61" s="1" t="s">
        <v>676</v>
      </c>
      <c r="E61" s="1" t="s">
        <v>677</v>
      </c>
      <c r="F61" s="1" t="s">
        <v>511</v>
      </c>
      <c r="G61" s="1" t="s">
        <v>678</v>
      </c>
      <c r="H61" s="1" t="s">
        <v>679</v>
      </c>
      <c r="I61" s="1" t="s">
        <v>680</v>
      </c>
      <c r="J61" s="1" t="s">
        <v>681</v>
      </c>
      <c r="K61" s="1" t="s">
        <v>682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683</v>
      </c>
      <c r="B62" s="1" t="s">
        <v>684</v>
      </c>
      <c r="C62" s="1" t="s">
        <v>685</v>
      </c>
      <c r="D62" s="1" t="s">
        <v>686</v>
      </c>
      <c r="E62" s="1" t="s">
        <v>687</v>
      </c>
      <c r="F62" s="1" t="s">
        <v>688</v>
      </c>
      <c r="G62" s="1" t="s">
        <v>665</v>
      </c>
      <c r="H62" s="1" t="s">
        <v>689</v>
      </c>
      <c r="I62" s="1">
        <v>-61.0</v>
      </c>
      <c r="J62" s="1" t="s">
        <v>690</v>
      </c>
      <c r="K62" s="1" t="s">
        <v>691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692</v>
      </c>
      <c r="B63" s="1" t="s">
        <v>684</v>
      </c>
      <c r="C63" s="1" t="s">
        <v>685</v>
      </c>
      <c r="D63" s="1" t="s">
        <v>686</v>
      </c>
      <c r="E63" s="1" t="s">
        <v>687</v>
      </c>
      <c r="F63" s="1" t="s">
        <v>688</v>
      </c>
      <c r="G63" s="1" t="s">
        <v>665</v>
      </c>
      <c r="H63" s="1" t="s">
        <v>689</v>
      </c>
      <c r="I63" s="1">
        <v>-61.0</v>
      </c>
      <c r="J63" s="1" t="s">
        <v>690</v>
      </c>
      <c r="K63" s="1" t="s">
        <v>691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693</v>
      </c>
      <c r="B64" s="1" t="s">
        <v>694</v>
      </c>
      <c r="C64" s="1" t="s">
        <v>695</v>
      </c>
      <c r="D64" s="1">
        <v>2.0</v>
      </c>
      <c r="E64" s="1" t="s">
        <v>374</v>
      </c>
      <c r="F64" s="1" t="s">
        <v>696</v>
      </c>
      <c r="G64" s="1" t="s">
        <v>697</v>
      </c>
      <c r="H64" s="1" t="s">
        <v>698</v>
      </c>
      <c r="I64" s="1" t="s">
        <v>699</v>
      </c>
      <c r="J64" s="1" t="s">
        <v>700</v>
      </c>
      <c r="K64" s="1" t="s">
        <v>701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702</v>
      </c>
      <c r="B65" s="1" t="s">
        <v>703</v>
      </c>
      <c r="C65" s="1" t="s">
        <v>704</v>
      </c>
      <c r="D65" s="1" t="s">
        <v>705</v>
      </c>
      <c r="E65" s="1" t="s">
        <v>174</v>
      </c>
      <c r="F65" s="1" t="s">
        <v>706</v>
      </c>
      <c r="G65" s="1" t="s">
        <v>707</v>
      </c>
      <c r="H65" s="1" t="s">
        <v>708</v>
      </c>
      <c r="I65" s="1" t="s">
        <v>709</v>
      </c>
      <c r="J65" s="1" t="s">
        <v>710</v>
      </c>
      <c r="K65" s="1" t="s">
        <v>711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712</v>
      </c>
      <c r="B66" s="1" t="s">
        <v>713</v>
      </c>
      <c r="C66" s="1" t="s">
        <v>714</v>
      </c>
      <c r="D66" s="1" t="s">
        <v>715</v>
      </c>
      <c r="E66" s="1" t="s">
        <v>716</v>
      </c>
      <c r="F66" s="1" t="s">
        <v>717</v>
      </c>
      <c r="G66" s="1" t="s">
        <v>718</v>
      </c>
      <c r="H66" s="1" t="s">
        <v>719</v>
      </c>
      <c r="I66" s="1" t="s">
        <v>720</v>
      </c>
      <c r="J66" s="1" t="s">
        <v>721</v>
      </c>
      <c r="K66" s="1" t="s">
        <v>722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723</v>
      </c>
      <c r="B67" s="1" t="s">
        <v>724</v>
      </c>
      <c r="C67" s="1" t="s">
        <v>725</v>
      </c>
      <c r="D67" s="1" t="s">
        <v>726</v>
      </c>
      <c r="E67" s="1" t="s">
        <v>727</v>
      </c>
      <c r="F67" s="1" t="s">
        <v>161</v>
      </c>
      <c r="G67" s="1" t="s">
        <v>728</v>
      </c>
      <c r="H67" s="1" t="s">
        <v>729</v>
      </c>
      <c r="I67" s="1" t="s">
        <v>730</v>
      </c>
      <c r="J67" s="1" t="s">
        <v>731</v>
      </c>
      <c r="K67" s="1" t="s">
        <v>732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733</v>
      </c>
      <c r="B68" s="1" t="s">
        <v>590</v>
      </c>
      <c r="C68" s="1" t="s">
        <v>734</v>
      </c>
      <c r="D68" s="1" t="s">
        <v>735</v>
      </c>
      <c r="E68" s="1" t="s">
        <v>736</v>
      </c>
      <c r="F68" s="1" t="s">
        <v>737</v>
      </c>
      <c r="G68" s="1" t="s">
        <v>486</v>
      </c>
      <c r="H68" s="1" t="s">
        <v>738</v>
      </c>
      <c r="I68" s="1" t="s">
        <v>739</v>
      </c>
      <c r="J68" s="1" t="s">
        <v>740</v>
      </c>
      <c r="K68" s="1" t="s">
        <v>741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742</v>
      </c>
      <c r="B69" s="1" t="s">
        <v>743</v>
      </c>
      <c r="C69" s="1" t="s">
        <v>744</v>
      </c>
      <c r="D69" s="1" t="s">
        <v>599</v>
      </c>
      <c r="E69" s="1" t="s">
        <v>377</v>
      </c>
      <c r="F69" s="1" t="s">
        <v>745</v>
      </c>
      <c r="G69" s="1" t="s">
        <v>746</v>
      </c>
      <c r="H69" s="1" t="s">
        <v>747</v>
      </c>
      <c r="I69" s="1" t="s">
        <v>748</v>
      </c>
      <c r="J69" s="1" t="s">
        <v>749</v>
      </c>
      <c r="K69" s="1" t="s">
        <v>750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751</v>
      </c>
      <c r="B70" s="1" t="s">
        <v>752</v>
      </c>
      <c r="C70" s="1" t="s">
        <v>753</v>
      </c>
      <c r="D70" s="1" t="s">
        <v>754</v>
      </c>
      <c r="E70" s="1" t="s">
        <v>471</v>
      </c>
      <c r="F70" s="1" t="s">
        <v>755</v>
      </c>
      <c r="G70" s="1" t="s">
        <v>756</v>
      </c>
      <c r="H70" s="1" t="s">
        <v>757</v>
      </c>
      <c r="I70" s="1" t="s">
        <v>758</v>
      </c>
      <c r="J70" s="1" t="s">
        <v>759</v>
      </c>
      <c r="K70" s="1" t="s">
        <v>760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761</v>
      </c>
      <c r="B71" s="1" t="s">
        <v>752</v>
      </c>
      <c r="C71" s="1" t="s">
        <v>753</v>
      </c>
      <c r="D71" s="1" t="s">
        <v>754</v>
      </c>
      <c r="E71" s="1" t="s">
        <v>471</v>
      </c>
      <c r="F71" s="1" t="s">
        <v>755</v>
      </c>
      <c r="G71" s="1" t="s">
        <v>756</v>
      </c>
      <c r="H71" s="1" t="s">
        <v>757</v>
      </c>
      <c r="I71" s="1" t="s">
        <v>758</v>
      </c>
      <c r="J71" s="1" t="s">
        <v>759</v>
      </c>
      <c r="K71" s="1" t="s">
        <v>760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762</v>
      </c>
      <c r="B72" s="1" t="s">
        <v>763</v>
      </c>
      <c r="C72" s="1" t="s">
        <v>764</v>
      </c>
      <c r="D72" s="1" t="s">
        <v>765</v>
      </c>
      <c r="E72" s="1" t="s">
        <v>766</v>
      </c>
      <c r="F72" s="1" t="s">
        <v>657</v>
      </c>
      <c r="G72" s="1" t="s">
        <v>588</v>
      </c>
      <c r="H72" s="1" t="s">
        <v>767</v>
      </c>
      <c r="I72" s="1" t="s">
        <v>768</v>
      </c>
      <c r="J72" s="1" t="s">
        <v>769</v>
      </c>
      <c r="K72" s="1" t="s">
        <v>770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771</v>
      </c>
      <c r="B73" s="1" t="s">
        <v>772</v>
      </c>
      <c r="C73" s="1" t="s">
        <v>773</v>
      </c>
      <c r="D73" s="1" t="s">
        <v>774</v>
      </c>
      <c r="E73" s="1" t="s">
        <v>775</v>
      </c>
      <c r="F73" s="1" t="s">
        <v>776</v>
      </c>
      <c r="G73" s="1" t="s">
        <v>777</v>
      </c>
      <c r="H73" s="1" t="s">
        <v>778</v>
      </c>
      <c r="I73" s="1" t="s">
        <v>779</v>
      </c>
      <c r="J73" s="1" t="s">
        <v>780</v>
      </c>
      <c r="K73" s="1" t="s">
        <v>781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782</v>
      </c>
      <c r="B74" s="1" t="s">
        <v>783</v>
      </c>
      <c r="C74" s="1" t="s">
        <v>784</v>
      </c>
      <c r="D74" s="1" t="s">
        <v>785</v>
      </c>
      <c r="E74" s="1" t="s">
        <v>786</v>
      </c>
      <c r="F74" s="1" t="s">
        <v>787</v>
      </c>
      <c r="G74" s="1" t="s">
        <v>788</v>
      </c>
      <c r="H74" s="1" t="s">
        <v>789</v>
      </c>
      <c r="I74" s="1" t="s">
        <v>790</v>
      </c>
      <c r="J74" s="1" t="s">
        <v>791</v>
      </c>
      <c r="K74" s="1" t="s">
        <v>792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793</v>
      </c>
      <c r="B75" s="1" t="s">
        <v>794</v>
      </c>
      <c r="C75" s="1" t="s">
        <v>795</v>
      </c>
      <c r="D75" s="1" t="s">
        <v>796</v>
      </c>
      <c r="E75" s="1" t="s">
        <v>544</v>
      </c>
      <c r="F75" s="1" t="s">
        <v>544</v>
      </c>
      <c r="G75" s="1" t="s">
        <v>544</v>
      </c>
      <c r="H75" s="1">
        <v>-50.0</v>
      </c>
      <c r="I75" s="1">
        <v>0.0</v>
      </c>
      <c r="J75" s="1" t="s">
        <v>273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797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798</v>
      </c>
      <c r="B77" s="1" t="s">
        <v>799</v>
      </c>
      <c r="C77" s="1" t="s">
        <v>800</v>
      </c>
      <c r="D77" s="1" t="s">
        <v>801</v>
      </c>
      <c r="E77" s="1" t="s">
        <v>802</v>
      </c>
      <c r="F77" s="1" t="s">
        <v>803</v>
      </c>
      <c r="G77" s="1" t="s">
        <v>181</v>
      </c>
      <c r="H77" s="1" t="s">
        <v>804</v>
      </c>
      <c r="I77" s="1" t="s">
        <v>805</v>
      </c>
      <c r="J77" s="1" t="s">
        <v>806</v>
      </c>
      <c r="K77" s="1" t="s">
        <v>807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808</v>
      </c>
      <c r="B78" s="1" t="s">
        <v>809</v>
      </c>
      <c r="C78" s="1" t="s">
        <v>810</v>
      </c>
      <c r="D78" s="1" t="s">
        <v>811</v>
      </c>
      <c r="E78" s="1" t="s">
        <v>687</v>
      </c>
      <c r="F78" s="1" t="s">
        <v>812</v>
      </c>
      <c r="G78" s="1" t="s">
        <v>499</v>
      </c>
      <c r="H78" s="1" t="s">
        <v>813</v>
      </c>
      <c r="I78" s="1" t="s">
        <v>814</v>
      </c>
      <c r="J78" s="1" t="s">
        <v>815</v>
      </c>
      <c r="K78" s="1" t="s">
        <v>816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817</v>
      </c>
      <c r="B79" s="1" t="s">
        <v>317</v>
      </c>
      <c r="C79" s="1">
        <v>9.0</v>
      </c>
      <c r="D79" s="1" t="s">
        <v>818</v>
      </c>
      <c r="E79" s="1" t="s">
        <v>601</v>
      </c>
      <c r="F79" s="1" t="s">
        <v>819</v>
      </c>
      <c r="G79" s="1" t="s">
        <v>820</v>
      </c>
      <c r="H79" s="1" t="s">
        <v>821</v>
      </c>
      <c r="I79" s="1" t="s">
        <v>822</v>
      </c>
      <c r="J79" s="1" t="s">
        <v>823</v>
      </c>
      <c r="K79" s="1" t="s">
        <v>824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825</v>
      </c>
      <c r="B80" s="1" t="s">
        <v>826</v>
      </c>
      <c r="C80" s="1" t="s">
        <v>827</v>
      </c>
      <c r="D80" s="1" t="s">
        <v>828</v>
      </c>
      <c r="E80" s="1" t="s">
        <v>829</v>
      </c>
      <c r="F80" s="1" t="s">
        <v>472</v>
      </c>
      <c r="G80" s="1" t="s">
        <v>830</v>
      </c>
      <c r="H80" s="1" t="s">
        <v>831</v>
      </c>
      <c r="I80" s="1" t="s">
        <v>832</v>
      </c>
      <c r="J80" s="1" t="s">
        <v>833</v>
      </c>
      <c r="K80" s="1" t="s">
        <v>834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835</v>
      </c>
      <c r="B81" s="1" t="s">
        <v>826</v>
      </c>
      <c r="C81" s="1" t="s">
        <v>827</v>
      </c>
      <c r="D81" s="1" t="s">
        <v>828</v>
      </c>
      <c r="E81" s="1" t="s">
        <v>829</v>
      </c>
      <c r="F81" s="1" t="s">
        <v>472</v>
      </c>
      <c r="G81" s="1" t="s">
        <v>830</v>
      </c>
      <c r="H81" s="1" t="s">
        <v>831</v>
      </c>
      <c r="I81" s="1" t="s">
        <v>832</v>
      </c>
      <c r="J81" s="1" t="s">
        <v>833</v>
      </c>
      <c r="K81" s="1" t="s">
        <v>834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836</v>
      </c>
      <c r="B82" s="1" t="s">
        <v>837</v>
      </c>
      <c r="C82" s="1" t="s">
        <v>838</v>
      </c>
      <c r="D82" s="1" t="s">
        <v>839</v>
      </c>
      <c r="E82" s="1" t="s">
        <v>840</v>
      </c>
      <c r="F82" s="1" t="s">
        <v>841</v>
      </c>
      <c r="G82" s="1" t="s">
        <v>842</v>
      </c>
      <c r="H82" s="1" t="s">
        <v>843</v>
      </c>
      <c r="I82" s="1" t="s">
        <v>844</v>
      </c>
      <c r="J82" s="1" t="s">
        <v>845</v>
      </c>
      <c r="K82" s="1" t="s">
        <v>846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847</v>
      </c>
      <c r="B83" s="1" t="s">
        <v>848</v>
      </c>
      <c r="C83" s="1" t="s">
        <v>849</v>
      </c>
      <c r="D83" s="1" t="s">
        <v>850</v>
      </c>
      <c r="E83" s="1" t="s">
        <v>840</v>
      </c>
      <c r="F83" s="1" t="s">
        <v>851</v>
      </c>
      <c r="G83" s="1" t="s">
        <v>338</v>
      </c>
      <c r="H83" s="1" t="s">
        <v>843</v>
      </c>
      <c r="I83" s="1" t="s">
        <v>852</v>
      </c>
      <c r="J83" s="1" t="s">
        <v>853</v>
      </c>
      <c r="K83" s="1" t="s">
        <v>166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854</v>
      </c>
      <c r="B84" s="1" t="s">
        <v>855</v>
      </c>
      <c r="C84" s="1" t="s">
        <v>856</v>
      </c>
      <c r="D84" s="1" t="s">
        <v>857</v>
      </c>
      <c r="E84" s="1" t="s">
        <v>858</v>
      </c>
      <c r="F84" s="1" t="s">
        <v>859</v>
      </c>
      <c r="G84" s="1" t="s">
        <v>860</v>
      </c>
      <c r="H84" s="1" t="s">
        <v>861</v>
      </c>
      <c r="I84" s="1" t="s">
        <v>862</v>
      </c>
      <c r="J84" s="1" t="s">
        <v>863</v>
      </c>
      <c r="K84" s="1" t="s">
        <v>544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864</v>
      </c>
      <c r="B85" s="1" t="s">
        <v>865</v>
      </c>
      <c r="C85" s="1" t="s">
        <v>866</v>
      </c>
      <c r="D85" s="1" t="s">
        <v>867</v>
      </c>
      <c r="E85" s="1" t="s">
        <v>868</v>
      </c>
      <c r="F85" s="1" t="s">
        <v>818</v>
      </c>
      <c r="G85" s="1" t="s">
        <v>869</v>
      </c>
      <c r="H85" s="1" t="s">
        <v>870</v>
      </c>
      <c r="I85" s="1" t="s">
        <v>871</v>
      </c>
      <c r="J85" s="1" t="s">
        <v>872</v>
      </c>
      <c r="K85" s="1" t="s">
        <v>873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874</v>
      </c>
      <c r="B86" s="1" t="s">
        <v>875</v>
      </c>
      <c r="C86" s="1" t="s">
        <v>876</v>
      </c>
      <c r="D86" s="1" t="s">
        <v>877</v>
      </c>
      <c r="E86" s="1" t="s">
        <v>878</v>
      </c>
      <c r="F86" s="1" t="s">
        <v>879</v>
      </c>
      <c r="G86" s="1" t="s">
        <v>370</v>
      </c>
      <c r="H86" s="1" t="s">
        <v>677</v>
      </c>
      <c r="I86" s="1" t="s">
        <v>880</v>
      </c>
      <c r="J86" s="1" t="s">
        <v>881</v>
      </c>
      <c r="K86" s="1" t="s">
        <v>374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882</v>
      </c>
      <c r="B87" s="1" t="s">
        <v>883</v>
      </c>
      <c r="C87" s="1" t="s">
        <v>884</v>
      </c>
      <c r="D87" s="1" t="s">
        <v>885</v>
      </c>
      <c r="E87" s="1" t="s">
        <v>886</v>
      </c>
      <c r="F87" s="1" t="s">
        <v>887</v>
      </c>
      <c r="G87" s="1" t="s">
        <v>487</v>
      </c>
      <c r="H87" s="1" t="s">
        <v>888</v>
      </c>
      <c r="I87" s="1" t="s">
        <v>391</v>
      </c>
      <c r="J87" s="1" t="s">
        <v>889</v>
      </c>
      <c r="K87" s="1" t="s">
        <v>890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891</v>
      </c>
      <c r="B88" s="1" t="s">
        <v>892</v>
      </c>
      <c r="C88" s="1" t="s">
        <v>893</v>
      </c>
      <c r="D88" s="1" t="s">
        <v>894</v>
      </c>
      <c r="E88" s="1" t="s">
        <v>895</v>
      </c>
      <c r="F88" s="1" t="s">
        <v>896</v>
      </c>
      <c r="G88" s="1" t="s">
        <v>499</v>
      </c>
      <c r="H88" s="1" t="s">
        <v>897</v>
      </c>
      <c r="I88" s="1" t="s">
        <v>898</v>
      </c>
      <c r="J88" s="1" t="s">
        <v>899</v>
      </c>
      <c r="K88" s="1" t="s">
        <v>900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901</v>
      </c>
      <c r="B89" s="1" t="s">
        <v>892</v>
      </c>
      <c r="C89" s="1" t="s">
        <v>893</v>
      </c>
      <c r="D89" s="1" t="s">
        <v>894</v>
      </c>
      <c r="E89" s="1" t="s">
        <v>895</v>
      </c>
      <c r="F89" s="1" t="s">
        <v>896</v>
      </c>
      <c r="G89" s="1" t="s">
        <v>499</v>
      </c>
      <c r="H89" s="1" t="s">
        <v>897</v>
      </c>
      <c r="I89" s="1" t="s">
        <v>898</v>
      </c>
      <c r="J89" s="1" t="s">
        <v>899</v>
      </c>
      <c r="K89" s="1" t="s">
        <v>900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902</v>
      </c>
      <c r="B90" s="1" t="s">
        <v>903</v>
      </c>
      <c r="C90" s="1" t="s">
        <v>904</v>
      </c>
      <c r="D90" s="1" t="s">
        <v>905</v>
      </c>
      <c r="E90" s="1" t="s">
        <v>906</v>
      </c>
      <c r="F90" s="1" t="s">
        <v>526</v>
      </c>
      <c r="G90" s="1" t="s">
        <v>907</v>
      </c>
      <c r="H90" s="1" t="s">
        <v>908</v>
      </c>
      <c r="I90" s="1" t="s">
        <v>909</v>
      </c>
      <c r="J90" s="1" t="s">
        <v>910</v>
      </c>
      <c r="K90" s="1" t="s">
        <v>911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912</v>
      </c>
      <c r="B91" s="1" t="s">
        <v>913</v>
      </c>
      <c r="C91" s="1" t="s">
        <v>914</v>
      </c>
      <c r="D91" s="1" t="s">
        <v>915</v>
      </c>
      <c r="E91" s="1" t="s">
        <v>916</v>
      </c>
      <c r="F91" s="1" t="s">
        <v>917</v>
      </c>
      <c r="G91" s="1" t="s">
        <v>343</v>
      </c>
      <c r="H91" s="1" t="s">
        <v>918</v>
      </c>
      <c r="I91" s="1" t="s">
        <v>919</v>
      </c>
      <c r="J91" s="1" t="s">
        <v>920</v>
      </c>
      <c r="K91" s="1" t="s">
        <v>921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922</v>
      </c>
      <c r="B92" s="1">
        <v>59.0</v>
      </c>
      <c r="C92" s="1" t="s">
        <v>923</v>
      </c>
      <c r="D92" s="1" t="s">
        <v>924</v>
      </c>
      <c r="E92" s="1" t="s">
        <v>925</v>
      </c>
      <c r="F92" s="1" t="s">
        <v>926</v>
      </c>
      <c r="G92" s="1" t="s">
        <v>927</v>
      </c>
      <c r="H92" s="1" t="s">
        <v>928</v>
      </c>
      <c r="I92" s="1" t="s">
        <v>929</v>
      </c>
      <c r="J92" s="1" t="s">
        <v>337</v>
      </c>
      <c r="K92" s="1" t="s">
        <v>930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931</v>
      </c>
      <c r="B93" s="1" t="s">
        <v>932</v>
      </c>
      <c r="C93" s="1" t="s">
        <v>933</v>
      </c>
      <c r="D93" s="1" t="s">
        <v>934</v>
      </c>
      <c r="E93" s="1" t="s">
        <v>935</v>
      </c>
      <c r="F93" s="1" t="s">
        <v>544</v>
      </c>
      <c r="G93" s="1" t="s">
        <v>544</v>
      </c>
      <c r="H93" s="1">
        <v>-37.0</v>
      </c>
      <c r="I93" s="1">
        <v>0.0</v>
      </c>
      <c r="J93" s="1" t="s">
        <v>936</v>
      </c>
      <c r="K93" s="1" t="s">
        <v>937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938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939</v>
      </c>
      <c r="B95" s="1" t="s">
        <v>940</v>
      </c>
      <c r="C95" s="1" t="s">
        <v>941</v>
      </c>
      <c r="D95" s="1" t="s">
        <v>942</v>
      </c>
      <c r="E95" s="1" t="s">
        <v>943</v>
      </c>
      <c r="F95" s="1" t="s">
        <v>151</v>
      </c>
      <c r="G95" s="1" t="s">
        <v>373</v>
      </c>
      <c r="H95" s="1" t="s">
        <v>944</v>
      </c>
      <c r="I95" s="1" t="s">
        <v>945</v>
      </c>
      <c r="J95" s="1" t="s">
        <v>946</v>
      </c>
      <c r="K95" s="1" t="s">
        <v>529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947</v>
      </c>
      <c r="B96" s="1" t="s">
        <v>948</v>
      </c>
      <c r="C96" s="1" t="s">
        <v>325</v>
      </c>
      <c r="D96" s="1" t="s">
        <v>949</v>
      </c>
      <c r="E96" s="1" t="s">
        <v>950</v>
      </c>
      <c r="F96" s="1" t="s">
        <v>405</v>
      </c>
      <c r="G96" s="1" t="s">
        <v>819</v>
      </c>
      <c r="H96" s="1" t="s">
        <v>951</v>
      </c>
      <c r="I96" s="1" t="s">
        <v>641</v>
      </c>
      <c r="J96" s="1" t="s">
        <v>952</v>
      </c>
      <c r="K96" s="1" t="s">
        <v>953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954</v>
      </c>
      <c r="B97" s="1" t="s">
        <v>955</v>
      </c>
      <c r="C97" s="1" t="s">
        <v>956</v>
      </c>
      <c r="D97" s="1" t="s">
        <v>957</v>
      </c>
      <c r="E97" s="1" t="s">
        <v>958</v>
      </c>
      <c r="F97" s="1" t="s">
        <v>926</v>
      </c>
      <c r="G97" s="1" t="s">
        <v>396</v>
      </c>
      <c r="H97" s="1" t="s">
        <v>959</v>
      </c>
      <c r="I97" s="1" t="s">
        <v>960</v>
      </c>
      <c r="J97" s="1" t="s">
        <v>173</v>
      </c>
      <c r="K97" s="1" t="s">
        <v>961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962</v>
      </c>
      <c r="B98" s="1" t="s">
        <v>963</v>
      </c>
      <c r="C98" s="1" t="s">
        <v>964</v>
      </c>
      <c r="D98" s="1" t="s">
        <v>965</v>
      </c>
      <c r="E98" s="1" t="s">
        <v>966</v>
      </c>
      <c r="F98" s="1" t="s">
        <v>967</v>
      </c>
      <c r="G98" s="1" t="s">
        <v>968</v>
      </c>
      <c r="H98" s="1" t="s">
        <v>969</v>
      </c>
      <c r="I98" s="1" t="s">
        <v>970</v>
      </c>
      <c r="J98" s="1" t="s">
        <v>971</v>
      </c>
      <c r="K98" s="1" t="s">
        <v>972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973</v>
      </c>
      <c r="B99" s="1" t="s">
        <v>963</v>
      </c>
      <c r="C99" s="1" t="s">
        <v>964</v>
      </c>
      <c r="D99" s="1" t="s">
        <v>965</v>
      </c>
      <c r="E99" s="1" t="s">
        <v>966</v>
      </c>
      <c r="F99" s="1" t="s">
        <v>967</v>
      </c>
      <c r="G99" s="1" t="s">
        <v>968</v>
      </c>
      <c r="H99" s="1" t="s">
        <v>969</v>
      </c>
      <c r="I99" s="1" t="s">
        <v>970</v>
      </c>
      <c r="J99" s="1" t="s">
        <v>971</v>
      </c>
      <c r="K99" s="1" t="s">
        <v>972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974</v>
      </c>
      <c r="B100" s="1" t="s">
        <v>975</v>
      </c>
      <c r="C100" s="1" t="s">
        <v>976</v>
      </c>
      <c r="D100" s="1" t="s">
        <v>977</v>
      </c>
      <c r="E100" s="1" t="s">
        <v>978</v>
      </c>
      <c r="F100" s="1" t="s">
        <v>979</v>
      </c>
      <c r="G100" s="1" t="s">
        <v>980</v>
      </c>
      <c r="H100" s="1" t="s">
        <v>940</v>
      </c>
      <c r="I100" s="1" t="s">
        <v>981</v>
      </c>
      <c r="J100" s="1" t="s">
        <v>982</v>
      </c>
      <c r="K100" s="1" t="s">
        <v>757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983</v>
      </c>
      <c r="B101" s="1" t="s">
        <v>984</v>
      </c>
      <c r="C101" s="1" t="s">
        <v>985</v>
      </c>
      <c r="D101" s="1" t="s">
        <v>986</v>
      </c>
      <c r="E101" s="1" t="s">
        <v>987</v>
      </c>
      <c r="F101" s="1" t="s">
        <v>988</v>
      </c>
      <c r="G101" s="1" t="s">
        <v>968</v>
      </c>
      <c r="H101" s="1" t="s">
        <v>537</v>
      </c>
      <c r="I101" s="1" t="s">
        <v>989</v>
      </c>
      <c r="J101" s="1" t="s">
        <v>990</v>
      </c>
      <c r="K101" s="1" t="s">
        <v>991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992</v>
      </c>
      <c r="B102" s="1" t="s">
        <v>993</v>
      </c>
      <c r="C102" s="1" t="s">
        <v>994</v>
      </c>
      <c r="D102" s="1" t="s">
        <v>995</v>
      </c>
      <c r="E102" s="1" t="s">
        <v>996</v>
      </c>
      <c r="F102" s="1" t="s">
        <v>997</v>
      </c>
      <c r="G102" s="1" t="s">
        <v>998</v>
      </c>
      <c r="H102" s="1" t="s">
        <v>999</v>
      </c>
      <c r="I102" s="1" t="s">
        <v>1000</v>
      </c>
      <c r="J102" s="1" t="s">
        <v>1001</v>
      </c>
      <c r="K102" s="1" t="s">
        <v>1002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1003</v>
      </c>
      <c r="B103" s="1" t="s">
        <v>1004</v>
      </c>
      <c r="C103" s="1" t="s">
        <v>360</v>
      </c>
      <c r="D103" s="1" t="s">
        <v>1005</v>
      </c>
      <c r="E103" s="1" t="s">
        <v>1006</v>
      </c>
      <c r="F103" s="1" t="s">
        <v>1007</v>
      </c>
      <c r="G103" s="1" t="s">
        <v>1008</v>
      </c>
      <c r="H103" s="1" t="s">
        <v>1009</v>
      </c>
      <c r="I103" s="1" t="s">
        <v>1010</v>
      </c>
      <c r="J103" s="1" t="s">
        <v>1011</v>
      </c>
      <c r="K103" s="1" t="s">
        <v>614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1012</v>
      </c>
      <c r="B104" s="1" t="s">
        <v>1013</v>
      </c>
      <c r="C104" s="1" t="s">
        <v>378</v>
      </c>
      <c r="D104" s="1" t="s">
        <v>1014</v>
      </c>
      <c r="E104" s="1" t="s">
        <v>1015</v>
      </c>
      <c r="F104" s="1" t="s">
        <v>1016</v>
      </c>
      <c r="G104" s="1" t="s">
        <v>1017</v>
      </c>
      <c r="H104" s="1" t="s">
        <v>1018</v>
      </c>
      <c r="I104" s="1" t="s">
        <v>803</v>
      </c>
      <c r="J104" s="1" t="s">
        <v>887</v>
      </c>
      <c r="K104" s="1" t="s">
        <v>1019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1020</v>
      </c>
      <c r="B105" s="1" t="s">
        <v>1021</v>
      </c>
      <c r="C105" s="1" t="s">
        <v>1022</v>
      </c>
      <c r="D105" s="1" t="s">
        <v>1023</v>
      </c>
      <c r="E105" s="1" t="s">
        <v>1024</v>
      </c>
      <c r="F105" s="1" t="s">
        <v>1025</v>
      </c>
      <c r="G105" s="1" t="s">
        <v>1026</v>
      </c>
      <c r="H105" s="1" t="s">
        <v>705</v>
      </c>
      <c r="I105" s="1" t="s">
        <v>1027</v>
      </c>
      <c r="J105" s="1" t="s">
        <v>147</v>
      </c>
      <c r="K105" s="1" t="s">
        <v>1028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1029</v>
      </c>
      <c r="B106" s="1" t="s">
        <v>231</v>
      </c>
      <c r="C106" s="1" t="s">
        <v>533</v>
      </c>
      <c r="D106" s="1" t="s">
        <v>1030</v>
      </c>
      <c r="E106" s="1" t="s">
        <v>366</v>
      </c>
      <c r="F106" s="1" t="s">
        <v>1031</v>
      </c>
      <c r="G106" s="1" t="s">
        <v>1032</v>
      </c>
      <c r="H106" s="1" t="s">
        <v>1033</v>
      </c>
      <c r="I106" s="1" t="s">
        <v>1034</v>
      </c>
      <c r="J106" s="1" t="s">
        <v>1035</v>
      </c>
      <c r="K106" s="1" t="s">
        <v>1036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1037</v>
      </c>
      <c r="B107" s="1" t="s">
        <v>231</v>
      </c>
      <c r="C107" s="1" t="s">
        <v>533</v>
      </c>
      <c r="D107" s="1" t="s">
        <v>1030</v>
      </c>
      <c r="E107" s="1" t="s">
        <v>366</v>
      </c>
      <c r="F107" s="1" t="s">
        <v>1031</v>
      </c>
      <c r="G107" s="1" t="s">
        <v>1032</v>
      </c>
      <c r="H107" s="1" t="s">
        <v>1033</v>
      </c>
      <c r="I107" s="1" t="s">
        <v>1034</v>
      </c>
      <c r="J107" s="1" t="s">
        <v>1035</v>
      </c>
      <c r="K107" s="1" t="s">
        <v>1036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1038</v>
      </c>
      <c r="B108" s="1" t="s">
        <v>1039</v>
      </c>
      <c r="C108" s="1" t="s">
        <v>1040</v>
      </c>
      <c r="D108" s="1" t="s">
        <v>1041</v>
      </c>
      <c r="E108" s="1" t="s">
        <v>1042</v>
      </c>
      <c r="F108" s="1" t="s">
        <v>1043</v>
      </c>
      <c r="G108" s="1" t="s">
        <v>1044</v>
      </c>
      <c r="H108" s="1" t="s">
        <v>1045</v>
      </c>
      <c r="I108" s="1" t="s">
        <v>1046</v>
      </c>
      <c r="J108" s="1" t="s">
        <v>1047</v>
      </c>
      <c r="K108" s="1" t="s">
        <v>1048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1049</v>
      </c>
      <c r="B109" s="1" t="s">
        <v>1050</v>
      </c>
      <c r="C109" s="1" t="s">
        <v>1051</v>
      </c>
      <c r="D109" s="1" t="s">
        <v>1052</v>
      </c>
      <c r="E109" s="1" t="s">
        <v>1053</v>
      </c>
      <c r="F109" s="1" t="s">
        <v>404</v>
      </c>
      <c r="G109" s="1" t="s">
        <v>1054</v>
      </c>
      <c r="H109" s="1" t="s">
        <v>1055</v>
      </c>
      <c r="I109" s="1" t="s">
        <v>1056</v>
      </c>
      <c r="J109" s="1" t="s">
        <v>1057</v>
      </c>
      <c r="K109" s="1" t="s">
        <v>181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1058</v>
      </c>
      <c r="B110" s="1" t="s">
        <v>1059</v>
      </c>
      <c r="C110" s="1" t="s">
        <v>1060</v>
      </c>
      <c r="D110" s="1" t="s">
        <v>1061</v>
      </c>
      <c r="E110" s="1" t="s">
        <v>286</v>
      </c>
      <c r="F110" s="1" t="s">
        <v>1062</v>
      </c>
      <c r="G110" s="1" t="s">
        <v>1063</v>
      </c>
      <c r="H110" s="1" t="s">
        <v>1064</v>
      </c>
      <c r="I110" s="1" t="s">
        <v>1065</v>
      </c>
      <c r="J110" s="1" t="s">
        <v>1066</v>
      </c>
      <c r="K110" s="1" t="s">
        <v>1067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1068</v>
      </c>
      <c r="B111" s="1">
        <v>0.0</v>
      </c>
      <c r="C111" s="1" t="s">
        <v>1069</v>
      </c>
      <c r="D111" s="1" t="s">
        <v>1070</v>
      </c>
      <c r="E111" s="1" t="s">
        <v>1071</v>
      </c>
      <c r="F111" s="1" t="s">
        <v>1072</v>
      </c>
      <c r="G111" s="1">
        <v>3.0</v>
      </c>
      <c r="H111" s="1" t="s">
        <v>1073</v>
      </c>
      <c r="I111" s="1">
        <v>0.0</v>
      </c>
      <c r="J111" s="1" t="s">
        <v>1074</v>
      </c>
      <c r="K111" s="1" t="s">
        <v>1075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1076</v>
      </c>
      <c r="C1" s="1" t="s">
        <v>1077</v>
      </c>
      <c r="D1" s="1" t="s">
        <v>1078</v>
      </c>
      <c r="E1" s="1" t="s">
        <v>1079</v>
      </c>
      <c r="F1" s="1" t="s">
        <v>1080</v>
      </c>
      <c r="G1" s="1" t="s">
        <v>1081</v>
      </c>
      <c r="H1" s="1" t="s">
        <v>1082</v>
      </c>
      <c r="I1" s="1" t="s">
        <v>1083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1084</v>
      </c>
      <c r="B2" s="1" t="s">
        <v>1085</v>
      </c>
      <c r="C2" s="1" t="s">
        <v>1086</v>
      </c>
      <c r="D2" s="1" t="s">
        <v>1087</v>
      </c>
      <c r="E2" s="1" t="s">
        <v>1088</v>
      </c>
      <c r="F2" s="1" t="s">
        <v>1089</v>
      </c>
      <c r="G2" s="1" t="s">
        <v>1090</v>
      </c>
      <c r="H2" s="1" t="s">
        <v>1090</v>
      </c>
      <c r="I2" s="1" t="s">
        <v>1091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1092</v>
      </c>
      <c r="B3" s="1" t="s">
        <v>1091</v>
      </c>
      <c r="C3" s="1" t="s">
        <v>1093</v>
      </c>
      <c r="D3" s="1" t="s">
        <v>1094</v>
      </c>
      <c r="E3" s="1" t="s">
        <v>1095</v>
      </c>
      <c r="F3" s="1" t="s">
        <v>1096</v>
      </c>
      <c r="G3" s="1" t="s">
        <v>1097</v>
      </c>
      <c r="H3" s="1" t="s">
        <v>1098</v>
      </c>
      <c r="I3" s="1" t="s">
        <v>1091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1099</v>
      </c>
      <c r="B4" s="1" t="s">
        <v>1100</v>
      </c>
      <c r="C4" s="1" t="s">
        <v>1101</v>
      </c>
      <c r="D4" s="1" t="s">
        <v>1102</v>
      </c>
      <c r="E4" s="1" t="s">
        <v>1103</v>
      </c>
      <c r="F4" s="1" t="s">
        <v>1104</v>
      </c>
      <c r="G4" s="1" t="s">
        <v>1105</v>
      </c>
      <c r="H4" s="1" t="s">
        <v>1106</v>
      </c>
      <c r="I4" s="1" t="s">
        <v>1107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1092</v>
      </c>
      <c r="B5" s="1" t="s">
        <v>1091</v>
      </c>
      <c r="C5" s="1" t="s">
        <v>1108</v>
      </c>
      <c r="D5" s="1" t="s">
        <v>1109</v>
      </c>
      <c r="E5" s="1" t="s">
        <v>1110</v>
      </c>
      <c r="F5" s="1" t="s">
        <v>1111</v>
      </c>
      <c r="G5" s="1" t="s">
        <v>1112</v>
      </c>
      <c r="H5" s="1" t="s">
        <v>1113</v>
      </c>
      <c r="I5" s="1" t="s">
        <v>1114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1115</v>
      </c>
      <c r="B6" s="1" t="s">
        <v>1116</v>
      </c>
      <c r="C6" s="1" t="s">
        <v>1117</v>
      </c>
      <c r="D6" s="1" t="s">
        <v>1118</v>
      </c>
      <c r="E6" s="1" t="s">
        <v>1119</v>
      </c>
      <c r="F6" s="1" t="s">
        <v>1120</v>
      </c>
      <c r="G6" s="1" t="s">
        <v>1121</v>
      </c>
      <c r="H6" s="1" t="s">
        <v>1122</v>
      </c>
      <c r="I6" s="1" t="s">
        <v>1123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1124</v>
      </c>
      <c r="B7" s="1" t="s">
        <v>1125</v>
      </c>
      <c r="C7" s="1" t="s">
        <v>1126</v>
      </c>
      <c r="D7" s="1" t="s">
        <v>1127</v>
      </c>
      <c r="E7" s="1" t="s">
        <v>1128</v>
      </c>
      <c r="F7" s="1" t="s">
        <v>1129</v>
      </c>
      <c r="G7" s="1" t="s">
        <v>1125</v>
      </c>
      <c r="H7" s="1" t="s">
        <v>1130</v>
      </c>
      <c r="I7" s="1" t="s">
        <v>1125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1131</v>
      </c>
      <c r="B8" s="1" t="s">
        <v>1091</v>
      </c>
      <c r="C8" s="1" t="s">
        <v>1132</v>
      </c>
      <c r="D8" s="1" t="s">
        <v>1133</v>
      </c>
      <c r="E8" s="1" t="s">
        <v>1134</v>
      </c>
      <c r="F8" s="1" t="s">
        <v>1135</v>
      </c>
      <c r="G8" s="1" t="s">
        <v>1136</v>
      </c>
      <c r="H8" s="1" t="s">
        <v>1137</v>
      </c>
      <c r="I8" s="1" t="s">
        <v>1138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1139</v>
      </c>
      <c r="B9" s="1" t="s">
        <v>1140</v>
      </c>
      <c r="C9" s="1" t="s">
        <v>1141</v>
      </c>
      <c r="D9" s="1" t="s">
        <v>1142</v>
      </c>
      <c r="E9" s="1" t="s">
        <v>1143</v>
      </c>
      <c r="F9" s="1" t="s">
        <v>1144</v>
      </c>
      <c r="G9" s="1" t="s">
        <v>1145</v>
      </c>
      <c r="H9" s="1" t="s">
        <v>1146</v>
      </c>
      <c r="I9" s="1" t="s">
        <v>1147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1148</v>
      </c>
      <c r="B10" s="1" t="s">
        <v>1149</v>
      </c>
      <c r="C10" s="1" t="s">
        <v>1150</v>
      </c>
      <c r="D10" s="1" t="s">
        <v>1151</v>
      </c>
      <c r="E10" s="1" t="s">
        <v>1152</v>
      </c>
      <c r="F10" s="1" t="s">
        <v>1153</v>
      </c>
      <c r="G10" s="1" t="s">
        <v>1154</v>
      </c>
      <c r="H10" s="1" t="s">
        <v>1155</v>
      </c>
      <c r="I10" s="1" t="s">
        <v>1156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1157</v>
      </c>
      <c r="B11" s="1" t="s">
        <v>1158</v>
      </c>
      <c r="C11" s="1" t="s">
        <v>1159</v>
      </c>
      <c r="D11" s="1" t="s">
        <v>1160</v>
      </c>
      <c r="E11" s="1" t="s">
        <v>1161</v>
      </c>
      <c r="F11" s="1" t="s">
        <v>1162</v>
      </c>
      <c r="G11" s="1" t="s">
        <v>1158</v>
      </c>
      <c r="H11" s="1" t="s">
        <v>1163</v>
      </c>
      <c r="I11" s="1" t="s">
        <v>1164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1165</v>
      </c>
      <c r="B12" s="1" t="s">
        <v>1166</v>
      </c>
      <c r="C12" s="1" t="s">
        <v>1167</v>
      </c>
      <c r="D12" s="1" t="s">
        <v>1168</v>
      </c>
      <c r="E12" s="1" t="s">
        <v>1166</v>
      </c>
      <c r="F12" s="1" t="s">
        <v>1169</v>
      </c>
      <c r="G12" s="1" t="s">
        <v>1170</v>
      </c>
      <c r="H12" s="1" t="s">
        <v>1122</v>
      </c>
      <c r="I12" s="1" t="s">
        <v>1171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1172</v>
      </c>
      <c r="B13" s="1" t="s">
        <v>1173</v>
      </c>
      <c r="C13" s="1" t="s">
        <v>1174</v>
      </c>
      <c r="D13" s="1" t="s">
        <v>1175</v>
      </c>
      <c r="E13" s="1" t="s">
        <v>1176</v>
      </c>
      <c r="F13" s="1" t="s">
        <v>1177</v>
      </c>
      <c r="G13" s="1" t="s">
        <v>1178</v>
      </c>
      <c r="H13" s="1" t="s">
        <v>1179</v>
      </c>
      <c r="I13" s="1" t="s">
        <v>1180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1181</v>
      </c>
      <c r="B14" s="1" t="s">
        <v>1182</v>
      </c>
      <c r="C14" s="1" t="s">
        <v>1183</v>
      </c>
      <c r="D14" s="1" t="s">
        <v>1184</v>
      </c>
      <c r="E14" s="1" t="s">
        <v>1185</v>
      </c>
      <c r="F14" s="1" t="s">
        <v>1186</v>
      </c>
      <c r="G14" s="1" t="s">
        <v>1187</v>
      </c>
      <c r="H14" s="1" t="s">
        <v>1188</v>
      </c>
      <c r="I14" s="1" t="s">
        <v>1189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1190</v>
      </c>
      <c r="B15" s="1" t="s">
        <v>1191</v>
      </c>
      <c r="C15" s="1" t="s">
        <v>181</v>
      </c>
      <c r="D15" s="1" t="s">
        <v>1091</v>
      </c>
      <c r="E15" s="1" t="s">
        <v>182</v>
      </c>
      <c r="F15" s="1" t="s">
        <v>183</v>
      </c>
      <c r="G15" s="1" t="s">
        <v>1192</v>
      </c>
      <c r="H15" s="1" t="s">
        <v>1193</v>
      </c>
      <c r="I15" s="1" t="s">
        <v>1194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1195</v>
      </c>
      <c r="B16" s="1" t="s">
        <v>1196</v>
      </c>
      <c r="C16" s="1" t="s">
        <v>1197</v>
      </c>
      <c r="D16" s="1" t="s">
        <v>1091</v>
      </c>
      <c r="E16" s="1" t="s">
        <v>1198</v>
      </c>
      <c r="F16" s="1" t="s">
        <v>1199</v>
      </c>
      <c r="G16" s="1" t="s">
        <v>1200</v>
      </c>
      <c r="H16" s="1" t="s">
        <v>1201</v>
      </c>
      <c r="I16" s="1" t="s">
        <v>1202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1203</v>
      </c>
      <c r="B17" s="1" t="s">
        <v>152</v>
      </c>
      <c r="C17" s="1" t="s">
        <v>153</v>
      </c>
      <c r="D17" s="1" t="s">
        <v>154</v>
      </c>
      <c r="E17" s="1" t="s">
        <v>162</v>
      </c>
      <c r="F17" s="1" t="s">
        <v>156</v>
      </c>
      <c r="G17" s="1" t="s">
        <v>1204</v>
      </c>
      <c r="H17" s="1" t="s">
        <v>1205</v>
      </c>
      <c r="I17" s="1" t="s">
        <v>1206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1207</v>
      </c>
      <c r="B18" s="1" t="s">
        <v>1208</v>
      </c>
      <c r="C18" s="1" t="s">
        <v>1209</v>
      </c>
      <c r="D18" s="1" t="s">
        <v>1091</v>
      </c>
      <c r="E18" s="1" t="s">
        <v>1210</v>
      </c>
      <c r="F18" s="1" t="s">
        <v>1211</v>
      </c>
      <c r="G18" s="1" t="s">
        <v>1212</v>
      </c>
      <c r="H18" s="1" t="s">
        <v>1213</v>
      </c>
      <c r="I18" s="1" t="s">
        <v>1214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1215</v>
      </c>
      <c r="B19" s="1" t="s">
        <v>1216</v>
      </c>
      <c r="C19" s="1" t="s">
        <v>1217</v>
      </c>
      <c r="D19" s="1" t="s">
        <v>1218</v>
      </c>
      <c r="E19" s="1" t="s">
        <v>1219</v>
      </c>
      <c r="F19" s="1" t="s">
        <v>1220</v>
      </c>
      <c r="G19" s="1" t="s">
        <v>1221</v>
      </c>
      <c r="H19" s="1" t="s">
        <v>1222</v>
      </c>
      <c r="I19" s="1" t="s">
        <v>1223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1224</v>
      </c>
      <c r="B20" s="1" t="s">
        <v>1225</v>
      </c>
      <c r="C20" s="1" t="s">
        <v>1226</v>
      </c>
      <c r="D20" s="1" t="s">
        <v>1227</v>
      </c>
      <c r="E20" s="1" t="s">
        <v>1228</v>
      </c>
      <c r="F20" s="1" t="s">
        <v>1229</v>
      </c>
      <c r="G20" s="1" t="s">
        <v>1230</v>
      </c>
      <c r="H20" s="1" t="s">
        <v>1231</v>
      </c>
      <c r="I20" s="1" t="s">
        <v>1232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1233</v>
      </c>
      <c r="B21" s="1" t="s">
        <v>1234</v>
      </c>
      <c r="C21" s="1" t="s">
        <v>1235</v>
      </c>
      <c r="D21" s="1" t="s">
        <v>1236</v>
      </c>
      <c r="E21" s="1" t="s">
        <v>1237</v>
      </c>
      <c r="F21" s="1" t="s">
        <v>1238</v>
      </c>
      <c r="G21" s="1" t="s">
        <v>1239</v>
      </c>
      <c r="H21" s="1" t="s">
        <v>1240</v>
      </c>
      <c r="I21" s="1" t="s">
        <v>1241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1242</v>
      </c>
      <c r="B22" s="1" t="s">
        <v>1243</v>
      </c>
      <c r="C22" s="1" t="s">
        <v>1244</v>
      </c>
      <c r="D22" s="1" t="s">
        <v>1245</v>
      </c>
      <c r="E22" s="1" t="s">
        <v>1246</v>
      </c>
      <c r="F22" s="1" t="s">
        <v>1247</v>
      </c>
      <c r="G22" s="1" t="s">
        <v>1248</v>
      </c>
      <c r="H22" s="1" t="s">
        <v>1249</v>
      </c>
      <c r="I22" s="1" t="s">
        <v>1250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1251</v>
      </c>
      <c r="B23" s="1" t="s">
        <v>1252</v>
      </c>
      <c r="C23" s="1" t="s">
        <v>1253</v>
      </c>
      <c r="D23" s="1" t="s">
        <v>1254</v>
      </c>
      <c r="E23" s="1" t="s">
        <v>1255</v>
      </c>
      <c r="F23" s="1" t="s">
        <v>1256</v>
      </c>
      <c r="G23" s="1" t="s">
        <v>1257</v>
      </c>
      <c r="H23" s="1" t="s">
        <v>1258</v>
      </c>
      <c r="I23" s="1" t="s">
        <v>1259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1260</v>
      </c>
      <c r="B24" s="1" t="s">
        <v>1261</v>
      </c>
      <c r="C24" s="1" t="s">
        <v>1262</v>
      </c>
      <c r="D24" s="1" t="s">
        <v>1263</v>
      </c>
      <c r="E24" s="1" t="s">
        <v>1264</v>
      </c>
      <c r="F24" s="1" t="s">
        <v>1265</v>
      </c>
      <c r="G24" s="1" t="s">
        <v>1266</v>
      </c>
      <c r="H24" s="1" t="s">
        <v>1266</v>
      </c>
      <c r="I24" s="1" t="s">
        <v>1266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1267</v>
      </c>
      <c r="B25" s="1" t="s">
        <v>1268</v>
      </c>
      <c r="C25" s="1" t="s">
        <v>1269</v>
      </c>
      <c r="D25" s="1" t="s">
        <v>1270</v>
      </c>
      <c r="E25" s="1" t="s">
        <v>1271</v>
      </c>
      <c r="F25" s="1" t="s">
        <v>1272</v>
      </c>
      <c r="G25" s="1" t="s">
        <v>1273</v>
      </c>
      <c r="H25" s="1" t="s">
        <v>1273</v>
      </c>
      <c r="I25" s="1" t="s">
        <v>1091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1274</v>
      </c>
      <c r="B26" s="1" t="s">
        <v>1275</v>
      </c>
      <c r="C26" s="1" t="s">
        <v>1276</v>
      </c>
      <c r="D26" s="1" t="s">
        <v>1277</v>
      </c>
      <c r="E26" s="1" t="s">
        <v>1278</v>
      </c>
      <c r="F26" s="1" t="s">
        <v>1279</v>
      </c>
      <c r="G26" s="1" t="s">
        <v>1091</v>
      </c>
      <c r="H26" s="1" t="s">
        <v>1091</v>
      </c>
      <c r="I26" s="1" t="s">
        <v>1091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1280</v>
      </c>
      <c r="B2" s="1" t="s">
        <v>1281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1282</v>
      </c>
      <c r="B3" s="1" t="s">
        <v>1283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1284</v>
      </c>
      <c r="B4" s="1" t="s">
        <v>1285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1286</v>
      </c>
      <c r="B5" s="1" t="s">
        <v>1287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1288</v>
      </c>
      <c r="B6" s="1" t="s">
        <v>1289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1290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1291</v>
      </c>
      <c r="B8" s="1" t="s">
        <v>1292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1293</v>
      </c>
      <c r="B9" s="1" t="s">
        <v>1294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1295</v>
      </c>
      <c r="B10" s="4" t="s">
        <v>1296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1297</v>
      </c>
      <c r="B11" s="1" t="s">
        <v>1298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1299</v>
      </c>
      <c r="B12" s="1" t="s">
        <v>1300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1301</v>
      </c>
      <c r="B13" s="1" t="s">
        <v>1298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1302</v>
      </c>
      <c r="B14" s="1" t="s">
        <v>1303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1304</v>
      </c>
      <c r="B15" s="1" t="s">
        <v>1305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1306</v>
      </c>
      <c r="B16" s="1" t="s">
        <v>1303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1307</v>
      </c>
      <c r="B17" s="1" t="s">
        <v>1308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1309</v>
      </c>
      <c r="B18" s="1">
        <v>163.0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1310</v>
      </c>
      <c r="B19" s="1" t="s">
        <v>1311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1312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1313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1314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1315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1316</v>
      </c>
      <c r="B24" s="1">
        <v>7.0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1317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1318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1319</v>
      </c>
      <c r="B27" s="4" t="s">
        <v>1320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1321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1322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1323</v>
      </c>
      <c r="B30" s="1">
        <v>16.96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1324</v>
      </c>
      <c r="B31" s="1">
        <v>16.63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1325</v>
      </c>
      <c r="B32" s="1">
        <v>16.55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1326</v>
      </c>
      <c r="B33" s="1">
        <v>17.11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1327</v>
      </c>
      <c r="B34" s="1">
        <v>16.96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1328</v>
      </c>
      <c r="B35" s="1">
        <v>16.63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1329</v>
      </c>
      <c r="B36" s="1">
        <v>16.55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1330</v>
      </c>
      <c r="B37" s="1">
        <v>17.11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1331</v>
      </c>
      <c r="B38" s="1">
        <v>0.8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1332</v>
      </c>
      <c r="B39" s="1">
        <v>0.0468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1333</v>
      </c>
      <c r="B40" s="1">
        <v>1.7356032E9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1334</v>
      </c>
      <c r="B41" s="1">
        <v>0.77669996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1335</v>
      </c>
      <c r="B42" s="1">
        <v>4.49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1336</v>
      </c>
      <c r="B43" s="1">
        <v>1.344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1337</v>
      </c>
      <c r="B44" s="1">
        <v>16.582525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1338</v>
      </c>
      <c r="B45" s="1">
        <v>18.529165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1339</v>
      </c>
      <c r="B46" s="1">
        <v>6579173.0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1340</v>
      </c>
      <c r="B47" s="1">
        <v>6579173.0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1341</v>
      </c>
      <c r="B48" s="1">
        <v>6949144.0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1342</v>
      </c>
      <c r="B49" s="1">
        <v>5817370.0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1343</v>
      </c>
      <c r="B50" s="1">
        <v>5817370.0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1344</v>
      </c>
      <c r="B51" s="1">
        <v>17.06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1345</v>
      </c>
      <c r="B52" s="1">
        <v>17.11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1346</v>
      </c>
      <c r="B53" s="1">
        <v>2300.0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1347</v>
      </c>
      <c r="B54" s="1">
        <v>2800.0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1348</v>
      </c>
      <c r="B55" s="1">
        <v>1.2101676032E10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1349</v>
      </c>
      <c r="B56" s="1">
        <v>15.71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1350</v>
      </c>
      <c r="B57" s="1">
        <v>21.31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1351</v>
      </c>
      <c r="B58" s="1">
        <v>2.1648793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1352</v>
      </c>
      <c r="B59" s="1">
        <v>17.9728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1353</v>
      </c>
      <c r="B60" s="1">
        <v>18.0188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1354</v>
      </c>
      <c r="B61" s="1">
        <v>0.8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1355</v>
      </c>
      <c r="B62" s="1">
        <v>0.047169816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1356</v>
      </c>
      <c r="B63" s="1" t="s">
        <v>1357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1358</v>
      </c>
      <c r="B64" s="1">
        <v>1.7185419264E10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1359</v>
      </c>
      <c r="B65" s="1">
        <v>0.12898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1360</v>
      </c>
      <c r="B66" s="1">
        <v>6.89501505E8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1361</v>
      </c>
      <c r="B67" s="1">
        <v>6.99028992E8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1362</v>
      </c>
      <c r="B68" s="1">
        <v>3.5569266E7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1363</v>
      </c>
      <c r="B69" s="1">
        <v>4.2244796E7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1364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1365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1366</v>
      </c>
      <c r="B72" s="1">
        <v>0.0509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1367</v>
      </c>
      <c r="B73" s="1">
        <v>0.0125899995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1368</v>
      </c>
      <c r="B74" s="1">
        <v>1.07543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1369</v>
      </c>
      <c r="B75" s="1">
        <v>5.09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1370</v>
      </c>
      <c r="B76" s="1">
        <v>0.0719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1371</v>
      </c>
      <c r="B77" s="1">
        <v>7.08529024E8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1372</v>
      </c>
      <c r="B78" s="1">
        <v>9.602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1373</v>
      </c>
      <c r="B79" s="1">
        <v>1.7787961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1374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1375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1376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1377</v>
      </c>
      <c r="B83" s="1">
        <v>-0.261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1378</v>
      </c>
      <c r="B84" s="1">
        <v>7.21E8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1379</v>
      </c>
      <c r="B85" s="1">
        <v>1.03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1380</v>
      </c>
      <c r="B86" s="1">
        <v>0.97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1381</v>
      </c>
      <c r="B87" s="1" t="s">
        <v>1382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1383</v>
      </c>
      <c r="B88" s="1">
        <v>1.2572928E9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1384</v>
      </c>
      <c r="B89" s="1">
        <v>3.074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1385</v>
      </c>
      <c r="B90" s="1">
        <v>11.344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1386</v>
      </c>
      <c r="B91" s="1">
        <v>-0.13737375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1387</v>
      </c>
      <c r="B92" s="1">
        <v>0.22263205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1388</v>
      </c>
      <c r="B93" s="1">
        <v>0.3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1389</v>
      </c>
      <c r="B94" s="1">
        <v>1.7356032E9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1390</v>
      </c>
      <c r="B95" s="1" t="s">
        <v>1391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1392</v>
      </c>
      <c r="B96" s="1" t="s">
        <v>1393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1394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1395</v>
      </c>
      <c r="B98" s="1" t="s">
        <v>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1396</v>
      </c>
      <c r="B99" s="1" t="s">
        <v>1397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1398</v>
      </c>
      <c r="B100" s="1" t="s">
        <v>1397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1399</v>
      </c>
      <c r="B101" s="1">
        <v>3.221514E8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1400</v>
      </c>
      <c r="B102" s="1" t="s">
        <v>1401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1402</v>
      </c>
      <c r="B103" s="1" t="s">
        <v>1403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1404</v>
      </c>
      <c r="B104" s="1" t="s">
        <v>1405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1406</v>
      </c>
      <c r="B105" s="1" t="s">
        <v>1407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1408</v>
      </c>
      <c r="B106" s="1">
        <v>-1.8E7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1409</v>
      </c>
      <c r="B107" s="1">
        <v>17.08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1410</v>
      </c>
      <c r="B108" s="1">
        <v>23.0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1411</v>
      </c>
      <c r="B109" s="1">
        <v>16.0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1412</v>
      </c>
      <c r="B110" s="1">
        <v>20.55263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1413</v>
      </c>
      <c r="B111" s="1">
        <v>21.0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1414</v>
      </c>
      <c r="B112" s="1">
        <v>1.8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1415</v>
      </c>
      <c r="B113" s="1" t="s">
        <v>1416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1417</v>
      </c>
      <c r="B114" s="1">
        <v>19.0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1418</v>
      </c>
      <c r="B115" s="1">
        <v>5.64E8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1419</v>
      </c>
      <c r="B116" s="1">
        <v>0.807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1420</v>
      </c>
      <c r="B117" s="1">
        <v>1.515000064E9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1421</v>
      </c>
      <c r="B118" s="1">
        <v>5.64E9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1422</v>
      </c>
      <c r="B119" s="1">
        <v>2.585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1423</v>
      </c>
      <c r="B120" s="1">
        <v>2.593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1424</v>
      </c>
      <c r="B121" s="1">
        <v>5.590000128E9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1425</v>
      </c>
      <c r="B122" s="1">
        <v>81.953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1426</v>
      </c>
      <c r="B123" s="1">
        <v>7.946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1427</v>
      </c>
      <c r="B124" s="1">
        <v>0.037639998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1428</v>
      </c>
      <c r="B125" s="1">
        <v>0.105229996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1429</v>
      </c>
      <c r="B126" s="1">
        <v>1.161374976E9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1430</v>
      </c>
      <c r="B127" s="1">
        <v>1.474E9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1431</v>
      </c>
      <c r="B128" s="1">
        <v>-0.252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1432</v>
      </c>
      <c r="B129" s="1">
        <v>0.092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1433</v>
      </c>
      <c r="B130" s="1">
        <v>0.29177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1434</v>
      </c>
      <c r="B131" s="1">
        <v>0.27102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1435</v>
      </c>
      <c r="B132" s="1">
        <v>0.08176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1436</v>
      </c>
      <c r="B133" s="1" t="s">
        <v>1357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3" t="s">
        <v>1437</v>
      </c>
      <c r="B134" s="1">
        <v>1.799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1240.0</v>
      </c>
      <c r="C3" s="1">
        <v>1040.0</v>
      </c>
      <c r="D3" s="1">
        <v>1130.0</v>
      </c>
      <c r="E3" s="1">
        <v>1060.0</v>
      </c>
      <c r="F3" s="1">
        <v>1190.0</v>
      </c>
      <c r="G3" s="1">
        <v>1450.0</v>
      </c>
      <c r="H3" s="1">
        <v>-101.0</v>
      </c>
      <c r="I3" s="1">
        <v>263.0</v>
      </c>
      <c r="J3" s="1">
        <v>1740.0</v>
      </c>
      <c r="K3" s="1">
        <v>1210.0</v>
      </c>
      <c r="L3" s="1">
        <f>IF(K3*FORECAST(L2,B3:K3,B2:K2)&gt;0,FORECAST(L2,B3:K3,B2:K2),K3)*$X$1</f>
        <v>924.6</v>
      </c>
      <c r="M3" s="1">
        <f>IF(L3*FORECAST(M2,B3:L3,B2:L2)&gt;0,FORECAST(M2,B3:L3,B2:L2),L3)*$X$1</f>
        <v>906.8545455</v>
      </c>
      <c r="N3" s="1">
        <f>IF(M3*FORECAST(N2,B3:M3,B2:M2)&gt;0,FORECAST(N2,B3:M3,B2:M2),M3)*$X$1</f>
        <v>889.1090909</v>
      </c>
      <c r="O3" s="1">
        <f>IF(N3*FORECAST(O2,B3:N3,B2:N2)&gt;0,FORECAST(O2,B3:N3,B2:N2),N3)*$X$1</f>
        <v>871.3636364</v>
      </c>
      <c r="P3" s="1">
        <f>IF(O3*FORECAST(P2,B3:O3,B2:O2)&gt;0,FORECAST(P2,B3:O3,B2:O2),O3)*$X$1</f>
        <v>853.6181818</v>
      </c>
      <c r="Q3" s="1">
        <f>IF(P3*FORECAST(Q2,B3:P3,B2:P2)&gt;0,FORECAST(Q2,B3:P3,B2:P2),P3)*$X$1</f>
        <v>835.8727273</v>
      </c>
      <c r="R3" s="1">
        <f>IF(Q3*FORECAST(R2,B3:Q3,B2:Q2)&gt;0,FORECAST(R2,B3:Q3,B2:Q2),Q3)*$X$1</f>
        <v>818.1272727</v>
      </c>
      <c r="S3" s="5">
        <f>IF(R3*FORECAST(S2,B3:R3,B2:R2)&gt;0,FORECAST(S2,B3:R3,B2:R2),R3)*$X$1</f>
        <v>800.3818182</v>
      </c>
      <c r="T3" s="5">
        <f>IF(S3*FORECAST(T2,B3:S3,B2:S2)&gt;0,FORECAST(T2,B3:S3,B2:S2),S3)*$X$1</f>
        <v>782.6363636</v>
      </c>
      <c r="U3" s="5">
        <f>IF(T3*FORECAST(U2,B3:T3,B2:T2)&gt;0,FORECAST(U2,B3:T3,B2:T2),T3)*$X$1</f>
        <v>764.8909091</v>
      </c>
      <c r="V3" s="5">
        <f>IF(U3*FORECAST(V2,B3:U3,B2:U2)&gt;0,FORECAST(V2,B3:U3,B2:U2),U3)*$X$1</f>
        <v>747.1454545</v>
      </c>
      <c r="W3" s="5">
        <f>IF(V3*FORECAST(W2,B3:V3,B2:V2)&gt;0,FORECAST(W2,B3:V3,B2:V2),V3)*$X$1</f>
        <v>729.4</v>
      </c>
      <c r="X3" s="2"/>
      <c r="Y3" s="2"/>
      <c r="Z3" s="2"/>
    </row>
    <row r="4">
      <c r="A4" s="3" t="s">
        <v>106</v>
      </c>
      <c r="B4" s="1">
        <v>3310.0</v>
      </c>
      <c r="C4" s="1">
        <v>3780.0</v>
      </c>
      <c r="D4" s="1">
        <v>3280.0</v>
      </c>
      <c r="E4" s="1">
        <v>3040.0</v>
      </c>
      <c r="F4" s="1">
        <v>2300.0</v>
      </c>
      <c r="G4" s="1">
        <v>2830.0</v>
      </c>
      <c r="H4" s="1">
        <v>3820.0</v>
      </c>
      <c r="I4" s="1">
        <v>4650.0</v>
      </c>
      <c r="J4" s="1">
        <v>4120.0</v>
      </c>
      <c r="K4" s="1">
        <v>3630.0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1438</v>
      </c>
      <c r="B5" s="1">
        <v>787.0</v>
      </c>
      <c r="C5" s="1">
        <v>753.0</v>
      </c>
      <c r="D5" s="1">
        <v>744.0</v>
      </c>
      <c r="E5" s="1">
        <v>739.0</v>
      </c>
      <c r="F5" s="1">
        <v>741.0</v>
      </c>
      <c r="G5" s="1">
        <v>731.0</v>
      </c>
      <c r="H5" s="1">
        <v>706.0</v>
      </c>
      <c r="I5" s="1">
        <v>710.0</v>
      </c>
      <c r="J5" s="1">
        <v>718.0</v>
      </c>
      <c r="K5" s="1">
        <v>713.0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1439</v>
      </c>
      <c r="L7" s="1">
        <f>IF(W3*FORECAST(W2,B3:W3,B2:W2)&gt;0,FORECAST(W2,B3:W3,B2:W2),V3)*$X$1 * (1+0.02)/(0.0765-0.02)</f>
        <v>13167.9292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1440</v>
      </c>
      <c r="L8" s="6">
        <f t="array" ref="L8">NPV(0.0765,M3:W3)</f>
        <v>6035.025065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1441</v>
      </c>
      <c r="L9" s="6">
        <f t="array" ref="L9">NPV(0.0765,M16:W16)</f>
        <v>5852.792229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1442</v>
      </c>
      <c r="L10" s="6">
        <f>L8 + L9</f>
        <v>11887.81729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3630.0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1443</v>
      </c>
      <c r="L12" s="6">
        <f>L10 - L11</f>
        <v>8257.817294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1444</v>
      </c>
      <c r="L13" s="1">
        <v>713.0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11.58179144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13167.9292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747.0</v>
      </c>
      <c r="C3" s="1">
        <v>571.0</v>
      </c>
      <c r="D3" s="1">
        <v>771.0</v>
      </c>
      <c r="E3" s="1">
        <v>571.0</v>
      </c>
      <c r="F3" s="1">
        <v>1150.0</v>
      </c>
      <c r="G3" s="1">
        <v>932.0</v>
      </c>
      <c r="H3" s="1">
        <v>-741.0</v>
      </c>
      <c r="I3" s="1">
        <v>-11.0</v>
      </c>
      <c r="J3" s="1">
        <v>643.0</v>
      </c>
      <c r="K3" s="1">
        <v>752.0</v>
      </c>
      <c r="L3" s="1">
        <f>IF(K3*FORECAST(L2,B3:K3,B2:K2)&gt;0,FORECAST(L2,B3:K3,B2:K2),K3)*$X$1</f>
        <v>288</v>
      </c>
      <c r="M3" s="1">
        <f>IF(L3*FORECAST(M2,B3:L3,B2:L2)&gt;0,FORECAST(M2,B3:L3,B2:L2),L3)*$X$1</f>
        <v>242.4545455</v>
      </c>
      <c r="N3" s="1">
        <f>IF(M3*FORECAST(N2,B3:M3,B2:M2)&gt;0,FORECAST(N2,B3:M3,B2:M2),M3)*$X$1</f>
        <v>196.9090909</v>
      </c>
      <c r="O3" s="1">
        <f>IF(N3*FORECAST(O2,B3:N3,B2:N2)&gt;0,FORECAST(O2,B3:N3,B2:N2),N3)*$X$1</f>
        <v>151.3636364</v>
      </c>
      <c r="P3" s="1">
        <f>IF(O3*FORECAST(P2,B3:O3,B2:O2)&gt;0,FORECAST(P2,B3:O3,B2:O2),O3)*$X$1</f>
        <v>105.8181818</v>
      </c>
      <c r="Q3" s="1">
        <f>IF(P3*FORECAST(Q2,B3:P3,B2:P2)&gt;0,FORECAST(Q2,B3:P3,B2:P2),P3)*$X$1</f>
        <v>60.27272727</v>
      </c>
      <c r="R3" s="1">
        <f>IF(Q3*FORECAST(R2,B3:Q3,B2:Q2)&gt;0,FORECAST(R2,B3:Q3,B2:Q2),Q3)*$X$1</f>
        <v>14.72727273</v>
      </c>
      <c r="S3" s="5">
        <f>IF(R3*FORECAST(S2,B3:R3,B2:R2)&gt;0,FORECAST(S2,B3:R3,B2:R2),R3)*$X$1</f>
        <v>14.72727273</v>
      </c>
      <c r="T3" s="5">
        <f>IF(S3*FORECAST(T2,B3:S3,B2:S2)&gt;0,FORECAST(T2,B3:S3,B2:S2),S3)*$X$1</f>
        <v>14.72727273</v>
      </c>
      <c r="U3" s="5">
        <f>IF(T3*FORECAST(U2,B3:T3,B2:T2)&gt;0,FORECAST(U2,B3:T3,B2:T2),T3)*$X$1</f>
        <v>14.72727273</v>
      </c>
      <c r="V3" s="5">
        <f>IF(U3*FORECAST(V2,B3:U3,B2:U2)&gt;0,FORECAST(V2,B3:U3,B2:U2),U3)*$X$1</f>
        <v>14.72727273</v>
      </c>
      <c r="W3" s="5">
        <f>IF(V3*FORECAST(W2,B3:V3,B2:V2)&gt;0,FORECAST(W2,B3:V3,B2:V2),V3)*$X$1</f>
        <v>14.72727273</v>
      </c>
      <c r="X3" s="2"/>
      <c r="Y3" s="2"/>
      <c r="Z3" s="2"/>
    </row>
    <row r="4">
      <c r="A4" s="3" t="s">
        <v>106</v>
      </c>
      <c r="B4" s="1">
        <v>3310.0</v>
      </c>
      <c r="C4" s="1">
        <v>3780.0</v>
      </c>
      <c r="D4" s="1">
        <v>3280.0</v>
      </c>
      <c r="E4" s="1">
        <v>3040.0</v>
      </c>
      <c r="F4" s="1">
        <v>2300.0</v>
      </c>
      <c r="G4" s="1">
        <v>2830.0</v>
      </c>
      <c r="H4" s="1">
        <v>3820.0</v>
      </c>
      <c r="I4" s="1">
        <v>4650.0</v>
      </c>
      <c r="J4" s="1">
        <v>4120.0</v>
      </c>
      <c r="K4" s="1">
        <v>3630.0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1438</v>
      </c>
      <c r="B5" s="1">
        <v>787.0</v>
      </c>
      <c r="C5" s="1">
        <v>753.0</v>
      </c>
      <c r="D5" s="1">
        <v>744.0</v>
      </c>
      <c r="E5" s="1">
        <v>739.0</v>
      </c>
      <c r="F5" s="1">
        <v>741.0</v>
      </c>
      <c r="G5" s="1">
        <v>731.0</v>
      </c>
      <c r="H5" s="1">
        <v>706.0</v>
      </c>
      <c r="I5" s="1">
        <v>710.0</v>
      </c>
      <c r="J5" s="1">
        <v>718.0</v>
      </c>
      <c r="K5" s="1">
        <v>713.0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1439</v>
      </c>
      <c r="L7" s="1">
        <f>IF(W3*FORECAST(W2,B3:W3,B2:W2)&gt;0,FORECAST(W2,B3:W3,B2:W2),V3)*$X$1 * (1+0.02)/(0.0765-0.02)</f>
        <v>265.8728882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1440</v>
      </c>
      <c r="L8" s="6">
        <f t="array" ref="L8">NPV(0.0765,M3:W3)</f>
        <v>684.5612793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1441</v>
      </c>
      <c r="L9" s="6">
        <f t="array" ref="L9">NPV(0.0765,M16:W16)</f>
        <v>118.1733855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1442</v>
      </c>
      <c r="L10" s="6">
        <f>L8 + L9</f>
        <v>802.7346648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3630.0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1443</v>
      </c>
      <c r="L12" s="6">
        <f>L10 - L11</f>
        <v>-2827.265335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1444</v>
      </c>
      <c r="L13" s="1">
        <v>713.0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-3.965309026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265.8728882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