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<sst xmlns="http://schemas.openxmlformats.org/spreadsheetml/2006/main" count="1784" uniqueCount="1557">
  <si>
    <t>ticker</t>
  </si>
  <si>
    <t>HQY</t>
  </si>
  <si>
    <t>nombre</t>
  </si>
  <si>
    <t>HEALTHEQUITY INC</t>
  </si>
  <si>
    <t>empresa</t>
  </si>
  <si>
    <t>Software</t>
  </si>
  <si>
    <t>Open</t>
  </si>
  <si>
    <t>Target Price</t>
  </si>
  <si>
    <t>Upside</t>
  </si>
  <si>
    <t>-25.17%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</si>
  <si>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</si>
  <si>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</si>
  <si>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</si>
  <si>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</si>
  <si>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</si>
  <si>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</si>
  <si>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</si>
  <si>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</si>
  <si>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-10.48%</t>
  </si>
  <si>
    <t>Total Assets Growth</t>
  </si>
  <si>
    <t>-27.73%</t>
  </si>
  <si>
    <t>Net Property, Plant and Equipment Growth</t>
  </si>
  <si>
    <t>-33.33%</t>
  </si>
  <si>
    <t>EBITDA Growth</t>
  </si>
  <si>
    <t>226.46%</t>
  </si>
  <si>
    <t>Fiscal Period: January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</si>
  <si>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</si>
  <si>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</si>
  <si>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</si>
  <si>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</si>
  <si>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</si>
  <si>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</si>
  <si>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</si>
  <si>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</si>
  <si>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</si>
  <si>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</si>
  <si>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</si>
  <si>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</si>
  <si>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</si>
  <si>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</si>
  <si>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</si>
  <si>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</si>
  <si>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</si>
  <si>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</si>
  <si>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</si>
  <si>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</si>
  <si>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</si>
  <si>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</si>
  <si>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</si>
  <si>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</si>
  <si>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</si>
  <si>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</si>
  <si>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</si>
  <si>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</si>
  <si>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</si>
  <si>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</si>
  <si>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</si>
  <si>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</si>
  <si>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</si>
  <si>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</si>
  <si>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</si>
  <si>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</si>
  <si>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</si>
  <si>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</si>
  <si>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</si>
  <si>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</si>
  <si>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</si>
  <si>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</si>
  <si>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</si>
  <si>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</si>
  <si>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</si>
  <si>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</si>
  <si>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</si>
  <si>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</si>
  <si>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</si>
  <si>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</si>
  <si>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</si>
  <si>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</si>
  <si>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</si>
  <si>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</si>
  <si>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</si>
  <si>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</si>
  <si>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</si>
  <si>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</si>
  <si>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</si>
  <si>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</si>
  <si>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</si>
  <si>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</si>
  <si>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</si>
  <si>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</si>
  <si>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</si>
  <si>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</si>
  <si>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</si>
  <si>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</si>
  <si>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</si>
  <si>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</si>
  <si>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</si>
  <si>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</si>
  <si>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</si>
  <si>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</si>
  <si>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</si>
  <si>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</si>
  <si>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</si>
  <si>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</si>
  <si>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</si>
  <si>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</si>
  <si>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</si>
  <si>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2.63</t>
  </si>
  <si>
    <t>3.52</t>
  </si>
  <si>
    <t>4.4</t>
  </si>
  <si>
    <t>5.69</t>
  </si>
  <si>
    <t>7.64</t>
  </si>
  <si>
    <t>14.5</t>
  </si>
  <si>
    <t>17.87</t>
  </si>
  <si>
    <t>22.11</t>
  </si>
  <si>
    <t>22.37</t>
  </si>
  <si>
    <t>23.63</t>
  </si>
  <si>
    <t>Tangible Book Value</t>
  </si>
  <si>
    <t>Tangible Book Value Per Share</t>
  </si>
  <si>
    <t>2.06</t>
  </si>
  <si>
    <t>2.29</t>
  </si>
  <si>
    <t>3.23</t>
  </si>
  <si>
    <t>4.24</t>
  </si>
  <si>
    <t>6.29</t>
  </si>
  <si>
    <t>-15.28</t>
  </si>
  <si>
    <t>-9.27</t>
  </si>
  <si>
    <t>-9.15</t>
  </si>
  <si>
    <t>-8.13</t>
  </si>
  <si>
    <t>-5.21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</si>
  <si>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</si>
  <si>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</si>
  <si>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</si>
  <si>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</si>
  <si>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</si>
  <si>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</si>
  <si>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Inventories - Others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</si>
  <si>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</si>
  <si>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</si>
  <si>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</si>
  <si>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</si>
  <si>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</si>
  <si>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</si>
  <si>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</si>
  <si>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</si>
  <si>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</si>
  <si>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</si>
  <si>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</si>
  <si>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</si>
  <si>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</si>
  <si>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</si>
  <si>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</si>
  <si>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</si>
  <si>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</si>
  <si>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</si>
  <si>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</si>
  <si>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</si>
  <si>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</si>
  <si>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</si>
  <si>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</si>
  <si>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</si>
  <si>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</si>
  <si>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</si>
  <si>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</si>
  <si>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</si>
  <si>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</si>
  <si>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</si>
  <si>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</si>
  <si>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</si>
  <si>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</si>
  <si>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0.39</t>
  </si>
  <si>
    <t>0.29</t>
  </si>
  <si>
    <t>0.45</t>
  </si>
  <si>
    <t>0.79</t>
  </si>
  <si>
    <t>1.2</t>
  </si>
  <si>
    <t>0.59</t>
  </si>
  <si>
    <t>0.12</t>
  </si>
  <si>
    <t>-0.53</t>
  </si>
  <si>
    <t>-0.31</t>
  </si>
  <si>
    <t>0.65</t>
  </si>
  <si>
    <t>Basic EPS - Continuing Operations</t>
  </si>
  <si>
    <t>Basic Weighted Average Shares Outstanding</t>
  </si>
  <si>
    <t>Net EPS - Diluted</t>
  </si>
  <si>
    <t>0.21</t>
  </si>
  <si>
    <t>0.28</t>
  </si>
  <si>
    <t>0.44</t>
  </si>
  <si>
    <t>0.77</t>
  </si>
  <si>
    <t>1.17</t>
  </si>
  <si>
    <t>0.58</t>
  </si>
  <si>
    <t>0.64</t>
  </si>
  <si>
    <t>Diluted EPS - Continuing Operations</t>
  </si>
  <si>
    <t>Diluted Weighted Average Shares Outstanding</t>
  </si>
  <si>
    <t>Normalized Basic EPS</t>
  </si>
  <si>
    <t>0.32</t>
  </si>
  <si>
    <t>0.43</t>
  </si>
  <si>
    <t>0.56</t>
  </si>
  <si>
    <t>0.8</t>
  </si>
  <si>
    <t>0.82</t>
  </si>
  <si>
    <t>0.37</t>
  </si>
  <si>
    <t>0.05</t>
  </si>
  <si>
    <t>-0.07</t>
  </si>
  <si>
    <t>0.62</t>
  </si>
  <si>
    <t>Normalized Diluted EPS</t>
  </si>
  <si>
    <t>0.19</t>
  </si>
  <si>
    <t>0.55</t>
  </si>
  <si>
    <t>0.78</t>
  </si>
  <si>
    <t>0.81</t>
  </si>
  <si>
    <t>0.61</t>
  </si>
  <si>
    <t>Payout Ratio</t>
  </si>
  <si>
    <t>495.25</t>
  </si>
  <si>
    <t>EBITDA</t>
  </si>
  <si>
    <t>EBITA</t>
  </si>
  <si>
    <t>EBIT</t>
  </si>
  <si>
    <t>EBITDAR</t>
  </si>
  <si>
    <t>Total Revenues (As Reported)</t>
  </si>
  <si>
    <t>Effective Tax Rate - (Ratio)</t>
  </si>
  <si>
    <t>35.51</t>
  </si>
  <si>
    <t>34.99</t>
  </si>
  <si>
    <t>34.26</t>
  </si>
  <si>
    <t>9.25</t>
  </si>
  <si>
    <t>2.53</t>
  </si>
  <si>
    <t>8.09</t>
  </si>
  <si>
    <t>-113.38</t>
  </si>
  <si>
    <t>33.64</t>
  </si>
  <si>
    <t>31.38</t>
  </si>
  <si>
    <t>25.76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</si>
  <si>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</si>
  <si>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</si>
  <si>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</si>
  <si>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</si>
  <si>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</si>
  <si>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</si>
  <si>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</si>
  <si>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</si>
  <si>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</si>
  <si>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</si>
  <si>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</si>
  <si>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</si>
  <si>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</si>
  <si>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</si>
  <si>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</si>
  <si>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</si>
  <si>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</si>
  <si>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</si>
  <si>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</si>
  <si>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</si>
  <si>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</si>
  <si>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9.86</t>
  </si>
  <si>
    <t>8.63</t>
  </si>
  <si>
    <t>10.32</t>
  </si>
  <si>
    <t>10.49</t>
  </si>
  <si>
    <t>11.04</t>
  </si>
  <si>
    <t>4.44</t>
  </si>
  <si>
    <t>1.9</t>
  </si>
  <si>
    <t>0.87</t>
  </si>
  <si>
    <t>0.76</t>
  </si>
  <si>
    <t>2.56</t>
  </si>
  <si>
    <t>Return on Total Capital</t>
  </si>
  <si>
    <t>11.44</t>
  </si>
  <si>
    <t>9.4</t>
  </si>
  <si>
    <t>11.07</t>
  </si>
  <si>
    <t>11.18</t>
  </si>
  <si>
    <t>11.79</t>
  </si>
  <si>
    <t>4.86</t>
  </si>
  <si>
    <t>2.09</t>
  </si>
  <si>
    <t>0.95</t>
  </si>
  <si>
    <t>2.73</t>
  </si>
  <si>
    <t>Return On Equity %</t>
  </si>
  <si>
    <t>11.03</t>
  </si>
  <si>
    <t>9.56</t>
  </si>
  <si>
    <t>11.33</t>
  </si>
  <si>
    <t>15.57</t>
  </si>
  <si>
    <t>17.95</t>
  </si>
  <si>
    <t>5.26</t>
  </si>
  <si>
    <t>0.73</t>
  </si>
  <si>
    <t>-2.74</t>
  </si>
  <si>
    <t>-1.39</t>
  </si>
  <si>
    <t>2.83</t>
  </si>
  <si>
    <t>Return on Common Equity</t>
  </si>
  <si>
    <t>19.57</t>
  </si>
  <si>
    <t>Margin Analysis</t>
  </si>
  <si>
    <t>Gross Profit Margin %</t>
  </si>
  <si>
    <t>54.6</t>
  </si>
  <si>
    <t>57.26</t>
  </si>
  <si>
    <t>59.63</t>
  </si>
  <si>
    <t>58.78</t>
  </si>
  <si>
    <t>63.08</t>
  </si>
  <si>
    <t>61.26</t>
  </si>
  <si>
    <t>56.62</t>
  </si>
  <si>
    <t>56.87</t>
  </si>
  <si>
    <t>62.29</t>
  </si>
  <si>
    <t>SG&amp;A Margin</t>
  </si>
  <si>
    <t>21.58</t>
  </si>
  <si>
    <t>21.62</t>
  </si>
  <si>
    <t>21.57</t>
  </si>
  <si>
    <t>21.02</t>
  </si>
  <si>
    <t>21.77</t>
  </si>
  <si>
    <t>19.65</t>
  </si>
  <si>
    <t>18.33</t>
  </si>
  <si>
    <t>18.9</t>
  </si>
  <si>
    <t>19.09</t>
  </si>
  <si>
    <t>18.3</t>
  </si>
  <si>
    <t>EBITDA Margin %</t>
  </si>
  <si>
    <t>25.91</t>
  </si>
  <si>
    <t>27.4</t>
  </si>
  <si>
    <t>30.5</t>
  </si>
  <si>
    <t>30.66</t>
  </si>
  <si>
    <t>33.37</t>
  </si>
  <si>
    <t>30.92</t>
  </si>
  <si>
    <t>26.71</t>
  </si>
  <si>
    <t>23.5</t>
  </si>
  <si>
    <t>23.08</t>
  </si>
  <si>
    <t>28.13</t>
  </si>
  <si>
    <t>EBITA Margin %</t>
  </si>
  <si>
    <t>24.67</t>
  </si>
  <si>
    <t>26.22</t>
  </si>
  <si>
    <t>29.38</t>
  </si>
  <si>
    <t>29.46</t>
  </si>
  <si>
    <t>32.16</t>
  </si>
  <si>
    <t>29.25</t>
  </si>
  <si>
    <t>24.52</t>
  </si>
  <si>
    <t>21.55</t>
  </si>
  <si>
    <t>21.65</t>
  </si>
  <si>
    <t>27.25</t>
  </si>
  <si>
    <t>EBIT Margin %</t>
  </si>
  <si>
    <t>19.21</t>
  </si>
  <si>
    <t>20.62</t>
  </si>
  <si>
    <t>23.1</t>
  </si>
  <si>
    <t>23.71</t>
  </si>
  <si>
    <t>27.04</t>
  </si>
  <si>
    <t>20.51</t>
  </si>
  <si>
    <t>10.91</t>
  </si>
  <si>
    <t>5.36</t>
  </si>
  <si>
    <t>4.37</t>
  </si>
  <si>
    <t>12.82</t>
  </si>
  <si>
    <t>Income From Continuing Operations Margin %</t>
  </si>
  <si>
    <t>11.57</t>
  </si>
  <si>
    <t>13.1</t>
  </si>
  <si>
    <t>14.79</t>
  </si>
  <si>
    <t>20.63</t>
  </si>
  <si>
    <t>25.73</t>
  </si>
  <si>
    <t>7.46</t>
  </si>
  <si>
    <t>-5.85</t>
  </si>
  <si>
    <t>-3.03</t>
  </si>
  <si>
    <t>5.57</t>
  </si>
  <si>
    <t>Net Income Margin %</t>
  </si>
  <si>
    <t>Net Avail. For Common Margin %</t>
  </si>
  <si>
    <t>13.72</t>
  </si>
  <si>
    <t>Normalized Net Income Margin</t>
  </si>
  <si>
    <t>11.21</t>
  </si>
  <si>
    <t>12.83</t>
  </si>
  <si>
    <t>14.28</t>
  </si>
  <si>
    <t>14.81</t>
  </si>
  <si>
    <t>17.13</t>
  </si>
  <si>
    <t>10.38</t>
  </si>
  <si>
    <t>3.79</t>
  </si>
  <si>
    <t>0.6</t>
  </si>
  <si>
    <t>-0.69</t>
  </si>
  <si>
    <t>5.34</t>
  </si>
  <si>
    <t>Levered Free Cash Flow Margin</t>
  </si>
  <si>
    <t>7.23</t>
  </si>
  <si>
    <t>-16.76</t>
  </si>
  <si>
    <t>20.73</t>
  </si>
  <si>
    <t>13.47</t>
  </si>
  <si>
    <t>25.44</t>
  </si>
  <si>
    <t>20.76</t>
  </si>
  <si>
    <t>13.22</t>
  </si>
  <si>
    <t>9.21</t>
  </si>
  <si>
    <t>8.08</t>
  </si>
  <si>
    <t>21.2</t>
  </si>
  <si>
    <t>Unlevered Free Cash Flow Margin</t>
  </si>
  <si>
    <t>-16.74</t>
  </si>
  <si>
    <t>20.79</t>
  </si>
  <si>
    <t>13.51</t>
  </si>
  <si>
    <t>25.49</t>
  </si>
  <si>
    <t>23.67</t>
  </si>
  <si>
    <t>15.5</t>
  </si>
  <si>
    <t>11.65</t>
  </si>
  <si>
    <t>11.22</t>
  </si>
  <si>
    <t>24.38</t>
  </si>
  <si>
    <t>Asset Turnover</t>
  </si>
  <si>
    <t>0.67</t>
  </si>
  <si>
    <t>0.72</t>
  </si>
  <si>
    <t>0.71</t>
  </si>
  <si>
    <t>0.35</t>
  </si>
  <si>
    <t>0.26</t>
  </si>
  <si>
    <t>Fixed Assets Turnover</t>
  </si>
  <si>
    <t>38.46</t>
  </si>
  <si>
    <t>41.69</t>
  </si>
  <si>
    <t>41.12</t>
  </si>
  <si>
    <t>35.3</t>
  </si>
  <si>
    <t>35.77</t>
  </si>
  <si>
    <t>8.52</t>
  </si>
  <si>
    <t>6.24</t>
  </si>
  <si>
    <t>7.36</t>
  </si>
  <si>
    <t>16.16</t>
  </si>
  <si>
    <t>Receivables Turnover (Average Receivables)</t>
  </si>
  <si>
    <t>11.81</t>
  </si>
  <si>
    <t>10.85</t>
  </si>
  <si>
    <t>11.39</t>
  </si>
  <si>
    <t>11.89</t>
  </si>
  <si>
    <t>12.15</t>
  </si>
  <si>
    <t>11.02</t>
  </si>
  <si>
    <t>10.21</t>
  </si>
  <si>
    <t>9.45</t>
  </si>
  <si>
    <t>9.35</t>
  </si>
  <si>
    <t>9.91</t>
  </si>
  <si>
    <t>Inventory Turnover (Average Inventory)</t>
  </si>
  <si>
    <t>78.51</t>
  </si>
  <si>
    <t>87.05</t>
  </si>
  <si>
    <t>118.84</t>
  </si>
  <si>
    <t>234.47</t>
  </si>
  <si>
    <t>Short Term Liquidity</t>
  </si>
  <si>
    <t>Current Ratio</t>
  </si>
  <si>
    <t>14.12</t>
  </si>
  <si>
    <t>11.82</t>
  </si>
  <si>
    <t>12.79</t>
  </si>
  <si>
    <t>12.95</t>
  </si>
  <si>
    <t>13.58</t>
  </si>
  <si>
    <t>1.96</t>
  </si>
  <si>
    <t>2.25</t>
  </si>
  <si>
    <t>2.92</t>
  </si>
  <si>
    <t>4.76</t>
  </si>
  <si>
    <t>Quick Ratio</t>
  </si>
  <si>
    <t>13.6</t>
  </si>
  <si>
    <t>11.41</t>
  </si>
  <si>
    <t>12.57</t>
  </si>
  <si>
    <t>12.78</t>
  </si>
  <si>
    <t>13.33</t>
  </si>
  <si>
    <t>1.73</t>
  </si>
  <si>
    <t>2.04</t>
  </si>
  <si>
    <t>2.68</t>
  </si>
  <si>
    <t>4.35</t>
  </si>
  <si>
    <t>Operating Cash Flow to Current Liabilities</t>
  </si>
  <si>
    <t>1.7</t>
  </si>
  <si>
    <t>2.19</t>
  </si>
  <si>
    <t>2.9</t>
  </si>
  <si>
    <t>3.99</t>
  </si>
  <si>
    <t>3.9</t>
  </si>
  <si>
    <t>0.69</t>
  </si>
  <si>
    <t>0.89</t>
  </si>
  <si>
    <t>0.92</t>
  </si>
  <si>
    <t>1.15</t>
  </si>
  <si>
    <t>2.07</t>
  </si>
  <si>
    <t>Days Sales Outstanding (Average Receivables)</t>
  </si>
  <si>
    <t>30.91</t>
  </si>
  <si>
    <t>33.63</t>
  </si>
  <si>
    <t>32.12</t>
  </si>
  <si>
    <t>30.69</t>
  </si>
  <si>
    <t>30.03</t>
  </si>
  <si>
    <t>33.11</t>
  </si>
  <si>
    <t>35.83</t>
  </si>
  <si>
    <t>38.64</t>
  </si>
  <si>
    <t>39.02</t>
  </si>
  <si>
    <t>36.83</t>
  </si>
  <si>
    <t>Days Outstanding Inventory (Average Inventory)</t>
  </si>
  <si>
    <t>4.65</t>
  </si>
  <si>
    <t>4.19</t>
  </si>
  <si>
    <t>3.08</t>
  </si>
  <si>
    <t>1.56</t>
  </si>
  <si>
    <t>Average Days Payable Outstanding</t>
  </si>
  <si>
    <t>16.7</t>
  </si>
  <si>
    <t>12.58</t>
  </si>
  <si>
    <t>14.37</t>
  </si>
  <si>
    <t>10.92</t>
  </si>
  <si>
    <t>10.22</t>
  </si>
  <si>
    <t>6.64</t>
  </si>
  <si>
    <t>3.22</t>
  </si>
  <si>
    <t>15.99</t>
  </si>
  <si>
    <t>20.35</t>
  </si>
  <si>
    <t>12.56</t>
  </si>
  <si>
    <t>Cash Conversion Cycle (Average Days)</t>
  </si>
  <si>
    <t>18.86</t>
  </si>
  <si>
    <t>25.24</t>
  </si>
  <si>
    <t>20.83</t>
  </si>
  <si>
    <t>21.33</t>
  </si>
  <si>
    <t>Long Term Solvency</t>
  </si>
  <si>
    <t>Total Debt/Equity</t>
  </si>
  <si>
    <t>126.28</t>
  </si>
  <si>
    <t>77.97</t>
  </si>
  <si>
    <t>54.42</t>
  </si>
  <si>
    <t>52.46</t>
  </si>
  <si>
    <t>45.85</t>
  </si>
  <si>
    <t>Total Debt / Total Capital</t>
  </si>
  <si>
    <t>55.81</t>
  </si>
  <si>
    <t>43.81</t>
  </si>
  <si>
    <t>35.24</t>
  </si>
  <si>
    <t>34.41</t>
  </si>
  <si>
    <t>31.44</t>
  </si>
  <si>
    <t>LT Debt/Equity</t>
  </si>
  <si>
    <t>121.29</t>
  </si>
  <si>
    <t>72.42</t>
  </si>
  <si>
    <t>53.29</t>
  </si>
  <si>
    <t>45.39</t>
  </si>
  <si>
    <t>Long-Term Debt / Total Capital</t>
  </si>
  <si>
    <t>53.6</t>
  </si>
  <si>
    <t>40.69</t>
  </si>
  <si>
    <t>34.51</t>
  </si>
  <si>
    <t>33.45</t>
  </si>
  <si>
    <t>31.12</t>
  </si>
  <si>
    <t>Total Liabilities / Total Assets</t>
  </si>
  <si>
    <t>9.24</t>
  </si>
  <si>
    <t>7.43</t>
  </si>
  <si>
    <t>6.16</t>
  </si>
  <si>
    <t>6.2</t>
  </si>
  <si>
    <t>6.46</t>
  </si>
  <si>
    <t>59.83</t>
  </si>
  <si>
    <t>49.13</t>
  </si>
  <si>
    <t>40.38</t>
  </si>
  <si>
    <t>38.63</t>
  </si>
  <si>
    <t>35.68</t>
  </si>
  <si>
    <t>EBIT / Interest Expense</t>
  </si>
  <si>
    <t>287.29</t>
  </si>
  <si>
    <t>149.86</t>
  </si>
  <si>
    <t>198.61</t>
  </si>
  <si>
    <t>287.67</t>
  </si>
  <si>
    <t>1.11</t>
  </si>
  <si>
    <t>2.31</t>
  </si>
  <si>
    <t>EBITDA / Interest Expense</t>
  </si>
  <si>
    <t>381.8</t>
  </si>
  <si>
    <t>197.81</t>
  </si>
  <si>
    <t>256.82</t>
  </si>
  <si>
    <t>355.02</t>
  </si>
  <si>
    <t>6.97</t>
  </si>
  <si>
    <t>6.03</t>
  </si>
  <si>
    <t>5.21</t>
  </si>
  <si>
    <t>4.3</t>
  </si>
  <si>
    <t>5.19</t>
  </si>
  <si>
    <t>(EBITDA - Capex) / Interest Expense</t>
  </si>
  <si>
    <t>355.69</t>
  </si>
  <si>
    <t>184.56</t>
  </si>
  <si>
    <t>236.91</t>
  </si>
  <si>
    <t>340.69</t>
  </si>
  <si>
    <t>6.68</t>
  </si>
  <si>
    <t>5.65</t>
  </si>
  <si>
    <t>4.97</t>
  </si>
  <si>
    <t>4.23</t>
  </si>
  <si>
    <t>5.16</t>
  </si>
  <si>
    <t>Total Debt / EBITDA</t>
  </si>
  <si>
    <t>7.53</t>
  </si>
  <si>
    <t>5.11</t>
  </si>
  <si>
    <t>5.29</t>
  </si>
  <si>
    <t>4.78</t>
  </si>
  <si>
    <t>3.24</t>
  </si>
  <si>
    <t>Net Debt / EBITDA</t>
  </si>
  <si>
    <t>-4.88</t>
  </si>
  <si>
    <t>-3.56</t>
  </si>
  <si>
    <t>-3.32</t>
  </si>
  <si>
    <t>-3.41</t>
  </si>
  <si>
    <t>-3.77</t>
  </si>
  <si>
    <t>6.42</t>
  </si>
  <si>
    <t>3.55</t>
  </si>
  <si>
    <t>4.11</t>
  </si>
  <si>
    <t>3.56</t>
  </si>
  <si>
    <t>1.84</t>
  </si>
  <si>
    <t>Total Debt / (EBITDA - Capex)</t>
  </si>
  <si>
    <t>7.86</t>
  </si>
  <si>
    <t>5.45</t>
  </si>
  <si>
    <t>5.55</t>
  </si>
  <si>
    <t>3.26</t>
  </si>
  <si>
    <t>Net Debt / (EBITDA - Capex)</t>
  </si>
  <si>
    <t>-5.27</t>
  </si>
  <si>
    <t>-3.82</t>
  </si>
  <si>
    <t>-3.55</t>
  </si>
  <si>
    <t>-3.7</t>
  </si>
  <si>
    <t>-3.93</t>
  </si>
  <si>
    <t>6.7</t>
  </si>
  <si>
    <t>4.31</t>
  </si>
  <si>
    <t>3.62</t>
  </si>
  <si>
    <t>1.85</t>
  </si>
  <si>
    <t>Growth Over Prior Year</t>
  </si>
  <si>
    <t>Total Revenues, 1 Yr. Growth %</t>
  </si>
  <si>
    <t>41.67</t>
  </si>
  <si>
    <t>44.31</t>
  </si>
  <si>
    <t>28.68</t>
  </si>
  <si>
    <t>25.15</t>
  </si>
  <si>
    <t>85.21</t>
  </si>
  <si>
    <t>37.89</t>
  </si>
  <si>
    <t>3.13</t>
  </si>
  <si>
    <t>13.9</t>
  </si>
  <si>
    <t>Gross Profit, 1 Yr. Growth %</t>
  </si>
  <si>
    <t>46.25</t>
  </si>
  <si>
    <t>51.33</t>
  </si>
  <si>
    <t>46.5</t>
  </si>
  <si>
    <t>26.85</t>
  </si>
  <si>
    <t>34.3</t>
  </si>
  <si>
    <t>79.87</t>
  </si>
  <si>
    <t>27.44</t>
  </si>
  <si>
    <t>2.02</t>
  </si>
  <si>
    <t>15.67</t>
  </si>
  <si>
    <t>26.57</t>
  </si>
  <si>
    <t>EBITDA, 1 Yr. Growth %</t>
  </si>
  <si>
    <t>44.12</t>
  </si>
  <si>
    <t>52.63</t>
  </si>
  <si>
    <t>56.57</t>
  </si>
  <si>
    <t>29.36</t>
  </si>
  <si>
    <t>36.22</t>
  </si>
  <si>
    <t>71.58</t>
  </si>
  <si>
    <t>19.12</t>
  </si>
  <si>
    <t>11.87</t>
  </si>
  <si>
    <t>41.42</t>
  </si>
  <si>
    <t>EBITA, 1 Yr. Growth %</t>
  </si>
  <si>
    <t>44.26</t>
  </si>
  <si>
    <t>53.38</t>
  </si>
  <si>
    <t>57.66</t>
  </si>
  <si>
    <t>29.01</t>
  </si>
  <si>
    <t>36.61</t>
  </si>
  <si>
    <t>68.47</t>
  </si>
  <si>
    <t>15.61</t>
  </si>
  <si>
    <t>-9.36</t>
  </si>
  <si>
    <t>14.4</t>
  </si>
  <si>
    <t>46.04</t>
  </si>
  <si>
    <t>EBIT, 1 Yr. Growth %</t>
  </si>
  <si>
    <t>46.42</t>
  </si>
  <si>
    <t>54.94</t>
  </si>
  <si>
    <t>57.64</t>
  </si>
  <si>
    <t>32.04</t>
  </si>
  <si>
    <t>42.73</t>
  </si>
  <si>
    <t>40.49</t>
  </si>
  <si>
    <t>-26.68</t>
  </si>
  <si>
    <t>-49.29</t>
  </si>
  <si>
    <t>-7.18</t>
  </si>
  <si>
    <t>240.3</t>
  </si>
  <si>
    <t>Earnings From Cont. Operations, 1 Yr. Growth %</t>
  </si>
  <si>
    <t>724.49</t>
  </si>
  <si>
    <t>63.42</t>
  </si>
  <si>
    <t>58.77</t>
  </si>
  <si>
    <t>79.56</t>
  </si>
  <si>
    <t>56.03</t>
  </si>
  <si>
    <t>-46.33</t>
  </si>
  <si>
    <t>-77.73</t>
  </si>
  <si>
    <t>-601.35</t>
  </si>
  <si>
    <t>-40.97</t>
  </si>
  <si>
    <t>-313.1</t>
  </si>
  <si>
    <t>Net Income, 1 Yr. Growth %</t>
  </si>
  <si>
    <t>Normalized Net Income, 1 Yr. Growth %</t>
  </si>
  <si>
    <t>193.34</t>
  </si>
  <si>
    <t>65.09</t>
  </si>
  <si>
    <t>56.58</t>
  </si>
  <si>
    <t>33.46</t>
  </si>
  <si>
    <t>44.73</t>
  </si>
  <si>
    <t>13.17</t>
  </si>
  <si>
    <t>-49.67</t>
  </si>
  <si>
    <t>-85.94</t>
  </si>
  <si>
    <t>-231.14</t>
  </si>
  <si>
    <t>Diluted EPS Before Extra, 1 Yr. Growth %</t>
  </si>
  <si>
    <t>-116.66</t>
  </si>
  <si>
    <t>33.2</t>
  </si>
  <si>
    <t>57.14</t>
  </si>
  <si>
    <t>51.95</t>
  </si>
  <si>
    <t>-50.43</t>
  </si>
  <si>
    <t>-79.48</t>
  </si>
  <si>
    <t>-547.69</t>
  </si>
  <si>
    <t>-41.81</t>
  </si>
  <si>
    <t>-306.45</t>
  </si>
  <si>
    <t>Accounts Receivable, 1 Yr. Growth %</t>
  </si>
  <si>
    <t>58.7</t>
  </si>
  <si>
    <t>58.03</t>
  </si>
  <si>
    <t>18.82</t>
  </si>
  <si>
    <t>27.06</t>
  </si>
  <si>
    <t>176.08</t>
  </si>
  <si>
    <t>2.69</t>
  </si>
  <si>
    <t>20.15</t>
  </si>
  <si>
    <t>10.76</t>
  </si>
  <si>
    <t>8.32</t>
  </si>
  <si>
    <t>Inventory, 1 Yr. Growth %</t>
  </si>
  <si>
    <t>59.85</t>
  </si>
  <si>
    <t>-0.8</t>
  </si>
  <si>
    <t>-4.52</t>
  </si>
  <si>
    <t>-63.68</t>
  </si>
  <si>
    <t>Net Property, Plant and Equip., 1 Yr. Growth %</t>
  </si>
  <si>
    <t>29.37</t>
  </si>
  <si>
    <t>36.05</t>
  </si>
  <si>
    <t>47.46</t>
  </si>
  <si>
    <t>51.57</t>
  </si>
  <si>
    <t>4.94</t>
  </si>
  <si>
    <t>1.67</t>
  </si>
  <si>
    <t>-26.67</t>
  </si>
  <si>
    <t>-20.3</t>
  </si>
  <si>
    <t>-21.54</t>
  </si>
  <si>
    <t>Total Assets, 1 Yr. Growth %</t>
  </si>
  <si>
    <t>188.2</t>
  </si>
  <si>
    <t>38.44</t>
  </si>
  <si>
    <t>32.25</t>
  </si>
  <si>
    <t>38.16</t>
  </si>
  <si>
    <t>402.92</t>
  </si>
  <si>
    <t>5.67</t>
  </si>
  <si>
    <t>14.64</t>
  </si>
  <si>
    <t>-0.59</t>
  </si>
  <si>
    <t>2.42</t>
  </si>
  <si>
    <t>Tangible Book Value, 1 Yr. Growth %</t>
  </si>
  <si>
    <t>-325.01</t>
  </si>
  <si>
    <t>16.88</t>
  </si>
  <si>
    <t>45.7</t>
  </si>
  <si>
    <t>34.18</t>
  </si>
  <si>
    <t>52.24</t>
  </si>
  <si>
    <t>-376.41</t>
  </si>
  <si>
    <t>-34.1</t>
  </si>
  <si>
    <t>7.12</t>
  </si>
  <si>
    <t>-10.12</t>
  </si>
  <si>
    <t>-34.81</t>
  </si>
  <si>
    <t>Common Equity, 1 Yr. Growth %</t>
  </si>
  <si>
    <t>-791.6</t>
  </si>
  <si>
    <t>41.2</t>
  </si>
  <si>
    <t>28.74</t>
  </si>
  <si>
    <t>32.2</t>
  </si>
  <si>
    <t>37.77</t>
  </si>
  <si>
    <t>115.96</t>
  </si>
  <si>
    <t>33.82</t>
  </si>
  <si>
    <t>34.37</t>
  </si>
  <si>
    <t>2.32</t>
  </si>
  <si>
    <t>7.35</t>
  </si>
  <si>
    <t>Cash From Operations, 1 Yr. Growth %</t>
  </si>
  <si>
    <t>-16.48</t>
  </si>
  <si>
    <t>76.4</t>
  </si>
  <si>
    <t>71.78</t>
  </si>
  <si>
    <t>79.21</t>
  </si>
  <si>
    <t>38.82</t>
  </si>
  <si>
    <t>-7.42</t>
  </si>
  <si>
    <t>72.95</t>
  </si>
  <si>
    <t>-22.37</t>
  </si>
  <si>
    <t>6.85</t>
  </si>
  <si>
    <t>61.19</t>
  </si>
  <si>
    <t>Capital Expenditures, 1 Yr. Growth %</t>
  </si>
  <si>
    <t>7.34</t>
  </si>
  <si>
    <t>38.78</t>
  </si>
  <si>
    <t>53.41</t>
  </si>
  <si>
    <t>49.74</t>
  </si>
  <si>
    <t>-29.11</t>
  </si>
  <si>
    <t>88.32</t>
  </si>
  <si>
    <t>79.7</t>
  </si>
  <si>
    <t>-31.96</t>
  </si>
  <si>
    <t>-62.16</t>
  </si>
  <si>
    <t>-49.75</t>
  </si>
  <si>
    <t>Levered Free Cash Flow, 1 Yr. Growth %</t>
  </si>
  <si>
    <t>-28.59</t>
  </si>
  <si>
    <t>-434.44</t>
  </si>
  <si>
    <t>-273.94</t>
  </si>
  <si>
    <t>-16.35</t>
  </si>
  <si>
    <t>136.92</t>
  </si>
  <si>
    <t>51.19</t>
  </si>
  <si>
    <t>-14.3</t>
  </si>
  <si>
    <t>-28.15</t>
  </si>
  <si>
    <t>204.22</t>
  </si>
  <si>
    <t>Unlevered Free Cash Flow, 1 Yr. Growth %</t>
  </si>
  <si>
    <t>-28.81</t>
  </si>
  <si>
    <t>-433.9</t>
  </si>
  <si>
    <t>-274.71</t>
  </si>
  <si>
    <t>-16.36</t>
  </si>
  <si>
    <t>136.15</t>
  </si>
  <si>
    <t>71.99</t>
  </si>
  <si>
    <t>-9.73</t>
  </si>
  <si>
    <t>-22.51</t>
  </si>
  <si>
    <t>9.7</t>
  </si>
  <si>
    <t>152.13</t>
  </si>
  <si>
    <t>Compound Annual Growth Rate Over Two Years</t>
  </si>
  <si>
    <t>Total Revenues, 2 Yr. CAGR %</t>
  </si>
  <si>
    <t>38.07</t>
  </si>
  <si>
    <t>42.98</t>
  </si>
  <si>
    <t>42.49</t>
  </si>
  <si>
    <t>34.55</t>
  </si>
  <si>
    <t>26.9</t>
  </si>
  <si>
    <t>59.81</t>
  </si>
  <si>
    <t>19.25</t>
  </si>
  <si>
    <t>8.38</t>
  </si>
  <si>
    <t>14.94</t>
  </si>
  <si>
    <t>Gross Profit, 2 Yr. CAGR %</t>
  </si>
  <si>
    <t>41.03</t>
  </si>
  <si>
    <t>48.77</t>
  </si>
  <si>
    <t>48.9</t>
  </si>
  <si>
    <t>36.32</t>
  </si>
  <si>
    <t>30.52</t>
  </si>
  <si>
    <t>55.42</t>
  </si>
  <si>
    <t>51.4</t>
  </si>
  <si>
    <t>14.02</t>
  </si>
  <si>
    <t>21.07</t>
  </si>
  <si>
    <t>EBITDA, 2 Yr. CAGR %</t>
  </si>
  <si>
    <t>47.54</t>
  </si>
  <si>
    <t>48.32</t>
  </si>
  <si>
    <t>54.59</t>
  </si>
  <si>
    <t>42.32</t>
  </si>
  <si>
    <t>32.74</t>
  </si>
  <si>
    <t>52.88</t>
  </si>
  <si>
    <t>42.96</t>
  </si>
  <si>
    <t>3.96</t>
  </si>
  <si>
    <t>0.75</t>
  </si>
  <si>
    <t>25.78</t>
  </si>
  <si>
    <t>EBITA, 2 Yr. CAGR %</t>
  </si>
  <si>
    <t>48.75</t>
  </si>
  <si>
    <t>55.51</t>
  </si>
  <si>
    <t>42.62</t>
  </si>
  <si>
    <t>32.75</t>
  </si>
  <si>
    <t>51.7</t>
  </si>
  <si>
    <t>39.56</t>
  </si>
  <si>
    <t>2.37</t>
  </si>
  <si>
    <t>1.83</t>
  </si>
  <si>
    <t>29.26</t>
  </si>
  <si>
    <t>EBIT, 2 Yr. CAGR %</t>
  </si>
  <si>
    <t>54.25</t>
  </si>
  <si>
    <t>50.62</t>
  </si>
  <si>
    <t>56.28</t>
  </si>
  <si>
    <t>44.28</t>
  </si>
  <si>
    <t>37.28</t>
  </si>
  <si>
    <t>41.6</t>
  </si>
  <si>
    <t>1.49</t>
  </si>
  <si>
    <t>-39.03</t>
  </si>
  <si>
    <t>-31.4</t>
  </si>
  <si>
    <t>77.72</t>
  </si>
  <si>
    <t>Earnings From Cont. Operations, 2 Yr. CAGR %</t>
  </si>
  <si>
    <t>-4.6</t>
  </si>
  <si>
    <t>267.06</t>
  </si>
  <si>
    <t>61.08</t>
  </si>
  <si>
    <t>68.85</t>
  </si>
  <si>
    <t>67.38</t>
  </si>
  <si>
    <t>-8.49</t>
  </si>
  <si>
    <t>-65.43</t>
  </si>
  <si>
    <t>72.03</t>
  </si>
  <si>
    <t>12.16</t>
  </si>
  <si>
    <t>Net Income, 2 Yr. CAGR %</t>
  </si>
  <si>
    <t>Normalized Net Income, 2 Yr. CAGR %</t>
  </si>
  <si>
    <t>55.71</t>
  </si>
  <si>
    <t>120.06</t>
  </si>
  <si>
    <t>60.78</t>
  </si>
  <si>
    <t>44.56</t>
  </si>
  <si>
    <t>38.98</t>
  </si>
  <si>
    <t>27.43</t>
  </si>
  <si>
    <t>-24.53</t>
  </si>
  <si>
    <t>-71.44</t>
  </si>
  <si>
    <t>-57.07</t>
  </si>
  <si>
    <t>244.46</t>
  </si>
  <si>
    <t>Diluted EPS Before Extra, 2 Yr. CAGR %</t>
  </si>
  <si>
    <t>-9.19</t>
  </si>
  <si>
    <t>-52.9</t>
  </si>
  <si>
    <t>44.68</t>
  </si>
  <si>
    <t>65.83</t>
  </si>
  <si>
    <t>63.07</t>
  </si>
  <si>
    <t>-13.21</t>
  </si>
  <si>
    <t>-68.11</t>
  </si>
  <si>
    <t>-4.16</t>
  </si>
  <si>
    <t>61.4</t>
  </si>
  <si>
    <t>9.6</t>
  </si>
  <si>
    <t>Accounts Receivable, 2 Yr. CAGR %</t>
  </si>
  <si>
    <t>47.67</t>
  </si>
  <si>
    <t>58.37</t>
  </si>
  <si>
    <t>37.03</t>
  </si>
  <si>
    <t>22.87</t>
  </si>
  <si>
    <t>81.12</t>
  </si>
  <si>
    <t>68.37</t>
  </si>
  <si>
    <t>15.36</t>
  </si>
  <si>
    <t>9.53</t>
  </si>
  <si>
    <t>Inventory, 2 Yr. CAGR %</t>
  </si>
  <si>
    <t>51.58</t>
  </si>
  <si>
    <t>25.92</t>
  </si>
  <si>
    <t>-2.68</t>
  </si>
  <si>
    <t>-41.11</t>
  </si>
  <si>
    <t>Net Property, Plant and Equip., 2 Yr. CAGR %</t>
  </si>
  <si>
    <t>50.75</t>
  </si>
  <si>
    <t>32.67</t>
  </si>
  <si>
    <t>41.64</t>
  </si>
  <si>
    <t>49.5</t>
  </si>
  <si>
    <t>26.12</t>
  </si>
  <si>
    <t>285.85</t>
  </si>
  <si>
    <t>279.8</t>
  </si>
  <si>
    <t>-13.65</t>
  </si>
  <si>
    <t>-23.55</t>
  </si>
  <si>
    <t>-20.92</t>
  </si>
  <si>
    <t>Total Assets, 2 Yr. CAGR %</t>
  </si>
  <si>
    <t>85.18</t>
  </si>
  <si>
    <t>99.74</t>
  </si>
  <si>
    <t>32.59</t>
  </si>
  <si>
    <t>29.6</t>
  </si>
  <si>
    <t>35.17</t>
  </si>
  <si>
    <t>163.59</t>
  </si>
  <si>
    <t>130.53</t>
  </si>
  <si>
    <t>10.06</t>
  </si>
  <si>
    <t>6.75</t>
  </si>
  <si>
    <t>0.91</t>
  </si>
  <si>
    <t>Tangible Book Value, 2 Yr. CAGR %</t>
  </si>
  <si>
    <t>59.43</t>
  </si>
  <si>
    <t>62.17</t>
  </si>
  <si>
    <t>39.82</t>
  </si>
  <si>
    <t>42.93</t>
  </si>
  <si>
    <t>105.13</t>
  </si>
  <si>
    <t>34.97</t>
  </si>
  <si>
    <t>-15.98</t>
  </si>
  <si>
    <t>-1.88</t>
  </si>
  <si>
    <t>-23.45</t>
  </si>
  <si>
    <t>Common Equity, 2 Yr. CAGR %</t>
  </si>
  <si>
    <t>212.49</t>
  </si>
  <si>
    <t>34.83</t>
  </si>
  <si>
    <t>30.46</t>
  </si>
  <si>
    <t>34.96</t>
  </si>
  <si>
    <t>72.49</t>
  </si>
  <si>
    <t>34.09</t>
  </si>
  <si>
    <t>17.26</t>
  </si>
  <si>
    <t>4.81</t>
  </si>
  <si>
    <t>Cash From Operations, 2 Yr. CAGR %</t>
  </si>
  <si>
    <t>13.06</t>
  </si>
  <si>
    <t>21.38</t>
  </si>
  <si>
    <t>74.07</t>
  </si>
  <si>
    <t>75.45</t>
  </si>
  <si>
    <t>57.73</t>
  </si>
  <si>
    <t>13.37</t>
  </si>
  <si>
    <t>26.54</t>
  </si>
  <si>
    <t>15.87</t>
  </si>
  <si>
    <t>-8.92</t>
  </si>
  <si>
    <t>31.23</t>
  </si>
  <si>
    <t>Capital Expenditures, 2 Yr. CAGR %</t>
  </si>
  <si>
    <t>43.53</t>
  </si>
  <si>
    <t>22.05</t>
  </si>
  <si>
    <t>45.91</t>
  </si>
  <si>
    <t>51.56</t>
  </si>
  <si>
    <t>3.03</t>
  </si>
  <si>
    <t>15.54</t>
  </si>
  <si>
    <t>83.96</t>
  </si>
  <si>
    <t>10.57</t>
  </si>
  <si>
    <t>-49.26</t>
  </si>
  <si>
    <t>-56.39</t>
  </si>
  <si>
    <t>Levered Free Cash Flow, 2 Yr. CAGR %</t>
  </si>
  <si>
    <t>54.54</t>
  </si>
  <si>
    <t>141.19</t>
  </si>
  <si>
    <t>40.7</t>
  </si>
  <si>
    <t>89.26</t>
  </si>
  <si>
    <t>15.17</t>
  </si>
  <si>
    <t>-21.53</t>
  </si>
  <si>
    <t>-15.26</t>
  </si>
  <si>
    <t>74.36</t>
  </si>
  <si>
    <t>Unlevered Free Cash Flow, 2 Yr. CAGR %</t>
  </si>
  <si>
    <t>54.18</t>
  </si>
  <si>
    <t>141.53</t>
  </si>
  <si>
    <t>20.88</t>
  </si>
  <si>
    <t>40.54</t>
  </si>
  <si>
    <t>101.53</t>
  </si>
  <si>
    <t>24.6</t>
  </si>
  <si>
    <t>-7.8</t>
  </si>
  <si>
    <t>66.31</t>
  </si>
  <si>
    <t>Compound Annual Growth Rate Over Three Years</t>
  </si>
  <si>
    <t>Total Revenues, 3 Yr. CAGR %</t>
  </si>
  <si>
    <t>40.12</t>
  </si>
  <si>
    <t>42.21</t>
  </si>
  <si>
    <t>37.73</t>
  </si>
  <si>
    <t>31.34</t>
  </si>
  <si>
    <t>43.94</t>
  </si>
  <si>
    <t>47.3</t>
  </si>
  <si>
    <t>38.1</t>
  </si>
  <si>
    <t>17.44</t>
  </si>
  <si>
    <t>10.86</t>
  </si>
  <si>
    <t>Gross Profit, 3 Yr. CAGR %</t>
  </si>
  <si>
    <t>44.38</t>
  </si>
  <si>
    <t>48.01</t>
  </si>
  <si>
    <t>41.15</t>
  </si>
  <si>
    <t>35.65</t>
  </si>
  <si>
    <t>45.25</t>
  </si>
  <si>
    <t>45.47</t>
  </si>
  <si>
    <t>32.73</t>
  </si>
  <si>
    <t>14.57</t>
  </si>
  <si>
    <t>14.45</t>
  </si>
  <si>
    <t>EBITDA, 3 Yr. CAGR %</t>
  </si>
  <si>
    <t>49.22</t>
  </si>
  <si>
    <t>51.02</t>
  </si>
  <si>
    <t>45.68</t>
  </si>
  <si>
    <t>40.25</t>
  </si>
  <si>
    <t>44.6</t>
  </si>
  <si>
    <t>40.68</t>
  </si>
  <si>
    <t>22.86</t>
  </si>
  <si>
    <t>6.53</t>
  </si>
  <si>
    <t>12.8</t>
  </si>
  <si>
    <t>EBITA, 3 Yr. CAGR %</t>
  </si>
  <si>
    <t>50.29</t>
  </si>
  <si>
    <t>51.66</t>
  </si>
  <si>
    <t>46.12</t>
  </si>
  <si>
    <t>40.59</t>
  </si>
  <si>
    <t>43.73</t>
  </si>
  <si>
    <t>38.57</t>
  </si>
  <si>
    <t>20.86</t>
  </si>
  <si>
    <t>6.23</t>
  </si>
  <si>
    <t>14.83</t>
  </si>
  <si>
    <t>EBIT, 3 Yr. CAGR %</t>
  </si>
  <si>
    <t>54.48</t>
  </si>
  <si>
    <t>52.92</t>
  </si>
  <si>
    <t>47.75</t>
  </si>
  <si>
    <t>43.76</t>
  </si>
  <si>
    <t>38.34</t>
  </si>
  <si>
    <t>13.71</t>
  </si>
  <si>
    <t>-19.47</t>
  </si>
  <si>
    <t>-29.86</t>
  </si>
  <si>
    <t>Earnings From Cont. Operations, 3 Yr. CAGR %</t>
  </si>
  <si>
    <t>14.15</t>
  </si>
  <si>
    <t>177.6</t>
  </si>
  <si>
    <t>67.02</t>
  </si>
  <si>
    <t>64.46</t>
  </si>
  <si>
    <t>-42.86</t>
  </si>
  <si>
    <t>-15.69</t>
  </si>
  <si>
    <t>-12.97</t>
  </si>
  <si>
    <t>84.76</t>
  </si>
  <si>
    <t>Net Income, 3 Yr. CAGR %</t>
  </si>
  <si>
    <t>Normalized Net Income, 3 Yr. CAGR %</t>
  </si>
  <si>
    <t>96.46</t>
  </si>
  <si>
    <t>51.1</t>
  </si>
  <si>
    <t>44.62</t>
  </si>
  <si>
    <t>29.41</t>
  </si>
  <si>
    <t>-6.51</t>
  </si>
  <si>
    <t>-54.81</t>
  </si>
  <si>
    <t>-52.53</t>
  </si>
  <si>
    <t>18.59</t>
  </si>
  <si>
    <t>Diluted EPS Before Extra, 3 Yr. CAGR %</t>
  </si>
  <si>
    <t>3.18</t>
  </si>
  <si>
    <t>-29.62</t>
  </si>
  <si>
    <t>54.15</t>
  </si>
  <si>
    <t>61.07</t>
  </si>
  <si>
    <t>9.65</t>
  </si>
  <si>
    <t>-46.34</t>
  </si>
  <si>
    <t>-23.07</t>
  </si>
  <si>
    <t>-18.85</t>
  </si>
  <si>
    <t>75.2</t>
  </si>
  <si>
    <t>Accounts Receivable, 3 Yr. CAGR %</t>
  </si>
  <si>
    <t>51.05</t>
  </si>
  <si>
    <t>43.9</t>
  </si>
  <si>
    <t>33.62</t>
  </si>
  <si>
    <t>21.51</t>
  </si>
  <si>
    <t>60.93</t>
  </si>
  <si>
    <t>49.9</t>
  </si>
  <si>
    <t>50.46</t>
  </si>
  <si>
    <t>10.97</t>
  </si>
  <si>
    <t>12.96</t>
  </si>
  <si>
    <t>Inventory, 3 Yr. CAGR %</t>
  </si>
  <si>
    <t>31.61</t>
  </si>
  <si>
    <t>-29.93</t>
  </si>
  <si>
    <t>Net Property, Plant and Equip., 3 Yr. CAGR %</t>
  </si>
  <si>
    <t>37.43</t>
  </si>
  <si>
    <t>44.88</t>
  </si>
  <si>
    <t>32.86</t>
  </si>
  <si>
    <t>182.58</t>
  </si>
  <si>
    <t>147.37</t>
  </si>
  <si>
    <t>119.52</t>
  </si>
  <si>
    <t>-15.93</t>
  </si>
  <si>
    <t>-22.89</t>
  </si>
  <si>
    <t>Total Assets, 3 Yr. CAGR %</t>
  </si>
  <si>
    <t>68.06</t>
  </si>
  <si>
    <t>71.76</t>
  </si>
  <si>
    <t>32.48</t>
  </si>
  <si>
    <t>32.39</t>
  </si>
  <si>
    <t>109.45</t>
  </si>
  <si>
    <t>94.36</t>
  </si>
  <si>
    <t>82.64</t>
  </si>
  <si>
    <t>6.39</t>
  </si>
  <si>
    <t>Tangible Book Value, 3 Yr. CAGR %</t>
  </si>
  <si>
    <t>56.48</t>
  </si>
  <si>
    <t>31.71</t>
  </si>
  <si>
    <t>43.84</t>
  </si>
  <si>
    <t>78.07</t>
  </si>
  <si>
    <t>40.5</t>
  </si>
  <si>
    <t>24.96</t>
  </si>
  <si>
    <t>-14.07</t>
  </si>
  <si>
    <t>-14.38</t>
  </si>
  <si>
    <t>Common Equity, 3 Yr. CAGR %</t>
  </si>
  <si>
    <t>136.46</t>
  </si>
  <si>
    <t>132.52</t>
  </si>
  <si>
    <t>33.94</t>
  </si>
  <si>
    <t>32.85</t>
  </si>
  <si>
    <t>57.85</t>
  </si>
  <si>
    <t>58.5</t>
  </si>
  <si>
    <t>57.18</t>
  </si>
  <si>
    <t>22.54</t>
  </si>
  <si>
    <t>13.86</t>
  </si>
  <si>
    <t>Cash From Operations, 3 Yr. CAGR %</t>
  </si>
  <si>
    <t>31.13</t>
  </si>
  <si>
    <t>36.27</t>
  </si>
  <si>
    <t>75.77</t>
  </si>
  <si>
    <t>62.28</t>
  </si>
  <si>
    <t>32.06</t>
  </si>
  <si>
    <t>30.51</t>
  </si>
  <si>
    <t>7.52</t>
  </si>
  <si>
    <t>10.17</t>
  </si>
  <si>
    <t>Capital Expenditures, 3 Yr. CAGR %</t>
  </si>
  <si>
    <t>41.93</t>
  </si>
  <si>
    <t>31.72</t>
  </si>
  <si>
    <t>47.18</t>
  </si>
  <si>
    <t>17.65</t>
  </si>
  <si>
    <t>25.97</t>
  </si>
  <si>
    <t>33.87</t>
  </si>
  <si>
    <t>32.05</t>
  </si>
  <si>
    <t>-22.66</t>
  </si>
  <si>
    <t>-49.42</t>
  </si>
  <si>
    <t>Levered Free Cash Flow, 3 Yr. CAGR %</t>
  </si>
  <si>
    <t>60.75</t>
  </si>
  <si>
    <t>69.46</t>
  </si>
  <si>
    <t>50.92</t>
  </si>
  <si>
    <t>46.52</t>
  </si>
  <si>
    <t>-1.59</t>
  </si>
  <si>
    <t>-14.94</t>
  </si>
  <si>
    <t>29.75</t>
  </si>
  <si>
    <t>Unlevered Free Cash Flow, 3 Yr. CAGR %</t>
  </si>
  <si>
    <t>60.74</t>
  </si>
  <si>
    <t>69.61</t>
  </si>
  <si>
    <t>51.11</t>
  </si>
  <si>
    <t>50.32</t>
  </si>
  <si>
    <t>54.2</t>
  </si>
  <si>
    <t>6.36</t>
  </si>
  <si>
    <t>-8.45</t>
  </si>
  <si>
    <t>28.93</t>
  </si>
  <si>
    <t>Compound Annual Growth Rate Over Five Years</t>
  </si>
  <si>
    <t>Total Revenues, 5 Yr. CAGR %</t>
  </si>
  <si>
    <t>37.86</t>
  </si>
  <si>
    <t>35.88</t>
  </si>
  <si>
    <t>43.36</t>
  </si>
  <si>
    <t>42.06</t>
  </si>
  <si>
    <t>33.51</t>
  </si>
  <si>
    <t>30.29</t>
  </si>
  <si>
    <t>28.33</t>
  </si>
  <si>
    <t>Gross Profit, 5 Yr. CAGR %</t>
  </si>
  <si>
    <t>41.1</t>
  </si>
  <si>
    <t>40.75</t>
  </si>
  <si>
    <t>46.7</t>
  </si>
  <si>
    <t>41.74</t>
  </si>
  <si>
    <t>31.84</t>
  </si>
  <si>
    <t>29.43</t>
  </si>
  <si>
    <t>EBITDA, 5 Yr. CAGR %</t>
  </si>
  <si>
    <t>43.42</t>
  </si>
  <si>
    <t>48.52</t>
  </si>
  <si>
    <t>41.33</t>
  </si>
  <si>
    <t>26.72</t>
  </si>
  <si>
    <t>23.09</t>
  </si>
  <si>
    <t>24.02</t>
  </si>
  <si>
    <t>EBITA, 5 Yr. CAGR %</t>
  </si>
  <si>
    <t>43.8</t>
  </si>
  <si>
    <t>48.33</t>
  </si>
  <si>
    <t>40.17</t>
  </si>
  <si>
    <t>25.48</t>
  </si>
  <si>
    <t>22.5</t>
  </si>
  <si>
    <t>24.15</t>
  </si>
  <si>
    <t>EBIT, 5 Yr. CAGR %</t>
  </si>
  <si>
    <t>50.31</t>
  </si>
  <si>
    <t>46.46</t>
  </si>
  <si>
    <t>45.26</t>
  </si>
  <si>
    <t>25.07</t>
  </si>
  <si>
    <t>-0.32</t>
  </si>
  <si>
    <t>-7.1</t>
  </si>
  <si>
    <t>10.53</t>
  </si>
  <si>
    <t>Earnings From Cont. Operations, 5 Yr. CAGR %</t>
  </si>
  <si>
    <t>33.5</t>
  </si>
  <si>
    <t>126.74</t>
  </si>
  <si>
    <t>31.3</t>
  </si>
  <si>
    <t>-11.87</t>
  </si>
  <si>
    <t>-11.21</t>
  </si>
  <si>
    <t>-5.49</t>
  </si>
  <si>
    <t>Net Income, 5 Yr. CAGR %</t>
  </si>
  <si>
    <t>Normalized Net Income, 5 Yr. CAGR %</t>
  </si>
  <si>
    <t>52.93</t>
  </si>
  <si>
    <t>71.06</t>
  </si>
  <si>
    <t>11.3</t>
  </si>
  <si>
    <t>-29.29</t>
  </si>
  <si>
    <t>-29.54</t>
  </si>
  <si>
    <t>Diluted EPS Before Extra, 5 Yr. CAGR %</t>
  </si>
  <si>
    <t>24.75</t>
  </si>
  <si>
    <t>-1.5</t>
  </si>
  <si>
    <t>-15.73</t>
  </si>
  <si>
    <t>-16.64</t>
  </si>
  <si>
    <t>-11.37</t>
  </si>
  <si>
    <t>Accounts Receivable, 5 Yr. CAGR %</t>
  </si>
  <si>
    <t>39.07</t>
  </si>
  <si>
    <t>35.09</t>
  </si>
  <si>
    <t>50.91</t>
  </si>
  <si>
    <t>38.75</t>
  </si>
  <si>
    <t>32.52</t>
  </si>
  <si>
    <t>Inventory, 5 Yr. CAGR %</t>
  </si>
  <si>
    <t>-4.59</t>
  </si>
  <si>
    <t>Net Property, Plant and Equip., 5 Yr. CAGR %</t>
  </si>
  <si>
    <t>47.2</t>
  </si>
  <si>
    <t>32.78</t>
  </si>
  <si>
    <t>114.37</t>
  </si>
  <si>
    <t>102.24</t>
  </si>
  <si>
    <t>75.87</t>
  </si>
  <si>
    <t>54.65</t>
  </si>
  <si>
    <t>45.92</t>
  </si>
  <si>
    <t>Total Assets, 5 Yr. CAGR %</t>
  </si>
  <si>
    <t>51.47</t>
  </si>
  <si>
    <t>56.06</t>
  </si>
  <si>
    <t>74.45</t>
  </si>
  <si>
    <t>65.27</t>
  </si>
  <si>
    <t>61.92</t>
  </si>
  <si>
    <t>52.94</t>
  </si>
  <si>
    <t>44.05</t>
  </si>
  <si>
    <t>Tangible Book Value, 5 Yr. CAGR %</t>
  </si>
  <si>
    <t>42.17</t>
  </si>
  <si>
    <t>57.25</t>
  </si>
  <si>
    <t>40.23</t>
  </si>
  <si>
    <t>31.86</t>
  </si>
  <si>
    <t>21.7</t>
  </si>
  <si>
    <t>2.72</t>
  </si>
  <si>
    <t>Common Equity, 5 Yr. CAGR %</t>
  </si>
  <si>
    <t>86.4</t>
  </si>
  <si>
    <t>48.2</t>
  </si>
  <si>
    <t>46.62</t>
  </si>
  <si>
    <t>47.88</t>
  </si>
  <si>
    <t>33.66</t>
  </si>
  <si>
    <t>Cash From Operations, 5 Yr. CAGR %</t>
  </si>
  <si>
    <t>47.33</t>
  </si>
  <si>
    <t>44.48</t>
  </si>
  <si>
    <t>47.49</t>
  </si>
  <si>
    <t>46.91</t>
  </si>
  <si>
    <t>25.33</t>
  </si>
  <si>
    <t>13.02</t>
  </si>
  <si>
    <t>16.44</t>
  </si>
  <si>
    <t>Capital Expenditures, 5 Yr. CAGR %</t>
  </si>
  <si>
    <t>45.71</t>
  </si>
  <si>
    <t>19.39</t>
  </si>
  <si>
    <t>33.6</t>
  </si>
  <si>
    <t>-15.23</t>
  </si>
  <si>
    <t>Levered Free Cash Flow, 5 Yr. CAGR %</t>
  </si>
  <si>
    <t>52.36</t>
  </si>
  <si>
    <t>77.02</t>
  </si>
  <si>
    <t>35.47</t>
  </si>
  <si>
    <t>13.56</t>
  </si>
  <si>
    <t>17.7</t>
  </si>
  <si>
    <t>Unlevered Free Cash Flow, 5 Yr. CAGR %</t>
  </si>
  <si>
    <t>52.33</t>
  </si>
  <si>
    <t>81.72</t>
  </si>
  <si>
    <t>39.89</t>
  </si>
  <si>
    <t>25.53</t>
  </si>
  <si>
    <t>27.18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</si>
  <si>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</si>
  <si>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</si>
  <si>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</si>
  <si>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</si>
  <si>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</si>
  <si>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</si>
  <si>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</si>
  <si>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</si>
  <si>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</si>
  <si>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4,682</t>
  </si>
  <si>
    <t>6,433</t>
  </si>
  <si>
    <t>4,468</t>
  </si>
  <si>
    <t>5,150</t>
  </si>
  <si>
    <t>6,485</t>
  </si>
  <si>
    <t>8,694</t>
  </si>
  <si>
    <t>-</t>
  </si>
  <si>
    <t>Change</t>
  </si>
  <si>
    <t>37.38%</t>
  </si>
  <si>
    <t>-30.55%</t>
  </si>
  <si>
    <t>15.28%</t>
  </si>
  <si>
    <t>25.91%</t>
  </si>
  <si>
    <t>34.07%</t>
  </si>
  <si>
    <t>Enterprise Value (EV)
                                    1</t>
  </si>
  <si>
    <t>5,711</t>
  </si>
  <si>
    <t>7,090</t>
  </si>
  <si>
    <t>5,173</t>
  </si>
  <si>
    <t>5,821</t>
  </si>
  <si>
    <t>6,956</t>
  </si>
  <si>
    <t>9,388</t>
  </si>
  <si>
    <t>9,070</t>
  </si>
  <si>
    <t>8,674</t>
  </si>
  <si>
    <t>24.15%</t>
  </si>
  <si>
    <t>-27.04%</t>
  </si>
  <si>
    <t>12.53%</t>
  </si>
  <si>
    <t>19.49%</t>
  </si>
  <si>
    <t>34.97%</t>
  </si>
  <si>
    <t>-3.39%</t>
  </si>
  <si>
    <t>-4.37%</t>
  </si>
  <si>
    <t>P/E ratio</t>
  </si>
  <si>
    <t>114x</t>
  </si>
  <si>
    <t>696x</t>
  </si>
  <si>
    <t>-101x</t>
  </si>
  <si>
    <t>-196x</t>
  </si>
  <si>
    <t>118x</t>
  </si>
  <si>
    <t>90.8x</t>
  </si>
  <si>
    <t>56.7x</t>
  </si>
  <si>
    <t>39.2x</t>
  </si>
  <si>
    <t>PBR</t>
  </si>
  <si>
    <t>4.56x</t>
  </si>
  <si>
    <t>4.68x</t>
  </si>
  <si>
    <t>2.42x</t>
  </si>
  <si>
    <t>2.72x</t>
  </si>
  <si>
    <t>3.2x</t>
  </si>
  <si>
    <t>3.97x</t>
  </si>
  <si>
    <t>3.66x</t>
  </si>
  <si>
    <t>PEG</t>
  </si>
  <si>
    <t>-8.8x</t>
  </si>
  <si>
    <t>0x</t>
  </si>
  <si>
    <t>4.7x</t>
  </si>
  <si>
    <t>-0x</t>
  </si>
  <si>
    <t>1.3x</t>
  </si>
  <si>
    <t>0.9x</t>
  </si>
  <si>
    <t>Capitalization / Revenue</t>
  </si>
  <si>
    <t>8.8x</t>
  </si>
  <si>
    <t>8.77x</t>
  </si>
  <si>
    <t>5.91x</t>
  </si>
  <si>
    <t>5.98x</t>
  </si>
  <si>
    <t>6.49x</t>
  </si>
  <si>
    <t>7.29x</t>
  </si>
  <si>
    <t>6.71x</t>
  </si>
  <si>
    <t>6x</t>
  </si>
  <si>
    <t>EV / Revenue</t>
  </si>
  <si>
    <t>10.7x</t>
  </si>
  <si>
    <t>9.67x</t>
  </si>
  <si>
    <t>6.84x</t>
  </si>
  <si>
    <t>6.76x</t>
  </si>
  <si>
    <t>6.96x</t>
  </si>
  <si>
    <t>7.87x</t>
  </si>
  <si>
    <t>7x</t>
  </si>
  <si>
    <t>5.99x</t>
  </si>
  <si>
    <t>EV / EBITDA</t>
  </si>
  <si>
    <t>29.1x</t>
  </si>
  <si>
    <t>29.4x</t>
  </si>
  <si>
    <t>21.9x</t>
  </si>
  <si>
    <t>21.4x</t>
  </si>
  <si>
    <t>18.8x</t>
  </si>
  <si>
    <t>19.6x</t>
  </si>
  <si>
    <t>16.7x</t>
  </si>
  <si>
    <t>13.5x</t>
  </si>
  <si>
    <t>EV / EBIT</t>
  </si>
  <si>
    <t>74.2x</t>
  </si>
  <si>
    <t>198x</t>
  </si>
  <si>
    <t>-213x</t>
  </si>
  <si>
    <t>643x</t>
  </si>
  <si>
    <t>59.1x</t>
  </si>
  <si>
    <t>55.6x</t>
  </si>
  <si>
    <t>36.5x</t>
  </si>
  <si>
    <t>26.4x</t>
  </si>
  <si>
    <t>EV / FCF</t>
  </si>
  <si>
    <t>79.2x</t>
  </si>
  <si>
    <t>60.6x</t>
  </si>
  <si>
    <t>55.2x</t>
  </si>
  <si>
    <t>28.8x</t>
  </si>
  <si>
    <t>31.8x</t>
  </si>
  <si>
    <t>22.6x</t>
  </si>
  <si>
    <t>18.5x</t>
  </si>
  <si>
    <t>FCF Yield</t>
  </si>
  <si>
    <t>1.26%</t>
  </si>
  <si>
    <t>1.65%</t>
  </si>
  <si>
    <t>2.55%</t>
  </si>
  <si>
    <t>1.81%</t>
  </si>
  <si>
    <t>3.47%</t>
  </si>
  <si>
    <t>3.14%</t>
  </si>
  <si>
    <t>4.43%</t>
  </si>
  <si>
    <t>5.41%</t>
  </si>
  <si>
    <t>Dividend per Share
                                    2</t>
  </si>
  <si>
    <t>Rate of return</t>
  </si>
  <si>
    <t>EPS
                                    2</t>
  </si>
  <si>
    <t>1.105</t>
  </si>
  <si>
    <t>1.769</t>
  </si>
  <si>
    <t>2.561</t>
  </si>
  <si>
    <t>Distribution rate</t>
  </si>
  <si>
    <t>Net sales
                                    1</t>
  </si>
  <si>
    <t>532</t>
  </si>
  <si>
    <t>733.6</t>
  </si>
  <si>
    <t>756.6</t>
  </si>
  <si>
    <t>861.7</t>
  </si>
  <si>
    <t>999.6</t>
  </si>
  <si>
    <t>1,193</t>
  </si>
  <si>
    <t>1,296</t>
  </si>
  <si>
    <t>1,448</t>
  </si>
  <si>
    <t>EBITDA
                                    1</t>
  </si>
  <si>
    <t>196.5</t>
  </si>
  <si>
    <t>240.8</t>
  </si>
  <si>
    <t>236</t>
  </si>
  <si>
    <t>272.3</t>
  </si>
  <si>
    <t>369.2</t>
  </si>
  <si>
    <t>477.8</t>
  </si>
  <si>
    <t>543.1</t>
  </si>
  <si>
    <t>641.5</t>
  </si>
  <si>
    <t>EBIT
                                    1</t>
  </si>
  <si>
    <t>77.01</t>
  </si>
  <si>
    <t>35.75</t>
  </si>
  <si>
    <t>-24.24</t>
  </si>
  <si>
    <t>9.057</t>
  </si>
  <si>
    <t>117.7</t>
  </si>
  <si>
    <t>168.7</t>
  </si>
  <si>
    <t>248.7</t>
  </si>
  <si>
    <t>328.1</t>
  </si>
  <si>
    <t>Net income
                                    1</t>
  </si>
  <si>
    <t>39.66</t>
  </si>
  <si>
    <t>8.834</t>
  </si>
  <si>
    <t>-44.29</t>
  </si>
  <si>
    <t>-26.14</t>
  </si>
  <si>
    <t>99.61</t>
  </si>
  <si>
    <t>156.9</t>
  </si>
  <si>
    <t>225.7</t>
  </si>
  <si>
    <t>Net Debt
                                    1</t>
  </si>
  <si>
    <t>1,029</t>
  </si>
  <si>
    <t>657.9</t>
  </si>
  <si>
    <t>705.4</t>
  </si>
  <si>
    <t>671.1</t>
  </si>
  <si>
    <t>471</t>
  </si>
  <si>
    <t>694.3</t>
  </si>
  <si>
    <t>376.3</t>
  </si>
  <si>
    <t>-20.38</t>
  </si>
  <si>
    <t>Reference price
                                    2</t>
  </si>
  <si>
    <t>66.06</t>
  </si>
  <si>
    <t>83.55</t>
  </si>
  <si>
    <t>53.44</t>
  </si>
  <si>
    <t>60.85</t>
  </si>
  <si>
    <t>75.58</t>
  </si>
  <si>
    <t>100.32</t>
  </si>
  <si>
    <t>Nbr of stocks (in thousands)</t>
  </si>
  <si>
    <t>70,879</t>
  </si>
  <si>
    <t>76,991</t>
  </si>
  <si>
    <t>83,601</t>
  </si>
  <si>
    <t>84,640</t>
  </si>
  <si>
    <t>85,801</t>
  </si>
  <si>
    <t>86,663</t>
  </si>
  <si>
    <t>Announcement Date</t>
  </si>
  <si>
    <t>3/16/20</t>
  </si>
  <si>
    <t>3/15/21</t>
  </si>
  <si>
    <t>3/22/22</t>
  </si>
  <si>
    <t>3/21/23</t>
  </si>
  <si>
    <t>3/19/24</t>
  </si>
  <si>
    <t>address1</t>
  </si>
  <si>
    <t>15 West Scenic Pointe Drive</t>
  </si>
  <si>
    <t>address2</t>
  </si>
  <si>
    <t>Suite 100</t>
  </si>
  <si>
    <t>city</t>
  </si>
  <si>
    <t>Draper</t>
  </si>
  <si>
    <t>state</t>
  </si>
  <si>
    <t>UT</t>
  </si>
  <si>
    <t>zip</t>
  </si>
  <si>
    <t>84020</t>
  </si>
  <si>
    <t>country</t>
  </si>
  <si>
    <t>phone</t>
  </si>
  <si>
    <t>801 727 1000</t>
  </si>
  <si>
    <t>fax</t>
  </si>
  <si>
    <t>877 353 9236</t>
  </si>
  <si>
    <t>website</t>
  </si>
  <si>
    <t>https://www.healthequity.com</t>
  </si>
  <si>
    <t>industry</t>
  </si>
  <si>
    <t>Health Information Services</t>
  </si>
  <si>
    <t>industryKey</t>
  </si>
  <si>
    <t>health-information-services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</si>
  <si>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</si>
  <si>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</si>
  <si>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</si>
  <si>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</si>
  <si>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</si>
  <si>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</si>
  <si>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</si>
  <si>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HealthEquity, Inc. provides technology-enabled services platforms to consumers and employers in the United States. The company offers cloud-based platforms for individuals to make health saving and spending decisions, pay healthcare bills, receive personalized benefit information, earn wellness incentives, grow their savings, and make investment choices; and health savings accounts. It also provides investment platform; and online-only automated investment advisory services through Advisor, a Web-based tool. In addition, the company offers flexible spending accounts; health reimbursement arrangements; and Consolidated Omnibus Budget Reconciliation Act continuation services, as well as administers pre-tax commuter benefit programs. It serves clients through a direct sales force; benefits brokers and advisors; and a network of health plans, benefits administrators, benefits brokers and consultants, and retirement plan record-keepers. HealthEquity, Inc. was incorporated in 2002 and is based in Draper, Utah.</t>
  </si>
  <si>
    <t>fullTimeEmployees</t>
  </si>
  <si>
    <t>companyOfficers</t>
  </si>
  <si>
    <t>[{'maxAge': 1, 'name': 'Mr. Jon  Kessler', 'age': 55, 'title': 'President, CEO &amp; Director', 'yearBorn': 1968, 'fiscalYear': 2024, 'totalPay': 1521450, 'exercisedValue': 0, 'unexercisedValue': 6250297}, {'maxAge': 1, 'name': 'Dr. Stephen D. Neeleman', 'age': 55, 'title': 'Founder &amp; Vice Chairman', 'yearBorn': 1968, 'fiscalYear': 2024, 'totalPay': 839522, 'exercisedValue': 3820047, 'unexercisedValue': 5220481}, {'maxAge': 1, 'name': 'Mr. James M. Lucania', 'age': 44, 'title': 'CFO &amp; Executive VP', 'yearBorn': 1979, 'fiscalYear': 2024, 'totalPay': 733989, 'exercisedValue': 0, 'unexercisedValue': 0}, {'maxAge': 1, 'name': 'Mr. Elimelech  Rosner', 'age': 66, 'title': 'Executive VP &amp; CTO', 'yearBorn': 1957, 'fiscalYear': 2024, 'totalPay': 1040825, 'exercisedValue': 0, 'unexercisedValue': 0}, {'maxAge': 1, 'name': 'Mr. Delano  Ladd J.D.', 'age': 42, 'title': 'Executive VP, General Counsel &amp; Secretary', 'yearBorn': 1981, 'fiscalYear': 2024, 'totalPay': 753924, 'exercisedValue': 0, 'unexercisedValue': 0}, {'maxAge': 1, 'name': 'Mr. Richard  Putnam', 'title': 'Vice President of Investor Relations', 'fiscalYear': 2024, 'exercisedValue': 0, 'unexercisedValue': 0}, {'maxAge': 1, 'name': 'Mr. Steve  Lindsay', 'title': 'Executive Vice President of Sales &amp; Relationship Management', 'fiscalYear': 2024, 'exercisedValue': 0, 'unexercisedValue': 0}, {'maxAge': 1, 'name': 'Mr. Brad  Bennion', 'title': 'Executive Vice President of Corporate Development &amp; Strategy', 'fiscalYear': 2024, 'exercisedValue': 0, 'unexercisedValue': 0}, {'maxAge': 1, 'name': 'Ms. Tia  Padia', 'title': 'Executive VP &amp; Chief Marketing Officer', 'fiscalYear': 2024, 'exercisedValue': 0, 'unexercisedValue': 0}, {'maxAge': 1, 'name': 'Cheryl  King', 'title': 'Executive VP &amp; Chief People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</si>
  <si>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</si>
  <si>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</si>
  <si>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</si>
  <si>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</si>
  <si>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</si>
  <si>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</si>
  <si>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</si>
  <si>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</si>
  <si>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</si>
  <si>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</si>
  <si>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</si>
  <si>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</si>
  <si>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</si>
  <si>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</si>
  <si>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</si>
  <si>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</si>
  <si>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</si>
  <si>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</si>
  <si>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</si>
  <si>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</si>
  <si>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</si>
  <si>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</si>
  <si>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</si>
  <si>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</si>
  <si>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</si>
  <si>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</si>
  <si>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</si>
  <si>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</si>
  <si>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</si>
  <si>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</si>
  <si>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</si>
  <si>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</si>
  <si>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</si>
  <si>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</si>
  <si>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</si>
  <si>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</si>
  <si>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</si>
  <si>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</si>
  <si>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</si>
  <si>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</si>
  <si>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</si>
  <si>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</si>
  <si>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</si>
  <si>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</si>
  <si>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</si>
  <si>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</si>
  <si>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</si>
  <si>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</si>
  <si>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</si>
  <si>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</si>
  <si>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</si>
  <si>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</si>
  <si>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</si>
  <si>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</si>
  <si>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</si>
  <si>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</si>
  <si>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</si>
  <si>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</si>
  <si>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</si>
  <si>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</si>
  <si>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</si>
  <si>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</si>
  <si>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</si>
  <si>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</si>
  <si>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</si>
  <si>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</si>
  <si>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</si>
  <si>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</si>
  <si>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</si>
  <si>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</si>
  <si>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</si>
  <si>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HealthEquity,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</si>
  <si>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</si>
  <si>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</si>
  <si>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</si>
  <si>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</si>
  <si>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</si>
  <si>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</si>
  <si>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</si>
  <si>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351ecb58-8728-33c3-aaa7-6b2be09fe0cc</t>
  </si>
  <si>
    <t>messageBoardId</t>
  </si>
  <si>
    <t>finmb_11129585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</si>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</sst>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ealthequi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99.5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74.45405836425033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8.694002688E9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23.628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27.21391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10.0</v>
      </c>
      <c r="C2" s="1">
        <v>16.0</v>
      </c>
      <c r="D2" s="1">
        <v>26.0</v>
      </c>
      <c r="E2" s="1">
        <v>47.0</v>
      </c>
      <c r="F2" s="1">
        <v>73.0</v>
      </c>
      <c r="G2" s="1">
        <v>39.0</v>
      </c>
      <c r="H2" s="1">
        <v>8.0</v>
      </c>
      <c r="I2" s="1">
        <v>-44.0</v>
      </c>
      <c r="J2" s="1">
        <v>-26.0</v>
      </c>
      <c r="K2" s="1">
        <v>55.0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1">
        <v>2.0</v>
      </c>
      <c r="F3" s="1">
        <v>3.0</v>
      </c>
      <c r="G3" s="1">
        <v>8.0</v>
      </c>
      <c r="H3" s="1">
        <v>16.0</v>
      </c>
      <c r="I3" s="1">
        <v>14.0</v>
      </c>
      <c r="J3" s="1">
        <v>12.0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7.0</v>
      </c>
      <c r="D4" s="1">
        <v>11.0</v>
      </c>
      <c r="E4" s="1">
        <v>13.0</v>
      </c>
      <c r="F4" s="1">
        <v>14.0</v>
      </c>
      <c r="G4" s="1">
        <v>46.0</v>
      </c>
      <c r="H4" s="1">
        <v>99.0</v>
      </c>
      <c r="I4" s="1">
        <v>122.0</v>
      </c>
      <c r="J4" s="1">
        <v>149.0</v>
      </c>
      <c r="K4" s="1">
        <v>144.0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5.0</v>
      </c>
      <c r="C5" s="1">
        <v>8.0</v>
      </c>
      <c r="D5" s="1">
        <v>13.0</v>
      </c>
      <c r="E5" s="1">
        <v>15.0</v>
      </c>
      <c r="F5" s="1">
        <v>18.0</v>
      </c>
      <c r="G5" s="1">
        <v>55.0</v>
      </c>
      <c r="H5" s="1">
        <v>116.0</v>
      </c>
      <c r="I5" s="1">
        <v>137.0</v>
      </c>
      <c r="J5" s="1">
        <v>161.0</v>
      </c>
      <c r="K5" s="1">
        <v>153.0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2.0</v>
      </c>
      <c r="D6" s="1">
        <v>6.0</v>
      </c>
      <c r="E6" s="1">
        <v>8.0</v>
      </c>
      <c r="F6" s="1">
        <v>0.0</v>
      </c>
      <c r="G6" s="1">
        <v>0.0</v>
      </c>
      <c r="H6" s="1">
        <v>5.0</v>
      </c>
      <c r="I6" s="1">
        <v>4.0</v>
      </c>
      <c r="J6" s="1">
        <v>3.0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93.0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0.0</v>
      </c>
      <c r="D8" s="1">
        <v>0.0</v>
      </c>
      <c r="E8" s="1">
        <v>0.0</v>
      </c>
      <c r="F8" s="1">
        <v>0.0</v>
      </c>
      <c r="G8" s="1">
        <v>-23.0</v>
      </c>
      <c r="H8" s="1">
        <v>0.0</v>
      </c>
      <c r="I8" s="1">
        <v>-1.0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11.0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</v>
      </c>
      <c r="C10" s="1">
        <v>5.0</v>
      </c>
      <c r="D10" s="1">
        <v>8.0</v>
      </c>
      <c r="E10" s="1">
        <v>14.0</v>
      </c>
      <c r="F10" s="1">
        <v>21.0</v>
      </c>
      <c r="G10" s="1">
        <v>39.0</v>
      </c>
      <c r="H10" s="1">
        <v>42.0</v>
      </c>
      <c r="I10" s="1">
        <v>52.0</v>
      </c>
      <c r="J10" s="1">
        <v>62.0</v>
      </c>
      <c r="K10" s="1">
        <v>77.0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3.0</v>
      </c>
      <c r="C11" s="1">
        <v>2.0</v>
      </c>
      <c r="D11" s="1">
        <v>3.0</v>
      </c>
      <c r="E11" s="1">
        <v>13.0</v>
      </c>
      <c r="F11" s="1">
        <v>24.0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2.0</v>
      </c>
      <c r="C12" s="1">
        <v>-2.0</v>
      </c>
      <c r="D12" s="1">
        <v>-2.0</v>
      </c>
      <c r="E12" s="1">
        <v>4.0</v>
      </c>
      <c r="F12" s="1">
        <v>40.0</v>
      </c>
      <c r="G12" s="1">
        <v>3.0</v>
      </c>
      <c r="H12" s="1">
        <v>-3.0</v>
      </c>
      <c r="I12" s="1">
        <v>-20.0</v>
      </c>
      <c r="J12" s="1">
        <v>-16.0</v>
      </c>
      <c r="K12" s="1">
        <v>-12.0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-3.0</v>
      </c>
      <c r="C13" s="1">
        <v>-5.0</v>
      </c>
      <c r="D13" s="1">
        <v>-2.0</v>
      </c>
      <c r="E13" s="1">
        <v>-4.0</v>
      </c>
      <c r="F13" s="1">
        <v>-4.0</v>
      </c>
      <c r="G13" s="1">
        <v>-5.0</v>
      </c>
      <c r="H13" s="1">
        <v>-41.0</v>
      </c>
      <c r="I13" s="1">
        <v>-11.0</v>
      </c>
      <c r="J13" s="1">
        <v>-9.0</v>
      </c>
      <c r="K13" s="1">
        <v>-8.0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-23.0</v>
      </c>
      <c r="C14" s="1">
        <v>0.0</v>
      </c>
      <c r="D14" s="1">
        <v>2.0</v>
      </c>
      <c r="E14" s="1">
        <v>37.0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1.0</v>
      </c>
      <c r="D15" s="1">
        <v>56.0</v>
      </c>
      <c r="E15" s="1">
        <v>-58.0</v>
      </c>
      <c r="F15" s="1">
        <v>86.0</v>
      </c>
      <c r="G15" s="1">
        <v>-3.0</v>
      </c>
      <c r="H15" s="1">
        <v>30.0</v>
      </c>
      <c r="I15" s="1">
        <v>-2.0</v>
      </c>
      <c r="J15" s="1">
        <v>-26.0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1.0</v>
      </c>
      <c r="D16" s="1">
        <v>2.0</v>
      </c>
      <c r="E16" s="1">
        <v>4.0</v>
      </c>
      <c r="F16" s="1">
        <v>2.0</v>
      </c>
      <c r="G16" s="1">
        <v>-1.0</v>
      </c>
      <c r="H16" s="1">
        <v>-17.0</v>
      </c>
      <c r="I16" s="1">
        <v>15.0</v>
      </c>
      <c r="J16" s="1">
        <v>2.0</v>
      </c>
      <c r="K16" s="1">
        <v>-24.0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15.0</v>
      </c>
      <c r="C17" s="1">
        <v>26.0</v>
      </c>
      <c r="D17" s="1">
        <v>45.0</v>
      </c>
      <c r="E17" s="1">
        <v>81.0</v>
      </c>
      <c r="F17" s="1">
        <v>113.0</v>
      </c>
      <c r="G17" s="1">
        <v>105.0</v>
      </c>
      <c r="H17" s="1">
        <v>182.0</v>
      </c>
      <c r="I17" s="1">
        <v>141.0</v>
      </c>
      <c r="J17" s="1">
        <v>151.0</v>
      </c>
      <c r="K17" s="1">
        <v>243.0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-1.0</v>
      </c>
      <c r="C18" s="1">
        <v>-2.0</v>
      </c>
      <c r="D18" s="1">
        <v>-3.0</v>
      </c>
      <c r="E18" s="1">
        <v>-5.0</v>
      </c>
      <c r="F18" s="1">
        <v>-3.0</v>
      </c>
      <c r="G18" s="1">
        <v>-7.0</v>
      </c>
      <c r="H18" s="1">
        <v>-13.0</v>
      </c>
      <c r="I18" s="1">
        <v>-8.0</v>
      </c>
      <c r="J18" s="1">
        <v>-3.0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1">
        <v>-1640.0</v>
      </c>
      <c r="H19" s="1">
        <v>0.0</v>
      </c>
      <c r="I19" s="1">
        <v>-505.0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-6.0</v>
      </c>
      <c r="C20" s="1">
        <v>-47.0</v>
      </c>
      <c r="D20" s="1">
        <v>-9.0</v>
      </c>
      <c r="E20" s="1">
        <v>-27.0</v>
      </c>
      <c r="F20" s="1">
        <v>-11.0</v>
      </c>
      <c r="G20" s="1">
        <v>-34.0</v>
      </c>
      <c r="H20" s="1">
        <v>-83.0</v>
      </c>
      <c r="I20" s="1">
        <v>-128.0</v>
      </c>
      <c r="J20" s="1">
        <v>-116.0</v>
      </c>
      <c r="K20" s="1">
        <v>-44.0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-30.0</v>
      </c>
      <c r="C21" s="1">
        <v>-40.0</v>
      </c>
      <c r="D21" s="1">
        <v>-37.0</v>
      </c>
      <c r="E21" s="1">
        <v>-48.0</v>
      </c>
      <c r="F21" s="1">
        <v>40.0</v>
      </c>
      <c r="G21" s="1">
        <v>-53.0</v>
      </c>
      <c r="H21" s="1">
        <v>0.0</v>
      </c>
      <c r="I21" s="1">
        <v>2.0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-8.0</v>
      </c>
      <c r="C22" s="1">
        <v>-90.0</v>
      </c>
      <c r="D22" s="1">
        <v>-13.0</v>
      </c>
      <c r="E22" s="1">
        <v>-36.0</v>
      </c>
      <c r="F22" s="1">
        <v>25.0</v>
      </c>
      <c r="G22" s="1">
        <v>-1740.0</v>
      </c>
      <c r="H22" s="1">
        <v>-96.0</v>
      </c>
      <c r="I22" s="1">
        <v>-639.0</v>
      </c>
      <c r="J22" s="1">
        <v>-119.0</v>
      </c>
      <c r="K22" s="1">
        <v>-46.0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1250.0</v>
      </c>
      <c r="H23" s="1">
        <v>0.0</v>
      </c>
      <c r="I23" s="1">
        <v>950.0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1250.0</v>
      </c>
      <c r="H24" s="1">
        <v>0.0</v>
      </c>
      <c r="I24" s="1">
        <v>950.0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-7.0</v>
      </c>
      <c r="H25" s="1">
        <v>-239.0</v>
      </c>
      <c r="I25" s="1">
        <v>-1000.0</v>
      </c>
      <c r="J25" s="1">
        <v>-8.0</v>
      </c>
      <c r="K25" s="1">
        <v>-54.0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-7.0</v>
      </c>
      <c r="H26" s="1">
        <v>-239.0</v>
      </c>
      <c r="I26" s="1">
        <v>-1000.0</v>
      </c>
      <c r="J26" s="1">
        <v>-8.0</v>
      </c>
      <c r="K26" s="1">
        <v>-54.0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137.0</v>
      </c>
      <c r="C27" s="1">
        <v>25.0</v>
      </c>
      <c r="D27" s="1">
        <v>7.0</v>
      </c>
      <c r="E27" s="1">
        <v>14.0</v>
      </c>
      <c r="F27" s="1">
        <v>22.0</v>
      </c>
      <c r="G27" s="1">
        <v>470.0</v>
      </c>
      <c r="H27" s="1">
        <v>295.0</v>
      </c>
      <c r="I27" s="1">
        <v>466.0</v>
      </c>
      <c r="J27" s="1">
        <v>6.0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-50.0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-34.0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-50.0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3.0</v>
      </c>
      <c r="C31" s="1">
        <v>11.0</v>
      </c>
      <c r="D31" s="1">
        <v>16.0</v>
      </c>
      <c r="E31" s="1">
        <v>0.0</v>
      </c>
      <c r="F31" s="1">
        <v>0.0</v>
      </c>
      <c r="G31" s="1">
        <v>-246.0</v>
      </c>
      <c r="H31" s="1">
        <v>-3.0</v>
      </c>
      <c r="I31" s="1">
        <v>-18.0</v>
      </c>
      <c r="J31" s="1">
        <v>-60.0</v>
      </c>
      <c r="K31" s="1">
        <v>86.0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90.0</v>
      </c>
      <c r="C32" s="1">
        <v>36.0</v>
      </c>
      <c r="D32" s="1">
        <v>23.0</v>
      </c>
      <c r="E32" s="1">
        <v>14.0</v>
      </c>
      <c r="F32" s="1">
        <v>22.0</v>
      </c>
      <c r="G32" s="1">
        <v>1470.0</v>
      </c>
      <c r="H32" s="1">
        <v>52.0</v>
      </c>
      <c r="I32" s="1">
        <v>395.0</v>
      </c>
      <c r="J32" s="1">
        <v>-2.0</v>
      </c>
      <c r="K32" s="1">
        <v>-47.0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97.0</v>
      </c>
      <c r="C33" s="1">
        <v>-27.0</v>
      </c>
      <c r="D33" s="1">
        <v>56.0</v>
      </c>
      <c r="E33" s="1">
        <v>59.0</v>
      </c>
      <c r="F33" s="1">
        <v>162.0</v>
      </c>
      <c r="G33" s="1">
        <v>-170.0</v>
      </c>
      <c r="H33" s="1">
        <v>137.0</v>
      </c>
      <c r="I33" s="1">
        <v>-103.0</v>
      </c>
      <c r="J33" s="1">
        <v>28.0</v>
      </c>
      <c r="K33" s="1">
        <v>150.0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5.0</v>
      </c>
      <c r="D35" s="1">
        <v>21.0</v>
      </c>
      <c r="E35" s="1">
        <v>20.0</v>
      </c>
      <c r="F35" s="1">
        <v>20.0</v>
      </c>
      <c r="G35" s="1">
        <v>21.0</v>
      </c>
      <c r="H35" s="1">
        <v>27.0</v>
      </c>
      <c r="I35" s="1">
        <v>16.0</v>
      </c>
      <c r="J35" s="1">
        <v>43.0</v>
      </c>
      <c r="K35" s="1">
        <v>49.0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1.0</v>
      </c>
      <c r="C36" s="1">
        <v>-1.0</v>
      </c>
      <c r="D36" s="1">
        <v>-86.0</v>
      </c>
      <c r="E36" s="1">
        <v>-2.0</v>
      </c>
      <c r="F36" s="1">
        <v>58.0</v>
      </c>
      <c r="G36" s="1">
        <v>9.0</v>
      </c>
      <c r="H36" s="1">
        <v>-6.0</v>
      </c>
      <c r="I36" s="1">
        <v>-5.0</v>
      </c>
      <c r="J36" s="1">
        <v>1.0</v>
      </c>
      <c r="K36" s="1">
        <v>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6.0</v>
      </c>
      <c r="C37" s="1">
        <v>-21.0</v>
      </c>
      <c r="D37" s="1">
        <v>36.0</v>
      </c>
      <c r="E37" s="1">
        <v>30.0</v>
      </c>
      <c r="F37" s="1">
        <v>73.0</v>
      </c>
      <c r="G37" s="1">
        <v>110.0</v>
      </c>
      <c r="H37" s="1">
        <v>97.0</v>
      </c>
      <c r="I37" s="1">
        <v>69.0</v>
      </c>
      <c r="J37" s="1">
        <v>69.0</v>
      </c>
      <c r="K37" s="1">
        <v>212.0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6.0</v>
      </c>
      <c r="C38" s="1">
        <v>-21.0</v>
      </c>
      <c r="D38" s="1">
        <v>37.0</v>
      </c>
      <c r="E38" s="1">
        <v>31.0</v>
      </c>
      <c r="F38" s="1">
        <v>73.0</v>
      </c>
      <c r="G38" s="1">
        <v>126.0</v>
      </c>
      <c r="H38" s="1">
        <v>114.0</v>
      </c>
      <c r="I38" s="1">
        <v>88.0</v>
      </c>
      <c r="J38" s="1">
        <v>96.0</v>
      </c>
      <c r="K38" s="1">
        <v>244.0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4.0</v>
      </c>
      <c r="C39" s="1">
        <v>2.0</v>
      </c>
      <c r="D39" s="1">
        <v>-2.0</v>
      </c>
      <c r="E39" s="1">
        <v>-12.0</v>
      </c>
      <c r="F39" s="1">
        <v>-48.0</v>
      </c>
      <c r="G39" s="1">
        <v>95.0</v>
      </c>
      <c r="H39" s="1">
        <v>-1.0</v>
      </c>
      <c r="I39" s="1">
        <v>-9.0</v>
      </c>
      <c r="J39" s="1">
        <v>31.0</v>
      </c>
      <c r="K39" s="1">
        <v>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1240.0</v>
      </c>
      <c r="H40" s="1">
        <v>-239.0</v>
      </c>
      <c r="I40" s="1">
        <v>-53.0</v>
      </c>
      <c r="J40" s="1">
        <v>-8.0</v>
      </c>
      <c r="K40" s="1">
        <v>-54.0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111.0</v>
      </c>
      <c r="C3" s="1">
        <v>83.0</v>
      </c>
      <c r="D3" s="1">
        <v>140.0</v>
      </c>
      <c r="E3" s="1">
        <v>199.0</v>
      </c>
      <c r="F3" s="1">
        <v>361.0</v>
      </c>
      <c r="G3" s="1">
        <v>192.0</v>
      </c>
      <c r="H3" s="1">
        <v>329.0</v>
      </c>
      <c r="I3" s="1">
        <v>225.0</v>
      </c>
      <c r="J3" s="1">
        <v>254.0</v>
      </c>
      <c r="K3" s="1">
        <v>404.0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40.0</v>
      </c>
      <c r="D4" s="1">
        <v>40.0</v>
      </c>
      <c r="E4" s="1">
        <v>40.0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111.0</v>
      </c>
      <c r="C5" s="1">
        <v>124.0</v>
      </c>
      <c r="D5" s="1">
        <v>180.0</v>
      </c>
      <c r="E5" s="1">
        <v>240.0</v>
      </c>
      <c r="F5" s="1">
        <v>361.0</v>
      </c>
      <c r="G5" s="1">
        <v>192.0</v>
      </c>
      <c r="H5" s="1">
        <v>329.0</v>
      </c>
      <c r="I5" s="1">
        <v>225.0</v>
      </c>
      <c r="J5" s="1">
        <v>254.0</v>
      </c>
      <c r="K5" s="1">
        <v>404.0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9.0</v>
      </c>
      <c r="C6" s="1">
        <v>14.0</v>
      </c>
      <c r="D6" s="1">
        <v>17.0</v>
      </c>
      <c r="E6" s="1">
        <v>21.0</v>
      </c>
      <c r="F6" s="1">
        <v>25.0</v>
      </c>
      <c r="G6" s="1">
        <v>70.0</v>
      </c>
      <c r="H6" s="1">
        <v>72.0</v>
      </c>
      <c r="I6" s="1">
        <v>87.0</v>
      </c>
      <c r="J6" s="1">
        <v>96.0</v>
      </c>
      <c r="K6" s="1">
        <v>105.0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9.0</v>
      </c>
      <c r="C7" s="1">
        <v>14.0</v>
      </c>
      <c r="D7" s="1">
        <v>17.0</v>
      </c>
      <c r="E7" s="1">
        <v>21.0</v>
      </c>
      <c r="F7" s="1">
        <v>25.0</v>
      </c>
      <c r="G7" s="1">
        <v>70.0</v>
      </c>
      <c r="H7" s="1">
        <v>72.0</v>
      </c>
      <c r="I7" s="1">
        <v>87.0</v>
      </c>
      <c r="J7" s="1">
        <v>96.0</v>
      </c>
      <c r="K7" s="1">
        <v>105.0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62.0</v>
      </c>
      <c r="C8" s="1">
        <v>62.0</v>
      </c>
      <c r="D8" s="1">
        <v>59.0</v>
      </c>
      <c r="E8" s="1">
        <v>21.0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2.0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20.0</v>
      </c>
      <c r="K9" s="1">
        <v>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1.0</v>
      </c>
      <c r="C10" s="1">
        <v>2.0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1.0</v>
      </c>
      <c r="D11" s="1">
        <v>2.0</v>
      </c>
      <c r="E11" s="1">
        <v>3.0</v>
      </c>
      <c r="F11" s="1">
        <v>7.0</v>
      </c>
      <c r="G11" s="1">
        <v>34.0</v>
      </c>
      <c r="H11" s="1">
        <v>58.0</v>
      </c>
      <c r="I11" s="1">
        <v>38.0</v>
      </c>
      <c r="J11" s="1">
        <v>11.0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125.0</v>
      </c>
      <c r="C12" s="1">
        <v>143.0</v>
      </c>
      <c r="D12" s="1">
        <v>201.0</v>
      </c>
      <c r="E12" s="1">
        <v>265.0</v>
      </c>
      <c r="F12" s="1">
        <v>395.0</v>
      </c>
      <c r="G12" s="1">
        <v>297.0</v>
      </c>
      <c r="H12" s="1">
        <v>460.0</v>
      </c>
      <c r="I12" s="1">
        <v>351.0</v>
      </c>
      <c r="J12" s="1">
        <v>383.0</v>
      </c>
      <c r="K12" s="1">
        <v>557.0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5.0</v>
      </c>
      <c r="C13" s="1">
        <v>8.0</v>
      </c>
      <c r="D13" s="1">
        <v>11.0</v>
      </c>
      <c r="E13" s="1">
        <v>15.0</v>
      </c>
      <c r="F13" s="1">
        <v>17.0</v>
      </c>
      <c r="G13" s="1">
        <v>132.0</v>
      </c>
      <c r="H13" s="1">
        <v>150.0</v>
      </c>
      <c r="I13" s="1">
        <v>123.0</v>
      </c>
      <c r="J13" s="1">
        <v>111.0</v>
      </c>
      <c r="K13" s="1">
        <v>95.0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-3.0</v>
      </c>
      <c r="C14" s="1">
        <v>-4.0</v>
      </c>
      <c r="D14" s="1">
        <v>-6.0</v>
      </c>
      <c r="E14" s="1">
        <v>-7.0</v>
      </c>
      <c r="F14" s="1">
        <v>-9.0</v>
      </c>
      <c r="G14" s="1">
        <v>-15.0</v>
      </c>
      <c r="H14" s="1">
        <v>-30.0</v>
      </c>
      <c r="I14" s="1">
        <v>-35.0</v>
      </c>
      <c r="J14" s="1">
        <v>-41.0</v>
      </c>
      <c r="K14" s="1">
        <v>-41.0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2.0</v>
      </c>
      <c r="C15" s="1">
        <v>3.0</v>
      </c>
      <c r="D15" s="1">
        <v>5.0</v>
      </c>
      <c r="E15" s="1">
        <v>7.0</v>
      </c>
      <c r="F15" s="1">
        <v>8.0</v>
      </c>
      <c r="G15" s="1">
        <v>117.0</v>
      </c>
      <c r="H15" s="1">
        <v>119.0</v>
      </c>
      <c r="I15" s="1">
        <v>86.0</v>
      </c>
      <c r="J15" s="1">
        <v>69.0</v>
      </c>
      <c r="K15" s="1">
        <v>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28.0</v>
      </c>
      <c r="C16" s="1">
        <v>78.0</v>
      </c>
      <c r="D16" s="1">
        <v>76.0</v>
      </c>
      <c r="E16" s="1">
        <v>70.0</v>
      </c>
      <c r="F16" s="1">
        <v>70.0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4.0</v>
      </c>
      <c r="C17" s="1">
        <v>4.0</v>
      </c>
      <c r="D17" s="1">
        <v>4.0</v>
      </c>
      <c r="E17" s="1">
        <v>4.0</v>
      </c>
      <c r="F17" s="1">
        <v>4.0</v>
      </c>
      <c r="G17" s="1">
        <v>1330.0</v>
      </c>
      <c r="H17" s="1">
        <v>1330.0</v>
      </c>
      <c r="I17" s="1">
        <v>1650.0</v>
      </c>
      <c r="J17" s="1">
        <v>1650.0</v>
      </c>
      <c r="K17" s="1">
        <v>1650.0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26.0</v>
      </c>
      <c r="C18" s="1">
        <v>66.0</v>
      </c>
      <c r="D18" s="1">
        <v>65.0</v>
      </c>
      <c r="E18" s="1">
        <v>83.0</v>
      </c>
      <c r="F18" s="1">
        <v>79.0</v>
      </c>
      <c r="G18" s="1">
        <v>783.0</v>
      </c>
      <c r="H18" s="1">
        <v>767.0</v>
      </c>
      <c r="I18" s="1">
        <v>973.0</v>
      </c>
      <c r="J18" s="1">
        <v>936.0</v>
      </c>
      <c r="K18" s="1">
        <v>836.0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1.0</v>
      </c>
      <c r="E19" s="1">
        <v>5.0</v>
      </c>
      <c r="F19" s="1">
        <v>1.0</v>
      </c>
      <c r="G19" s="1">
        <v>1.0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6.0</v>
      </c>
      <c r="H20" s="1">
        <v>5.0</v>
      </c>
      <c r="I20" s="1">
        <v>4.0</v>
      </c>
      <c r="J20" s="1">
        <v>3.0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96.0</v>
      </c>
      <c r="D21" s="1">
        <v>1.0</v>
      </c>
      <c r="E21" s="1">
        <v>1.0</v>
      </c>
      <c r="F21" s="1">
        <v>20.0</v>
      </c>
      <c r="G21" s="1">
        <v>28.0</v>
      </c>
      <c r="H21" s="1">
        <v>32.0</v>
      </c>
      <c r="I21" s="1">
        <v>45.0</v>
      </c>
      <c r="J21" s="1">
        <v>48.0</v>
      </c>
      <c r="K21" s="1">
        <v>65.0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159.0</v>
      </c>
      <c r="C22" s="1">
        <v>220.0</v>
      </c>
      <c r="D22" s="1">
        <v>279.0</v>
      </c>
      <c r="E22" s="1">
        <v>369.0</v>
      </c>
      <c r="F22" s="1">
        <v>510.0</v>
      </c>
      <c r="G22" s="1">
        <v>2560.0</v>
      </c>
      <c r="H22" s="1">
        <v>2710.0</v>
      </c>
      <c r="I22" s="1">
        <v>3110.0</v>
      </c>
      <c r="J22" s="1">
        <v>3090.0</v>
      </c>
      <c r="K22" s="1">
        <v>3160.0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1.0</v>
      </c>
      <c r="C24" s="1">
        <v>2.0</v>
      </c>
      <c r="D24" s="1">
        <v>3.0</v>
      </c>
      <c r="E24" s="1">
        <v>2.0</v>
      </c>
      <c r="F24" s="1">
        <v>3.0</v>
      </c>
      <c r="G24" s="1">
        <v>3.0</v>
      </c>
      <c r="H24" s="1">
        <v>1.0</v>
      </c>
      <c r="I24" s="1">
        <v>27.0</v>
      </c>
      <c r="J24" s="1">
        <v>13.0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7.0</v>
      </c>
      <c r="C25" s="1">
        <v>9.0</v>
      </c>
      <c r="D25" s="1">
        <v>12.0</v>
      </c>
      <c r="E25" s="1">
        <v>18.0</v>
      </c>
      <c r="F25" s="1">
        <v>25.0</v>
      </c>
      <c r="G25" s="1">
        <v>96.0</v>
      </c>
      <c r="H25" s="1">
        <v>127.0</v>
      </c>
      <c r="I25" s="1">
        <v>105.0</v>
      </c>
      <c r="J25" s="1">
        <v>89.0</v>
      </c>
      <c r="K25" s="1">
        <v>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39.0</v>
      </c>
      <c r="H26" s="1">
        <v>62.0</v>
      </c>
      <c r="I26" s="1">
        <v>8.0</v>
      </c>
      <c r="J26" s="1">
        <v>17.0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12.0</v>
      </c>
      <c r="H27" s="1">
        <v>14.0</v>
      </c>
      <c r="I27" s="1">
        <v>12.0</v>
      </c>
      <c r="J27" s="1">
        <v>10.0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8.0</v>
      </c>
      <c r="C28" s="1">
        <v>12.0</v>
      </c>
      <c r="D28" s="1">
        <v>15.0</v>
      </c>
      <c r="E28" s="1">
        <v>20.0</v>
      </c>
      <c r="F28" s="1">
        <v>29.0</v>
      </c>
      <c r="G28" s="1">
        <v>152.0</v>
      </c>
      <c r="H28" s="1">
        <v>205.0</v>
      </c>
      <c r="I28" s="1">
        <v>153.0</v>
      </c>
      <c r="J28" s="1">
        <v>131.0</v>
      </c>
      <c r="K28" s="1">
        <v>117.0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1180.0</v>
      </c>
      <c r="H29" s="1">
        <v>924.0</v>
      </c>
      <c r="I29" s="1">
        <v>922.0</v>
      </c>
      <c r="J29" s="1">
        <v>908.0</v>
      </c>
      <c r="K29" s="1">
        <v>875.0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68.0</v>
      </c>
      <c r="H30" s="1">
        <v>74.0</v>
      </c>
      <c r="I30" s="1">
        <v>65.0</v>
      </c>
      <c r="J30" s="1">
        <v>58.0</v>
      </c>
      <c r="K30" s="1">
        <v>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5.0</v>
      </c>
      <c r="C31" s="1">
        <v>4.0</v>
      </c>
      <c r="D31" s="1">
        <v>3.0</v>
      </c>
      <c r="E31" s="1">
        <v>0.0</v>
      </c>
      <c r="F31" s="1">
        <v>91.0</v>
      </c>
      <c r="G31" s="1">
        <v>130.0</v>
      </c>
      <c r="H31" s="1">
        <v>120.0</v>
      </c>
      <c r="I31" s="1">
        <v>99.0</v>
      </c>
      <c r="J31" s="1">
        <v>82.0</v>
      </c>
      <c r="K31" s="1">
        <v>68.0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48.0</v>
      </c>
      <c r="C32" s="1">
        <v>23.0</v>
      </c>
      <c r="D32" s="1">
        <v>1.0</v>
      </c>
      <c r="E32" s="1">
        <v>2.0</v>
      </c>
      <c r="F32" s="1">
        <v>2.0</v>
      </c>
      <c r="G32" s="1">
        <v>2.0</v>
      </c>
      <c r="H32" s="1">
        <v>8.0</v>
      </c>
      <c r="I32" s="1">
        <v>14.0</v>
      </c>
      <c r="J32" s="1">
        <v>12.0</v>
      </c>
      <c r="K32" s="1">
        <v>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14.0</v>
      </c>
      <c r="C33" s="1">
        <v>16.0</v>
      </c>
      <c r="D33" s="1">
        <v>17.0</v>
      </c>
      <c r="E33" s="1">
        <v>22.0</v>
      </c>
      <c r="F33" s="1">
        <v>32.0</v>
      </c>
      <c r="G33" s="1">
        <v>1530.0</v>
      </c>
      <c r="H33" s="1">
        <v>1330.0</v>
      </c>
      <c r="I33" s="1">
        <v>1250.0</v>
      </c>
      <c r="J33" s="1">
        <v>1190.0</v>
      </c>
      <c r="K33" s="1">
        <v>1130.0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157.0</v>
      </c>
      <c r="C35" s="1">
        <v>200.0</v>
      </c>
      <c r="D35" s="1">
        <v>232.0</v>
      </c>
      <c r="E35" s="1">
        <v>261.0</v>
      </c>
      <c r="F35" s="1">
        <v>305.0</v>
      </c>
      <c r="G35" s="1">
        <v>819.0</v>
      </c>
      <c r="H35" s="1">
        <v>1160.0</v>
      </c>
      <c r="I35" s="1">
        <v>1680.0</v>
      </c>
      <c r="J35" s="1">
        <v>1750.0</v>
      </c>
      <c r="K35" s="1">
        <v>1830.0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-13.0</v>
      </c>
      <c r="C36" s="1">
        <v>3.0</v>
      </c>
      <c r="D36" s="1">
        <v>29.0</v>
      </c>
      <c r="E36" s="1">
        <v>85.0</v>
      </c>
      <c r="F36" s="1">
        <v>172.0</v>
      </c>
      <c r="G36" s="1">
        <v>212.0</v>
      </c>
      <c r="H36" s="1">
        <v>220.0</v>
      </c>
      <c r="I36" s="1">
        <v>176.0</v>
      </c>
      <c r="J36" s="1">
        <v>150.0</v>
      </c>
      <c r="K36" s="1">
        <v>206.0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-9.0</v>
      </c>
      <c r="D37" s="1">
        <v>-16.0</v>
      </c>
      <c r="E37" s="1">
        <v>-26.0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144.0</v>
      </c>
      <c r="C38" s="1">
        <v>203.0</v>
      </c>
      <c r="D38" s="1">
        <v>262.0</v>
      </c>
      <c r="E38" s="1">
        <v>346.0</v>
      </c>
      <c r="F38" s="1">
        <v>477.0</v>
      </c>
      <c r="G38" s="1">
        <v>1030.0</v>
      </c>
      <c r="H38" s="1">
        <v>1380.0</v>
      </c>
      <c r="I38" s="1">
        <v>1850.0</v>
      </c>
      <c r="J38" s="1">
        <v>1900.0</v>
      </c>
      <c r="K38" s="1">
        <v>2040.0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144.0</v>
      </c>
      <c r="C39" s="1">
        <v>203.0</v>
      </c>
      <c r="D39" s="1">
        <v>262.0</v>
      </c>
      <c r="E39" s="1">
        <v>346.0</v>
      </c>
      <c r="F39" s="1">
        <v>477.0</v>
      </c>
      <c r="G39" s="1">
        <v>1030.0</v>
      </c>
      <c r="H39" s="1">
        <v>1380.0</v>
      </c>
      <c r="I39" s="1">
        <v>1850.0</v>
      </c>
      <c r="J39" s="1">
        <v>1900.0</v>
      </c>
      <c r="K39" s="1">
        <v>2040.0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159.0</v>
      </c>
      <c r="C40" s="1">
        <v>220.0</v>
      </c>
      <c r="D40" s="1">
        <v>279.0</v>
      </c>
      <c r="E40" s="1">
        <v>369.0</v>
      </c>
      <c r="F40" s="1">
        <v>510.0</v>
      </c>
      <c r="G40" s="1">
        <v>2560.0</v>
      </c>
      <c r="H40" s="1">
        <v>2710.0</v>
      </c>
      <c r="I40" s="1">
        <v>3110.0</v>
      </c>
      <c r="J40" s="1">
        <v>3090.0</v>
      </c>
      <c r="K40" s="1">
        <v>3160.0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55.0</v>
      </c>
      <c r="C42" s="1">
        <v>57.0</v>
      </c>
      <c r="D42" s="1">
        <v>59.0</v>
      </c>
      <c r="E42" s="1">
        <v>60.0</v>
      </c>
      <c r="F42" s="1">
        <v>62.0</v>
      </c>
      <c r="G42" s="1">
        <v>71.0</v>
      </c>
      <c r="H42" s="1">
        <v>83.0</v>
      </c>
      <c r="I42" s="1">
        <v>83.0</v>
      </c>
      <c r="J42" s="1">
        <v>84.0</v>
      </c>
      <c r="K42" s="1">
        <v>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54.0</v>
      </c>
      <c r="C43" s="1">
        <v>57.0</v>
      </c>
      <c r="D43" s="1">
        <v>59.0</v>
      </c>
      <c r="E43" s="1">
        <v>60.0</v>
      </c>
      <c r="F43" s="1">
        <v>62.0</v>
      </c>
      <c r="G43" s="1">
        <v>71.0</v>
      </c>
      <c r="H43" s="1">
        <v>77.0</v>
      </c>
      <c r="I43" s="1">
        <v>83.0</v>
      </c>
      <c r="J43" s="1">
        <v>84.0</v>
      </c>
      <c r="K43" s="1">
        <v>86.0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 t="s">
        <v>107</v>
      </c>
      <c r="C44" s="1" t="s">
        <v>108</v>
      </c>
      <c r="D44" s="1" t="s">
        <v>109</v>
      </c>
      <c r="E44" s="1" t="s">
        <v>110</v>
      </c>
      <c r="F44" s="1" t="s">
        <v>111</v>
      </c>
      <c r="G44" s="1" t="s">
        <v>112</v>
      </c>
      <c r="H44" s="1" t="s">
        <v>113</v>
      </c>
      <c r="I44" s="1" t="s">
        <v>114</v>
      </c>
      <c r="J44" s="1" t="s">
        <v>115</v>
      </c>
      <c r="K44" s="1" t="s">
        <v>116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113.0</v>
      </c>
      <c r="C45" s="1">
        <v>132.0</v>
      </c>
      <c r="D45" s="1">
        <v>192.0</v>
      </c>
      <c r="E45" s="1">
        <v>258.0</v>
      </c>
      <c r="F45" s="1">
        <v>393.0</v>
      </c>
      <c r="G45" s="1">
        <v>-1090.0</v>
      </c>
      <c r="H45" s="1">
        <v>-715.0</v>
      </c>
      <c r="I45" s="1">
        <v>-766.0</v>
      </c>
      <c r="J45" s="1">
        <v>-689.0</v>
      </c>
      <c r="K45" s="1">
        <v>-449.0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 t="s">
        <v>119</v>
      </c>
      <c r="C46" s="1" t="s">
        <v>120</v>
      </c>
      <c r="D46" s="1" t="s">
        <v>121</v>
      </c>
      <c r="E46" s="1" t="s">
        <v>122</v>
      </c>
      <c r="F46" s="1" t="s">
        <v>123</v>
      </c>
      <c r="G46" s="1" t="s">
        <v>124</v>
      </c>
      <c r="H46" s="1" t="s">
        <v>125</v>
      </c>
      <c r="I46" s="1" t="s">
        <v>126</v>
      </c>
      <c r="J46" s="1" t="s">
        <v>127</v>
      </c>
      <c r="K46" s="1" t="s">
        <v>128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129</v>
      </c>
      <c r="B47" s="1" t="s">
        <v>130</v>
      </c>
      <c r="C47" s="1" t="s">
        <v>130</v>
      </c>
      <c r="D47" s="1" t="s">
        <v>130</v>
      </c>
      <c r="E47" s="1" t="s">
        <v>130</v>
      </c>
      <c r="F47" s="1" t="s">
        <v>130</v>
      </c>
      <c r="G47" s="1">
        <v>1300.0</v>
      </c>
      <c r="H47" s="1">
        <v>1070.0</v>
      </c>
      <c r="I47" s="1">
        <v>1010.0</v>
      </c>
      <c r="J47" s="1">
        <v>994.0</v>
      </c>
      <c r="K47" s="1">
        <v>933.0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131</v>
      </c>
      <c r="B48" s="1">
        <v>-111.0</v>
      </c>
      <c r="C48" s="1">
        <v>-124.0</v>
      </c>
      <c r="D48" s="1">
        <v>-180.0</v>
      </c>
      <c r="E48" s="1">
        <v>-240.0</v>
      </c>
      <c r="F48" s="1">
        <v>-361.0</v>
      </c>
      <c r="G48" s="1">
        <v>1110.0</v>
      </c>
      <c r="H48" s="1">
        <v>746.0</v>
      </c>
      <c r="I48" s="1">
        <v>783.0</v>
      </c>
      <c r="J48" s="1">
        <v>740.0</v>
      </c>
      <c r="K48" s="1">
        <v>529.0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132</v>
      </c>
      <c r="B49" s="1">
        <v>13.0</v>
      </c>
      <c r="C49" s="1">
        <v>18.0</v>
      </c>
      <c r="D49" s="1">
        <v>28.0</v>
      </c>
      <c r="E49" s="1">
        <v>38.0</v>
      </c>
      <c r="F49" s="1">
        <v>48.0</v>
      </c>
      <c r="G49" s="1">
        <v>66.0</v>
      </c>
      <c r="H49" s="1">
        <v>114.0</v>
      </c>
      <c r="I49" s="1">
        <v>103.0</v>
      </c>
      <c r="J49" s="1">
        <v>73.0</v>
      </c>
      <c r="K49" s="1">
        <v>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133</v>
      </c>
      <c r="B50" s="1">
        <v>28.0</v>
      </c>
      <c r="C50" s="1">
        <v>28.0</v>
      </c>
      <c r="D50" s="1">
        <v>26.0</v>
      </c>
      <c r="E50" s="1">
        <v>20.0</v>
      </c>
      <c r="F50" s="1">
        <v>20.0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134</v>
      </c>
      <c r="B51" s="1">
        <v>6.0</v>
      </c>
      <c r="C51" s="1">
        <v>6.0</v>
      </c>
      <c r="D51" s="1">
        <v>6.0</v>
      </c>
      <c r="E51" s="1">
        <v>6.0</v>
      </c>
      <c r="F51" s="1">
        <v>3.0</v>
      </c>
      <c r="G51" s="1">
        <v>3.0</v>
      </c>
      <c r="H51" s="1">
        <v>3.0</v>
      </c>
      <c r="I51" s="1">
        <v>0.0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62.0</v>
      </c>
      <c r="C52" s="1">
        <v>62.0</v>
      </c>
      <c r="D52" s="1">
        <v>59.0</v>
      </c>
      <c r="E52" s="1">
        <v>21.0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5.0</v>
      </c>
      <c r="C53" s="1">
        <v>7.0</v>
      </c>
      <c r="D53" s="1">
        <v>10.0</v>
      </c>
      <c r="E53" s="1">
        <v>12.0</v>
      </c>
      <c r="F53" s="1">
        <v>13.0</v>
      </c>
      <c r="G53" s="1">
        <v>30.0</v>
      </c>
      <c r="H53" s="1">
        <v>37.0</v>
      </c>
      <c r="I53" s="1">
        <v>40.0</v>
      </c>
      <c r="J53" s="1">
        <v>36.0</v>
      </c>
      <c r="K53" s="1">
        <v>32.0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455.0</v>
      </c>
      <c r="C54" s="1">
        <v>636.0</v>
      </c>
      <c r="D54" s="1">
        <v>875.0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38.0</v>
      </c>
      <c r="I55" s="1">
        <v>27.0</v>
      </c>
      <c r="J55" s="1">
        <v>38.0</v>
      </c>
      <c r="K55" s="1">
        <v>24.0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4.0</v>
      </c>
      <c r="C56" s="1">
        <v>4.0</v>
      </c>
      <c r="D56" s="1">
        <v>7.0</v>
      </c>
      <c r="E56" s="1">
        <v>20.0</v>
      </c>
      <c r="F56" s="1">
        <v>12.0</v>
      </c>
      <c r="G56" s="1">
        <v>1.0</v>
      </c>
      <c r="H56" s="1">
        <v>4.0</v>
      </c>
      <c r="I56" s="1">
        <v>6.0</v>
      </c>
      <c r="J56" s="1">
        <v>4.0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87.0</v>
      </c>
      <c r="C2" s="1">
        <v>127.0</v>
      </c>
      <c r="D2" s="1">
        <v>178.0</v>
      </c>
      <c r="E2" s="1">
        <v>230.0</v>
      </c>
      <c r="F2" s="1">
        <v>287.0</v>
      </c>
      <c r="G2" s="1">
        <v>532.0</v>
      </c>
      <c r="H2" s="1">
        <v>734.0</v>
      </c>
      <c r="I2" s="1">
        <v>757.0</v>
      </c>
      <c r="J2" s="1">
        <v>862.0</v>
      </c>
      <c r="K2" s="1">
        <v>1000.0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72.0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87.0</v>
      </c>
      <c r="C4" s="1">
        <v>127.0</v>
      </c>
      <c r="D4" s="1">
        <v>178.0</v>
      </c>
      <c r="E4" s="1">
        <v>230.0</v>
      </c>
      <c r="F4" s="1">
        <v>287.0</v>
      </c>
      <c r="G4" s="1">
        <v>532.0</v>
      </c>
      <c r="H4" s="1">
        <v>734.0</v>
      </c>
      <c r="I4" s="1">
        <v>757.0</v>
      </c>
      <c r="J4" s="1">
        <v>862.0</v>
      </c>
      <c r="K4" s="1">
        <v>1000.0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39.0</v>
      </c>
      <c r="C5" s="1">
        <v>54.0</v>
      </c>
      <c r="D5" s="1">
        <v>72.0</v>
      </c>
      <c r="E5" s="1">
        <v>94.0</v>
      </c>
      <c r="F5" s="1">
        <v>106.0</v>
      </c>
      <c r="G5" s="1">
        <v>206.0</v>
      </c>
      <c r="H5" s="1">
        <v>318.0</v>
      </c>
      <c r="I5" s="1">
        <v>333.0</v>
      </c>
      <c r="J5" s="1">
        <v>372.0</v>
      </c>
      <c r="K5" s="1">
        <v>377.0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47.0</v>
      </c>
      <c r="C6" s="1">
        <v>72.0</v>
      </c>
      <c r="D6" s="1">
        <v>106.0</v>
      </c>
      <c r="E6" s="1">
        <v>135.0</v>
      </c>
      <c r="F6" s="1">
        <v>181.0</v>
      </c>
      <c r="G6" s="1">
        <v>326.0</v>
      </c>
      <c r="H6" s="1">
        <v>415.0</v>
      </c>
      <c r="I6" s="1">
        <v>424.0</v>
      </c>
      <c r="J6" s="1">
        <v>490.0</v>
      </c>
      <c r="K6" s="1">
        <v>623.0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18.0</v>
      </c>
      <c r="C7" s="1">
        <v>27.0</v>
      </c>
      <c r="D7" s="1">
        <v>38.0</v>
      </c>
      <c r="E7" s="1">
        <v>48.0</v>
      </c>
      <c r="F7" s="1">
        <v>62.0</v>
      </c>
      <c r="G7" s="1">
        <v>105.0</v>
      </c>
      <c r="H7" s="1">
        <v>134.0</v>
      </c>
      <c r="I7" s="1">
        <v>143.0</v>
      </c>
      <c r="J7" s="1">
        <v>164.0</v>
      </c>
      <c r="K7" s="1">
        <v>183.0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10.0</v>
      </c>
      <c r="C8" s="1">
        <v>16.0</v>
      </c>
      <c r="D8" s="1">
        <v>22.0</v>
      </c>
      <c r="E8" s="1">
        <v>27.0</v>
      </c>
      <c r="F8" s="1">
        <v>35.0</v>
      </c>
      <c r="G8" s="1">
        <v>77.0</v>
      </c>
      <c r="H8" s="1">
        <v>125.0</v>
      </c>
      <c r="I8" s="1">
        <v>157.0</v>
      </c>
      <c r="J8" s="1">
        <v>193.0</v>
      </c>
      <c r="K8" s="1">
        <v>219.0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1.0</v>
      </c>
      <c r="C9" s="1">
        <v>2.0</v>
      </c>
      <c r="D9" s="1">
        <v>4.0</v>
      </c>
      <c r="E9" s="1">
        <v>4.0</v>
      </c>
      <c r="F9" s="1">
        <v>5.0</v>
      </c>
      <c r="G9" s="1">
        <v>34.0</v>
      </c>
      <c r="H9" s="1">
        <v>76.0</v>
      </c>
      <c r="I9" s="1">
        <v>82.0</v>
      </c>
      <c r="J9" s="1">
        <v>94.0</v>
      </c>
      <c r="K9" s="1">
        <v>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31.0</v>
      </c>
      <c r="C10" s="1">
        <v>46.0</v>
      </c>
      <c r="D10" s="1">
        <v>65.0</v>
      </c>
      <c r="E10" s="1">
        <v>80.0</v>
      </c>
      <c r="F10" s="1">
        <v>104.0</v>
      </c>
      <c r="G10" s="1">
        <v>217.0</v>
      </c>
      <c r="H10" s="1">
        <v>335.0</v>
      </c>
      <c r="I10" s="1">
        <v>383.0</v>
      </c>
      <c r="J10" s="1">
        <v>452.0</v>
      </c>
      <c r="K10" s="1">
        <v>495.0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16.0</v>
      </c>
      <c r="C11" s="1">
        <v>26.0</v>
      </c>
      <c r="D11" s="1">
        <v>41.0</v>
      </c>
      <c r="E11" s="1">
        <v>54.0</v>
      </c>
      <c r="F11" s="1">
        <v>77.0</v>
      </c>
      <c r="G11" s="1">
        <v>109.0</v>
      </c>
      <c r="H11" s="1">
        <v>80.0</v>
      </c>
      <c r="I11" s="1">
        <v>40.0</v>
      </c>
      <c r="J11" s="1">
        <v>37.0</v>
      </c>
      <c r="K11" s="1">
        <v>128.0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>
        <v>-9.0</v>
      </c>
      <c r="D12" s="1">
        <v>-27.0</v>
      </c>
      <c r="E12" s="1">
        <v>-27.0</v>
      </c>
      <c r="F12" s="1">
        <v>-27.0</v>
      </c>
      <c r="G12" s="1">
        <v>-24.0</v>
      </c>
      <c r="H12" s="1">
        <v>-34.0</v>
      </c>
      <c r="I12" s="1">
        <v>-36.0</v>
      </c>
      <c r="J12" s="1">
        <v>-48.0</v>
      </c>
      <c r="K12" s="1">
        <v>-55.0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0.0</v>
      </c>
      <c r="C13" s="1">
        <v>0.0</v>
      </c>
      <c r="D13" s="1">
        <v>53.0</v>
      </c>
      <c r="E13" s="1">
        <v>0.0</v>
      </c>
      <c r="F13" s="1">
        <v>1.0</v>
      </c>
      <c r="G13" s="1">
        <v>5.0</v>
      </c>
      <c r="H13" s="1">
        <v>1.0</v>
      </c>
      <c r="I13" s="1">
        <v>1.0</v>
      </c>
      <c r="J13" s="1">
        <v>1.0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0.0</v>
      </c>
      <c r="C14" s="1">
        <v>-9.0</v>
      </c>
      <c r="D14" s="1">
        <v>25.0</v>
      </c>
      <c r="E14" s="1">
        <v>-27.0</v>
      </c>
      <c r="F14" s="1">
        <v>1.0</v>
      </c>
      <c r="G14" s="1">
        <v>-18.0</v>
      </c>
      <c r="H14" s="1">
        <v>-33.0</v>
      </c>
      <c r="I14" s="1">
        <v>-35.0</v>
      </c>
      <c r="J14" s="1">
        <v>-46.0</v>
      </c>
      <c r="K14" s="1">
        <v>-43.0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-1.0</v>
      </c>
      <c r="C15" s="1">
        <v>-2.0</v>
      </c>
      <c r="D15" s="1">
        <v>-71.0</v>
      </c>
      <c r="E15" s="1">
        <v>24.0</v>
      </c>
      <c r="F15" s="1">
        <v>-63.0</v>
      </c>
      <c r="G15" s="1">
        <v>-1.0</v>
      </c>
      <c r="H15" s="1">
        <v>-1.0</v>
      </c>
      <c r="I15" s="1">
        <v>1.0</v>
      </c>
      <c r="J15" s="1">
        <v>-43.0</v>
      </c>
      <c r="K15" s="1">
        <v>65.0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15.0</v>
      </c>
      <c r="C16" s="1">
        <v>26.0</v>
      </c>
      <c r="D16" s="1">
        <v>40.0</v>
      </c>
      <c r="E16" s="1">
        <v>54.0</v>
      </c>
      <c r="F16" s="1">
        <v>78.0</v>
      </c>
      <c r="G16" s="1">
        <v>88.0</v>
      </c>
      <c r="H16" s="1">
        <v>44.0</v>
      </c>
      <c r="I16" s="1">
        <v>7.0</v>
      </c>
      <c r="J16" s="1">
        <v>-9.0</v>
      </c>
      <c r="K16" s="1">
        <v>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-47.0</v>
      </c>
      <c r="D17" s="1">
        <v>-63.0</v>
      </c>
      <c r="E17" s="1">
        <v>-2.0</v>
      </c>
      <c r="F17" s="1">
        <v>-2.0</v>
      </c>
      <c r="G17" s="1">
        <v>-72.0</v>
      </c>
      <c r="H17" s="1">
        <v>-47.0</v>
      </c>
      <c r="I17" s="1">
        <v>-75.0</v>
      </c>
      <c r="J17" s="1">
        <v>-28.0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0.0</v>
      </c>
      <c r="F18" s="1">
        <v>-10.0</v>
      </c>
      <c r="G18" s="1">
        <v>27.0</v>
      </c>
      <c r="H18" s="1">
        <v>0.0</v>
      </c>
      <c r="I18" s="1">
        <v>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0.0</v>
      </c>
      <c r="F19" s="1">
        <v>-67.0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15.0</v>
      </c>
      <c r="C21" s="1">
        <v>25.0</v>
      </c>
      <c r="D21" s="1">
        <v>40.0</v>
      </c>
      <c r="E21" s="1">
        <v>52.0</v>
      </c>
      <c r="F21" s="1">
        <v>75.0</v>
      </c>
      <c r="G21" s="1">
        <v>43.0</v>
      </c>
      <c r="H21" s="1">
        <v>4.0</v>
      </c>
      <c r="I21" s="1">
        <v>-66.0</v>
      </c>
      <c r="J21" s="1">
        <v>-38.0</v>
      </c>
      <c r="K21" s="1">
        <v>75.0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5.0</v>
      </c>
      <c r="C22" s="1">
        <v>8.0</v>
      </c>
      <c r="D22" s="1">
        <v>13.0</v>
      </c>
      <c r="E22" s="1">
        <v>4.0</v>
      </c>
      <c r="F22" s="1">
        <v>1.0</v>
      </c>
      <c r="G22" s="1">
        <v>3.0</v>
      </c>
      <c r="H22" s="1">
        <v>-4.0</v>
      </c>
      <c r="I22" s="1">
        <v>-22.0</v>
      </c>
      <c r="J22" s="1">
        <v>-11.0</v>
      </c>
      <c r="K22" s="1">
        <v>19.0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10.0</v>
      </c>
      <c r="C23" s="1">
        <v>16.0</v>
      </c>
      <c r="D23" s="1">
        <v>26.0</v>
      </c>
      <c r="E23" s="1">
        <v>47.0</v>
      </c>
      <c r="F23" s="1">
        <v>73.0</v>
      </c>
      <c r="G23" s="1">
        <v>39.0</v>
      </c>
      <c r="H23" s="1">
        <v>8.0</v>
      </c>
      <c r="I23" s="1">
        <v>-44.0</v>
      </c>
      <c r="J23" s="1">
        <v>-26.0</v>
      </c>
      <c r="K23" s="1">
        <v>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10.0</v>
      </c>
      <c r="C24" s="1">
        <v>16.0</v>
      </c>
      <c r="D24" s="1">
        <v>26.0</v>
      </c>
      <c r="E24" s="1">
        <v>47.0</v>
      </c>
      <c r="F24" s="1">
        <v>73.0</v>
      </c>
      <c r="G24" s="1">
        <v>39.0</v>
      </c>
      <c r="H24" s="1">
        <v>8.0</v>
      </c>
      <c r="I24" s="1">
        <v>-44.0</v>
      </c>
      <c r="J24" s="1">
        <v>-26.0</v>
      </c>
      <c r="K24" s="1">
        <v>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10.0</v>
      </c>
      <c r="C25" s="1">
        <v>16.0</v>
      </c>
      <c r="D25" s="1">
        <v>26.0</v>
      </c>
      <c r="E25" s="1">
        <v>47.0</v>
      </c>
      <c r="F25" s="1">
        <v>73.0</v>
      </c>
      <c r="G25" s="1">
        <v>39.0</v>
      </c>
      <c r="H25" s="1">
        <v>8.0</v>
      </c>
      <c r="I25" s="1">
        <v>-44.0</v>
      </c>
      <c r="J25" s="1">
        <v>-26.0</v>
      </c>
      <c r="K25" s="1">
        <v>55.0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-1.0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12.0</v>
      </c>
      <c r="C27" s="1">
        <v>16.0</v>
      </c>
      <c r="D27" s="1">
        <v>26.0</v>
      </c>
      <c r="E27" s="1">
        <v>47.0</v>
      </c>
      <c r="F27" s="1">
        <v>73.0</v>
      </c>
      <c r="G27" s="1">
        <v>39.0</v>
      </c>
      <c r="H27" s="1">
        <v>8.0</v>
      </c>
      <c r="I27" s="1">
        <v>-44.0</v>
      </c>
      <c r="J27" s="1">
        <v>-26.0</v>
      </c>
      <c r="K27" s="1">
        <v>55.0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12.0</v>
      </c>
      <c r="C28" s="1">
        <v>16.0</v>
      </c>
      <c r="D28" s="1">
        <v>26.0</v>
      </c>
      <c r="E28" s="1">
        <v>47.0</v>
      </c>
      <c r="F28" s="1">
        <v>73.0</v>
      </c>
      <c r="G28" s="1">
        <v>39.0</v>
      </c>
      <c r="H28" s="1">
        <v>8.0</v>
      </c>
      <c r="I28" s="1">
        <v>-44.0</v>
      </c>
      <c r="J28" s="1">
        <v>-26.0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 t="s">
        <v>169</v>
      </c>
      <c r="C30" s="1" t="s">
        <v>170</v>
      </c>
      <c r="D30" s="1" t="s">
        <v>171</v>
      </c>
      <c r="E30" s="1" t="s">
        <v>172</v>
      </c>
      <c r="F30" s="1" t="s">
        <v>173</v>
      </c>
      <c r="G30" s="1" t="s">
        <v>174</v>
      </c>
      <c r="H30" s="1" t="s">
        <v>175</v>
      </c>
      <c r="I30" s="1" t="s">
        <v>176</v>
      </c>
      <c r="J30" s="1" t="s">
        <v>177</v>
      </c>
      <c r="K30" s="1" t="s">
        <v>178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 t="s">
        <v>169</v>
      </c>
      <c r="C31" s="1" t="s">
        <v>170</v>
      </c>
      <c r="D31" s="1" t="s">
        <v>171</v>
      </c>
      <c r="E31" s="1" t="s">
        <v>172</v>
      </c>
      <c r="F31" s="1" t="s">
        <v>173</v>
      </c>
      <c r="G31" s="1" t="s">
        <v>174</v>
      </c>
      <c r="H31" s="1" t="s">
        <v>175</v>
      </c>
      <c r="I31" s="1" t="s">
        <v>176</v>
      </c>
      <c r="J31" s="1" t="s">
        <v>177</v>
      </c>
      <c r="K31" s="1" t="s">
        <v>178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31.0</v>
      </c>
      <c r="C32" s="1">
        <v>56.0</v>
      </c>
      <c r="D32" s="1">
        <v>58.0</v>
      </c>
      <c r="E32" s="1">
        <v>60.0</v>
      </c>
      <c r="F32" s="1">
        <v>61.0</v>
      </c>
      <c r="G32" s="1">
        <v>67.0</v>
      </c>
      <c r="H32" s="1">
        <v>74.0</v>
      </c>
      <c r="I32" s="1">
        <v>83.0</v>
      </c>
      <c r="J32" s="1">
        <v>84.0</v>
      </c>
      <c r="K32" s="1">
        <v>85.0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 t="s">
        <v>182</v>
      </c>
      <c r="C33" s="1" t="s">
        <v>183</v>
      </c>
      <c r="D33" s="1" t="s">
        <v>184</v>
      </c>
      <c r="E33" s="1" t="s">
        <v>185</v>
      </c>
      <c r="F33" s="1" t="s">
        <v>186</v>
      </c>
      <c r="G33" s="1" t="s">
        <v>187</v>
      </c>
      <c r="H33" s="1" t="s">
        <v>175</v>
      </c>
      <c r="I33" s="1" t="s">
        <v>176</v>
      </c>
      <c r="J33" s="1" t="s">
        <v>177</v>
      </c>
      <c r="K33" s="1" t="s">
        <v>188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 t="s">
        <v>182</v>
      </c>
      <c r="C34" s="1" t="s">
        <v>183</v>
      </c>
      <c r="D34" s="1" t="s">
        <v>184</v>
      </c>
      <c r="E34" s="1" t="s">
        <v>185</v>
      </c>
      <c r="F34" s="1" t="s">
        <v>186</v>
      </c>
      <c r="G34" s="1" t="s">
        <v>187</v>
      </c>
      <c r="H34" s="1" t="s">
        <v>175</v>
      </c>
      <c r="I34" s="1" t="s">
        <v>176</v>
      </c>
      <c r="J34" s="1" t="s">
        <v>177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51.0</v>
      </c>
      <c r="C35" s="1">
        <v>58.0</v>
      </c>
      <c r="D35" s="1">
        <v>59.0</v>
      </c>
      <c r="E35" s="1">
        <v>61.0</v>
      </c>
      <c r="F35" s="1">
        <v>63.0</v>
      </c>
      <c r="G35" s="1">
        <v>68.0</v>
      </c>
      <c r="H35" s="1">
        <v>75.0</v>
      </c>
      <c r="I35" s="1">
        <v>83.0</v>
      </c>
      <c r="J35" s="1">
        <v>84.0</v>
      </c>
      <c r="K35" s="1">
        <v>86.0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192</v>
      </c>
      <c r="C36" s="1" t="s">
        <v>170</v>
      </c>
      <c r="D36" s="1" t="s">
        <v>193</v>
      </c>
      <c r="E36" s="1" t="s">
        <v>194</v>
      </c>
      <c r="F36" s="1" t="s">
        <v>195</v>
      </c>
      <c r="G36" s="1" t="s">
        <v>196</v>
      </c>
      <c r="H36" s="1" t="s">
        <v>197</v>
      </c>
      <c r="I36" s="1" t="s">
        <v>198</v>
      </c>
      <c r="J36" s="1" t="s">
        <v>199</v>
      </c>
      <c r="K36" s="1" t="s">
        <v>200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 t="s">
        <v>202</v>
      </c>
      <c r="C37" s="1" t="s">
        <v>183</v>
      </c>
      <c r="D37" s="1" t="s">
        <v>193</v>
      </c>
      <c r="E37" s="1" t="s">
        <v>203</v>
      </c>
      <c r="F37" s="1" t="s">
        <v>204</v>
      </c>
      <c r="G37" s="1" t="s">
        <v>205</v>
      </c>
      <c r="H37" s="1" t="s">
        <v>197</v>
      </c>
      <c r="I37" s="1" t="s">
        <v>198</v>
      </c>
      <c r="J37" s="1" t="s">
        <v>199</v>
      </c>
      <c r="K37" s="1" t="s">
        <v>206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207</v>
      </c>
      <c r="B38" s="1" t="s">
        <v>208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>
        <v>22.0</v>
      </c>
      <c r="C40" s="1">
        <v>34.0</v>
      </c>
      <c r="D40" s="1">
        <v>54.0</v>
      </c>
      <c r="E40" s="1">
        <v>70.0</v>
      </c>
      <c r="F40" s="1">
        <v>95.0</v>
      </c>
      <c r="G40" s="1">
        <v>164.0</v>
      </c>
      <c r="H40" s="1">
        <v>196.0</v>
      </c>
      <c r="I40" s="1">
        <v>178.0</v>
      </c>
      <c r="J40" s="1">
        <v>199.0</v>
      </c>
      <c r="K40" s="1">
        <v>281.0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>
        <v>21.0</v>
      </c>
      <c r="C41" s="1">
        <v>33.0</v>
      </c>
      <c r="D41" s="1">
        <v>52.0</v>
      </c>
      <c r="E41" s="1">
        <v>67.0</v>
      </c>
      <c r="F41" s="1">
        <v>92.0</v>
      </c>
      <c r="G41" s="1">
        <v>156.0</v>
      </c>
      <c r="H41" s="1">
        <v>180.0</v>
      </c>
      <c r="I41" s="1">
        <v>163.0</v>
      </c>
      <c r="J41" s="1">
        <v>187.0</v>
      </c>
      <c r="K41" s="1">
        <v>272.0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>
        <v>16.0</v>
      </c>
      <c r="C42" s="1">
        <v>26.0</v>
      </c>
      <c r="D42" s="1">
        <v>41.0</v>
      </c>
      <c r="E42" s="1">
        <v>54.0</v>
      </c>
      <c r="F42" s="1">
        <v>77.0</v>
      </c>
      <c r="G42" s="1">
        <v>109.0</v>
      </c>
      <c r="H42" s="1">
        <v>80.0</v>
      </c>
      <c r="I42" s="1">
        <v>40.0</v>
      </c>
      <c r="J42" s="1">
        <v>37.0</v>
      </c>
      <c r="K42" s="1">
        <v>128.0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>
        <v>24.0</v>
      </c>
      <c r="C43" s="1">
        <v>37.0</v>
      </c>
      <c r="D43" s="1">
        <v>58.0</v>
      </c>
      <c r="E43" s="1">
        <v>75.0</v>
      </c>
      <c r="F43" s="1">
        <v>102.0</v>
      </c>
      <c r="G43" s="1">
        <v>173.0</v>
      </c>
      <c r="H43" s="1">
        <v>210.0</v>
      </c>
      <c r="I43" s="1">
        <v>191.0</v>
      </c>
      <c r="J43" s="1">
        <v>208.0</v>
      </c>
      <c r="K43" s="1">
        <v>288.0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>
        <v>87.0</v>
      </c>
      <c r="C44" s="1">
        <v>127.0</v>
      </c>
      <c r="D44" s="1">
        <v>178.0</v>
      </c>
      <c r="E44" s="1">
        <v>230.0</v>
      </c>
      <c r="F44" s="1">
        <v>287.0</v>
      </c>
      <c r="G44" s="1">
        <v>532.0</v>
      </c>
      <c r="H44" s="1">
        <v>734.0</v>
      </c>
      <c r="I44" s="1">
        <v>757.0</v>
      </c>
      <c r="J44" s="1">
        <v>862.0</v>
      </c>
      <c r="K44" s="1">
        <v>1000.0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 t="s">
        <v>215</v>
      </c>
      <c r="C45" s="1" t="s">
        <v>216</v>
      </c>
      <c r="D45" s="1" t="s">
        <v>217</v>
      </c>
      <c r="E45" s="1" t="s">
        <v>218</v>
      </c>
      <c r="F45" s="1" t="s">
        <v>219</v>
      </c>
      <c r="G45" s="1" t="s">
        <v>220</v>
      </c>
      <c r="H45" s="1" t="s">
        <v>221</v>
      </c>
      <c r="I45" s="1" t="s">
        <v>222</v>
      </c>
      <c r="J45" s="1" t="s">
        <v>223</v>
      </c>
      <c r="K45" s="1" t="s">
        <v>224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4.0</v>
      </c>
      <c r="C46" s="1">
        <v>11.0</v>
      </c>
      <c r="D46" s="1">
        <v>16.0</v>
      </c>
      <c r="E46" s="1">
        <v>52.0</v>
      </c>
      <c r="F46" s="1">
        <v>1.0</v>
      </c>
      <c r="G46" s="1">
        <v>-17.0</v>
      </c>
      <c r="H46" s="1">
        <v>43.0</v>
      </c>
      <c r="I46" s="1">
        <v>86.0</v>
      </c>
      <c r="J46" s="1">
        <v>5.0</v>
      </c>
      <c r="K46" s="1">
        <v>33.0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4.0</v>
      </c>
      <c r="C47" s="1">
        <v>11.0</v>
      </c>
      <c r="D47" s="1">
        <v>16.0</v>
      </c>
      <c r="E47" s="1">
        <v>52.0</v>
      </c>
      <c r="F47" s="1">
        <v>1.0</v>
      </c>
      <c r="G47" s="1">
        <v>-17.0</v>
      </c>
      <c r="H47" s="1">
        <v>43.0</v>
      </c>
      <c r="I47" s="1">
        <v>86.0</v>
      </c>
      <c r="J47" s="1">
        <v>5.0</v>
      </c>
      <c r="K47" s="1">
        <v>33.0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1.0</v>
      </c>
      <c r="C48" s="1">
        <v>-2.0</v>
      </c>
      <c r="D48" s="1">
        <v>-2.0</v>
      </c>
      <c r="E48" s="1">
        <v>4.0</v>
      </c>
      <c r="F48" s="1">
        <v>40.0</v>
      </c>
      <c r="G48" s="1">
        <v>3.0</v>
      </c>
      <c r="H48" s="1">
        <v>-5.0</v>
      </c>
      <c r="I48" s="1">
        <v>-23.0</v>
      </c>
      <c r="J48" s="1">
        <v>-17.0</v>
      </c>
      <c r="K48" s="1">
        <v>-14.0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1.0</v>
      </c>
      <c r="C49" s="1">
        <v>-2.0</v>
      </c>
      <c r="D49" s="1">
        <v>-2.0</v>
      </c>
      <c r="E49" s="1">
        <v>4.0</v>
      </c>
      <c r="F49" s="1">
        <v>40.0</v>
      </c>
      <c r="G49" s="1">
        <v>3.0</v>
      </c>
      <c r="H49" s="1">
        <v>-5.0</v>
      </c>
      <c r="I49" s="1">
        <v>-23.0</v>
      </c>
      <c r="J49" s="1">
        <v>-17.0</v>
      </c>
      <c r="K49" s="1">
        <v>-14.0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9.0</v>
      </c>
      <c r="C50" s="1">
        <v>16.0</v>
      </c>
      <c r="D50" s="1">
        <v>25.0</v>
      </c>
      <c r="E50" s="1">
        <v>33.0</v>
      </c>
      <c r="F50" s="1">
        <v>49.0</v>
      </c>
      <c r="G50" s="1">
        <v>55.0</v>
      </c>
      <c r="H50" s="1">
        <v>27.0</v>
      </c>
      <c r="I50" s="1">
        <v>4.0</v>
      </c>
      <c r="J50" s="1">
        <v>-5.0</v>
      </c>
      <c r="K50" s="1">
        <v>53.0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0.0</v>
      </c>
      <c r="C51" s="1">
        <v>0.0</v>
      </c>
      <c r="D51" s="1">
        <v>27.0</v>
      </c>
      <c r="E51" s="1">
        <v>27.0</v>
      </c>
      <c r="F51" s="1">
        <v>27.0</v>
      </c>
      <c r="G51" s="1">
        <v>24.0</v>
      </c>
      <c r="H51" s="1">
        <v>34.0</v>
      </c>
      <c r="I51" s="1">
        <v>36.0</v>
      </c>
      <c r="J51" s="1">
        <v>48.0</v>
      </c>
      <c r="K51" s="1">
        <v>55.0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9.0</v>
      </c>
      <c r="C53" s="1">
        <v>13.0</v>
      </c>
      <c r="D53" s="1">
        <v>18.0</v>
      </c>
      <c r="E53" s="1">
        <v>23.0</v>
      </c>
      <c r="F53" s="1">
        <v>29.0</v>
      </c>
      <c r="G53" s="1">
        <v>43.0</v>
      </c>
      <c r="H53" s="1">
        <v>49.0</v>
      </c>
      <c r="I53" s="1">
        <v>58.0</v>
      </c>
      <c r="J53" s="1">
        <v>68.0</v>
      </c>
      <c r="K53" s="1">
        <v>79.0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8.0</v>
      </c>
      <c r="C54" s="1">
        <v>14.0</v>
      </c>
      <c r="D54" s="1">
        <v>20.0</v>
      </c>
      <c r="E54" s="1">
        <v>25.0</v>
      </c>
      <c r="F54" s="1">
        <v>33.0</v>
      </c>
      <c r="G54" s="1">
        <v>60.0</v>
      </c>
      <c r="H54" s="1">
        <v>84.0</v>
      </c>
      <c r="I54" s="1">
        <v>84.0</v>
      </c>
      <c r="J54" s="1">
        <v>95.0</v>
      </c>
      <c r="K54" s="1">
        <v>104.0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10.0</v>
      </c>
      <c r="C55" s="1">
        <v>16.0</v>
      </c>
      <c r="D55" s="1">
        <v>22.0</v>
      </c>
      <c r="E55" s="1">
        <v>27.0</v>
      </c>
      <c r="F55" s="1">
        <v>35.0</v>
      </c>
      <c r="G55" s="1">
        <v>77.0</v>
      </c>
      <c r="H55" s="1">
        <v>125.0</v>
      </c>
      <c r="I55" s="1">
        <v>157.0</v>
      </c>
      <c r="J55" s="1">
        <v>193.0</v>
      </c>
      <c r="K55" s="1">
        <v>219.0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1.0</v>
      </c>
      <c r="C56" s="1">
        <v>2.0</v>
      </c>
      <c r="D56" s="1">
        <v>3.0</v>
      </c>
      <c r="E56" s="1">
        <v>4.0</v>
      </c>
      <c r="F56" s="1">
        <v>6.0</v>
      </c>
      <c r="G56" s="1">
        <v>8.0</v>
      </c>
      <c r="H56" s="1">
        <v>14.0</v>
      </c>
      <c r="I56" s="1">
        <v>12.0</v>
      </c>
      <c r="J56" s="1">
        <v>9.0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10.0</v>
      </c>
      <c r="I58" s="1">
        <v>9.0</v>
      </c>
      <c r="J58" s="1">
        <v>5.0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40.0</v>
      </c>
      <c r="C59" s="1">
        <v>1.0</v>
      </c>
      <c r="D59" s="1">
        <v>1.0</v>
      </c>
      <c r="E59" s="1">
        <v>2.0</v>
      </c>
      <c r="F59" s="1">
        <v>2.0</v>
      </c>
      <c r="G59" s="1">
        <v>4.0</v>
      </c>
      <c r="H59" s="1">
        <v>8.0</v>
      </c>
      <c r="I59" s="1">
        <v>11.0</v>
      </c>
      <c r="J59" s="1">
        <v>14.0</v>
      </c>
      <c r="K59" s="1">
        <v>16.0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239</v>
      </c>
      <c r="B60" s="1">
        <v>26.0</v>
      </c>
      <c r="C60" s="1">
        <v>1.0</v>
      </c>
      <c r="D60" s="1">
        <v>1.0</v>
      </c>
      <c r="E60" s="1">
        <v>3.0</v>
      </c>
      <c r="F60" s="1">
        <v>5.0</v>
      </c>
      <c r="G60" s="1">
        <v>7.0</v>
      </c>
      <c r="H60" s="1">
        <v>10.0</v>
      </c>
      <c r="I60" s="1">
        <v>13.0</v>
      </c>
      <c r="J60" s="1">
        <v>13.0</v>
      </c>
      <c r="K60" s="1">
        <v>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240</v>
      </c>
      <c r="B61" s="1">
        <v>50.0</v>
      </c>
      <c r="C61" s="1">
        <v>90.0</v>
      </c>
      <c r="D61" s="1">
        <v>91.0</v>
      </c>
      <c r="E61" s="1">
        <v>2.0</v>
      </c>
      <c r="F61" s="1">
        <v>3.0</v>
      </c>
      <c r="G61" s="1">
        <v>4.0</v>
      </c>
      <c r="H61" s="1">
        <v>6.0</v>
      </c>
      <c r="I61" s="1">
        <v>7.0</v>
      </c>
      <c r="J61" s="1">
        <v>9.0</v>
      </c>
      <c r="K61" s="1">
        <v>13.0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241</v>
      </c>
      <c r="B62" s="1">
        <v>1.0</v>
      </c>
      <c r="C62" s="1">
        <v>2.0</v>
      </c>
      <c r="D62" s="1">
        <v>3.0</v>
      </c>
      <c r="E62" s="1">
        <v>6.0</v>
      </c>
      <c r="F62" s="1">
        <v>9.0</v>
      </c>
      <c r="G62" s="1">
        <v>12.0</v>
      </c>
      <c r="H62" s="1">
        <v>17.0</v>
      </c>
      <c r="I62" s="1">
        <v>21.0</v>
      </c>
      <c r="J62" s="1">
        <v>24.0</v>
      </c>
      <c r="K62" s="1">
        <v>26.0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242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15.0</v>
      </c>
      <c r="H63" s="1">
        <v>0.0</v>
      </c>
      <c r="I63" s="1">
        <v>34.0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243</v>
      </c>
      <c r="B64" s="1">
        <v>2.0</v>
      </c>
      <c r="C64" s="1">
        <v>5.0</v>
      </c>
      <c r="D64" s="1">
        <v>8.0</v>
      </c>
      <c r="E64" s="1">
        <v>14.0</v>
      </c>
      <c r="F64" s="1">
        <v>21.0</v>
      </c>
      <c r="G64" s="1">
        <v>45.0</v>
      </c>
      <c r="H64" s="1">
        <v>42.0</v>
      </c>
      <c r="I64" s="1">
        <v>53.0</v>
      </c>
      <c r="J64" s="1">
        <v>62.0</v>
      </c>
      <c r="K64" s="1">
        <v>77.0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196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278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274</v>
      </c>
      <c r="J6" s="1" t="s">
        <v>275</v>
      </c>
      <c r="K6" s="1" t="s">
        <v>276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>
        <v>56.0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 t="s">
        <v>297</v>
      </c>
      <c r="I9" s="1" t="s">
        <v>298</v>
      </c>
      <c r="J9" s="1" t="s">
        <v>299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 t="s">
        <v>321</v>
      </c>
      <c r="K11" s="1" t="s">
        <v>322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323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330</v>
      </c>
      <c r="I12" s="1" t="s">
        <v>331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334</v>
      </c>
      <c r="B13" s="1" t="s">
        <v>335</v>
      </c>
      <c r="C13" s="1" t="s">
        <v>336</v>
      </c>
      <c r="D13" s="1" t="s">
        <v>337</v>
      </c>
      <c r="E13" s="1" t="s">
        <v>338</v>
      </c>
      <c r="F13" s="1" t="s">
        <v>339</v>
      </c>
      <c r="G13" s="1" t="s">
        <v>340</v>
      </c>
      <c r="H13" s="1" t="s">
        <v>173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335</v>
      </c>
      <c r="C14" s="1" t="s">
        <v>336</v>
      </c>
      <c r="D14" s="1" t="s">
        <v>337</v>
      </c>
      <c r="E14" s="1" t="s">
        <v>338</v>
      </c>
      <c r="F14" s="1" t="s">
        <v>339</v>
      </c>
      <c r="G14" s="1" t="s">
        <v>340</v>
      </c>
      <c r="H14" s="1" t="s">
        <v>173</v>
      </c>
      <c r="I14" s="1" t="s">
        <v>341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 t="s">
        <v>346</v>
      </c>
      <c r="C15" s="1" t="s">
        <v>336</v>
      </c>
      <c r="D15" s="1" t="s">
        <v>337</v>
      </c>
      <c r="E15" s="1" t="s">
        <v>338</v>
      </c>
      <c r="F15" s="1" t="s">
        <v>339</v>
      </c>
      <c r="G15" s="1" t="s">
        <v>340</v>
      </c>
      <c r="H15" s="1" t="s">
        <v>173</v>
      </c>
      <c r="I15" s="1" t="s">
        <v>341</v>
      </c>
      <c r="J15" s="1" t="s">
        <v>342</v>
      </c>
      <c r="K15" s="1" t="s">
        <v>343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 t="s">
        <v>359</v>
      </c>
      <c r="C17" s="1" t="s">
        <v>360</v>
      </c>
      <c r="D17" s="1" t="s">
        <v>361</v>
      </c>
      <c r="E17" s="1" t="s">
        <v>362</v>
      </c>
      <c r="F17" s="1" t="s">
        <v>363</v>
      </c>
      <c r="G17" s="1" t="s">
        <v>364</v>
      </c>
      <c r="H17" s="1" t="s">
        <v>365</v>
      </c>
      <c r="I17" s="1" t="s">
        <v>366</v>
      </c>
      <c r="J17" s="1" t="s">
        <v>367</v>
      </c>
      <c r="K17" s="1" t="s">
        <v>368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359</v>
      </c>
      <c r="C18" s="1" t="s">
        <v>370</v>
      </c>
      <c r="D18" s="1" t="s">
        <v>371</v>
      </c>
      <c r="E18" s="1" t="s">
        <v>372</v>
      </c>
      <c r="F18" s="1" t="s">
        <v>373</v>
      </c>
      <c r="G18" s="1" t="s">
        <v>374</v>
      </c>
      <c r="H18" s="1" t="s">
        <v>375</v>
      </c>
      <c r="I18" s="1" t="s">
        <v>376</v>
      </c>
      <c r="J18" s="1" t="s">
        <v>377</v>
      </c>
      <c r="K18" s="1" t="s">
        <v>378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379</v>
      </c>
      <c r="B20" s="1" t="s">
        <v>196</v>
      </c>
      <c r="C20" s="1" t="s">
        <v>380</v>
      </c>
      <c r="D20" s="1" t="s">
        <v>381</v>
      </c>
      <c r="E20" s="1" t="s">
        <v>382</v>
      </c>
      <c r="F20" s="1" t="s">
        <v>178</v>
      </c>
      <c r="G20" s="1" t="s">
        <v>383</v>
      </c>
      <c r="H20" s="1" t="s">
        <v>183</v>
      </c>
      <c r="I20" s="1" t="s">
        <v>384</v>
      </c>
      <c r="J20" s="1" t="s">
        <v>183</v>
      </c>
      <c r="K20" s="1" t="s">
        <v>192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389</v>
      </c>
      <c r="F21" s="1" t="s">
        <v>390</v>
      </c>
      <c r="G21" s="1" t="s">
        <v>391</v>
      </c>
      <c r="H21" s="1" t="s">
        <v>392</v>
      </c>
      <c r="I21" s="1" t="s">
        <v>393</v>
      </c>
      <c r="J21" s="1" t="s">
        <v>267</v>
      </c>
      <c r="K21" s="1" t="s">
        <v>394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395</v>
      </c>
      <c r="B22" s="1" t="s">
        <v>396</v>
      </c>
      <c r="C22" s="1" t="s">
        <v>397</v>
      </c>
      <c r="D22" s="1" t="s">
        <v>398</v>
      </c>
      <c r="E22" s="1" t="s">
        <v>399</v>
      </c>
      <c r="F22" s="1" t="s">
        <v>400</v>
      </c>
      <c r="G22" s="1" t="s">
        <v>401</v>
      </c>
      <c r="H22" s="1" t="s">
        <v>402</v>
      </c>
      <c r="I22" s="1" t="s">
        <v>403</v>
      </c>
      <c r="J22" s="1" t="s">
        <v>404</v>
      </c>
      <c r="K22" s="1" t="s">
        <v>405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406</v>
      </c>
      <c r="B23" s="1" t="s">
        <v>407</v>
      </c>
      <c r="C23" s="1" t="s">
        <v>408</v>
      </c>
      <c r="D23" s="1" t="s">
        <v>409</v>
      </c>
      <c r="E23" s="1" t="s">
        <v>410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413</v>
      </c>
      <c r="C25" s="1" t="s">
        <v>414</v>
      </c>
      <c r="D25" s="1" t="s">
        <v>415</v>
      </c>
      <c r="E25" s="1" t="s">
        <v>416</v>
      </c>
      <c r="F25" s="1" t="s">
        <v>417</v>
      </c>
      <c r="G25" s="1" t="s">
        <v>418</v>
      </c>
      <c r="H25" s="1" t="s">
        <v>419</v>
      </c>
      <c r="I25" s="1" t="s">
        <v>120</v>
      </c>
      <c r="J25" s="1" t="s">
        <v>420</v>
      </c>
      <c r="K25" s="1" t="s">
        <v>421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423</v>
      </c>
      <c r="C26" s="1" t="s">
        <v>424</v>
      </c>
      <c r="D26" s="1" t="s">
        <v>425</v>
      </c>
      <c r="E26" s="1" t="s">
        <v>426</v>
      </c>
      <c r="F26" s="1" t="s">
        <v>427</v>
      </c>
      <c r="G26" s="1" t="s">
        <v>428</v>
      </c>
      <c r="H26" s="1" t="s">
        <v>418</v>
      </c>
      <c r="I26" s="1" t="s">
        <v>429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 t="s">
        <v>433</v>
      </c>
      <c r="C27" s="1" t="s">
        <v>434</v>
      </c>
      <c r="D27" s="1" t="s">
        <v>435</v>
      </c>
      <c r="E27" s="1" t="s">
        <v>436</v>
      </c>
      <c r="F27" s="1" t="s">
        <v>437</v>
      </c>
      <c r="G27" s="1" t="s">
        <v>438</v>
      </c>
      <c r="H27" s="1" t="s">
        <v>439</v>
      </c>
      <c r="I27" s="1" t="s">
        <v>440</v>
      </c>
      <c r="J27" s="1" t="s">
        <v>441</v>
      </c>
      <c r="K27" s="1" t="s">
        <v>442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443</v>
      </c>
      <c r="B28" s="1" t="s">
        <v>444</v>
      </c>
      <c r="C28" s="1" t="s">
        <v>445</v>
      </c>
      <c r="D28" s="1" t="s">
        <v>446</v>
      </c>
      <c r="E28" s="1" t="s">
        <v>447</v>
      </c>
      <c r="F28" s="1" t="s">
        <v>448</v>
      </c>
      <c r="G28" s="1" t="s">
        <v>449</v>
      </c>
      <c r="H28" s="1" t="s">
        <v>450</v>
      </c>
      <c r="I28" s="1" t="s">
        <v>451</v>
      </c>
      <c r="J28" s="1" t="s">
        <v>452</v>
      </c>
      <c r="K28" s="1" t="s">
        <v>453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454</v>
      </c>
      <c r="B29" s="1" t="s">
        <v>455</v>
      </c>
      <c r="C29" s="1" t="s">
        <v>456</v>
      </c>
      <c r="D29" s="1" t="s">
        <v>457</v>
      </c>
      <c r="E29" s="1" t="s">
        <v>458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459</v>
      </c>
      <c r="B30" s="1" t="s">
        <v>460</v>
      </c>
      <c r="C30" s="1" t="s">
        <v>461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 t="s">
        <v>471</v>
      </c>
      <c r="C31" s="1" t="s">
        <v>472</v>
      </c>
      <c r="D31" s="1" t="s">
        <v>473</v>
      </c>
      <c r="E31" s="1" t="s">
        <v>474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477</v>
      </c>
      <c r="H33" s="1" t="s">
        <v>478</v>
      </c>
      <c r="I33" s="1" t="s">
        <v>479</v>
      </c>
      <c r="J33" s="1" t="s">
        <v>480</v>
      </c>
      <c r="K33" s="1" t="s">
        <v>481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483</v>
      </c>
      <c r="H34" s="1" t="s">
        <v>484</v>
      </c>
      <c r="I34" s="1" t="s">
        <v>485</v>
      </c>
      <c r="J34" s="1" t="s">
        <v>486</v>
      </c>
      <c r="K34" s="1" t="s">
        <v>487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489</v>
      </c>
      <c r="H35" s="1" t="s">
        <v>490</v>
      </c>
      <c r="I35" s="1" t="s">
        <v>491</v>
      </c>
      <c r="J35" s="1">
        <v>51.0</v>
      </c>
      <c r="K35" s="1" t="s">
        <v>492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494</v>
      </c>
      <c r="H36" s="1" t="s">
        <v>495</v>
      </c>
      <c r="I36" s="1" t="s">
        <v>496</v>
      </c>
      <c r="J36" s="1" t="s">
        <v>497</v>
      </c>
      <c r="K36" s="1" t="s">
        <v>498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499</v>
      </c>
      <c r="B37" s="1" t="s">
        <v>500</v>
      </c>
      <c r="C37" s="1" t="s">
        <v>501</v>
      </c>
      <c r="D37" s="1" t="s">
        <v>502</v>
      </c>
      <c r="E37" s="1" t="s">
        <v>503</v>
      </c>
      <c r="F37" s="1" t="s">
        <v>504</v>
      </c>
      <c r="G37" s="1" t="s">
        <v>505</v>
      </c>
      <c r="H37" s="1" t="s">
        <v>506</v>
      </c>
      <c r="I37" s="1" t="s">
        <v>507</v>
      </c>
      <c r="J37" s="1" t="s">
        <v>508</v>
      </c>
      <c r="K37" s="1" t="s">
        <v>509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510</v>
      </c>
      <c r="B38" s="1">
        <v>0.0</v>
      </c>
      <c r="C38" s="1" t="s">
        <v>511</v>
      </c>
      <c r="D38" s="1" t="s">
        <v>512</v>
      </c>
      <c r="E38" s="1" t="s">
        <v>513</v>
      </c>
      <c r="F38" s="1" t="s">
        <v>514</v>
      </c>
      <c r="G38" s="1" t="s">
        <v>109</v>
      </c>
      <c r="H38" s="1" t="s">
        <v>120</v>
      </c>
      <c r="I38" s="1" t="s">
        <v>515</v>
      </c>
      <c r="J38" s="1" t="s">
        <v>204</v>
      </c>
      <c r="K38" s="1" t="s">
        <v>516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517</v>
      </c>
      <c r="B39" s="1">
        <v>0.0</v>
      </c>
      <c r="C39" s="1" t="s">
        <v>518</v>
      </c>
      <c r="D39" s="1" t="s">
        <v>519</v>
      </c>
      <c r="E39" s="1" t="s">
        <v>520</v>
      </c>
      <c r="F39" s="1" t="s">
        <v>521</v>
      </c>
      <c r="G39" s="1" t="s">
        <v>522</v>
      </c>
      <c r="H39" s="1" t="s">
        <v>523</v>
      </c>
      <c r="I39" s="1" t="s">
        <v>524</v>
      </c>
      <c r="J39" s="1" t="s">
        <v>525</v>
      </c>
      <c r="K39" s="1" t="s">
        <v>526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527</v>
      </c>
      <c r="B40" s="1">
        <v>0.0</v>
      </c>
      <c r="C40" s="1" t="s">
        <v>528</v>
      </c>
      <c r="D40" s="1" t="s">
        <v>529</v>
      </c>
      <c r="E40" s="1" t="s">
        <v>530</v>
      </c>
      <c r="F40" s="1" t="s">
        <v>531</v>
      </c>
      <c r="G40" s="1" t="s">
        <v>532</v>
      </c>
      <c r="H40" s="1" t="s">
        <v>533</v>
      </c>
      <c r="I40" s="1" t="s">
        <v>534</v>
      </c>
      <c r="J40" s="1" t="s">
        <v>535</v>
      </c>
      <c r="K40" s="1" t="s">
        <v>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538</v>
      </c>
      <c r="H41" s="1" t="s">
        <v>539</v>
      </c>
      <c r="I41" s="1" t="s">
        <v>540</v>
      </c>
      <c r="J41" s="1" t="s">
        <v>541</v>
      </c>
      <c r="K41" s="1" t="s">
        <v>542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543</v>
      </c>
      <c r="B42" s="1" t="s">
        <v>544</v>
      </c>
      <c r="C42" s="1" t="s">
        <v>545</v>
      </c>
      <c r="D42" s="1" t="s">
        <v>546</v>
      </c>
      <c r="E42" s="1" t="s">
        <v>547</v>
      </c>
      <c r="F42" s="1" t="s">
        <v>548</v>
      </c>
      <c r="G42" s="1" t="s">
        <v>549</v>
      </c>
      <c r="H42" s="1" t="s">
        <v>550</v>
      </c>
      <c r="I42" s="1" t="s">
        <v>551</v>
      </c>
      <c r="J42" s="1" t="s">
        <v>552</v>
      </c>
      <c r="K42" s="1" t="s">
        <v>553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555</v>
      </c>
      <c r="H43" s="1" t="s">
        <v>556</v>
      </c>
      <c r="I43" s="1" t="s">
        <v>557</v>
      </c>
      <c r="J43" s="1" t="s">
        <v>262</v>
      </c>
      <c r="K43" s="1" t="s">
        <v>558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559</v>
      </c>
      <c r="B44" s="1" t="s">
        <v>560</v>
      </c>
      <c r="C44" s="1" t="s">
        <v>561</v>
      </c>
      <c r="D44" s="1" t="s">
        <v>562</v>
      </c>
      <c r="E44" s="1" t="s">
        <v>563</v>
      </c>
      <c r="F44" s="1" t="s">
        <v>564</v>
      </c>
      <c r="G44" s="1" t="s">
        <v>565</v>
      </c>
      <c r="H44" s="1" t="s">
        <v>354</v>
      </c>
      <c r="I44" s="1" t="s">
        <v>566</v>
      </c>
      <c r="J44" s="1" t="s">
        <v>567</v>
      </c>
      <c r="K44" s="1" t="s">
        <v>568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570</v>
      </c>
      <c r="B46" s="1" t="s">
        <v>571</v>
      </c>
      <c r="C46" s="1" t="s">
        <v>572</v>
      </c>
      <c r="D46" s="1" t="s">
        <v>495</v>
      </c>
      <c r="E46" s="1" t="s">
        <v>573</v>
      </c>
      <c r="F46" s="1" t="s">
        <v>574</v>
      </c>
      <c r="G46" s="1" t="s">
        <v>575</v>
      </c>
      <c r="H46" s="1" t="s">
        <v>576</v>
      </c>
      <c r="I46" s="1" t="s">
        <v>577</v>
      </c>
      <c r="J46" s="1" t="s">
        <v>578</v>
      </c>
      <c r="K46" s="1">
        <v>16.0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579</v>
      </c>
      <c r="B47" s="1" t="s">
        <v>580</v>
      </c>
      <c r="C47" s="1" t="s">
        <v>581</v>
      </c>
      <c r="D47" s="1" t="s">
        <v>582</v>
      </c>
      <c r="E47" s="1" t="s">
        <v>583</v>
      </c>
      <c r="F47" s="1" t="s">
        <v>584</v>
      </c>
      <c r="G47" s="1" t="s">
        <v>585</v>
      </c>
      <c r="H47" s="1" t="s">
        <v>586</v>
      </c>
      <c r="I47" s="1" t="s">
        <v>587</v>
      </c>
      <c r="J47" s="1" t="s">
        <v>588</v>
      </c>
      <c r="K47" s="1" t="s">
        <v>589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590</v>
      </c>
      <c r="B48" s="1" t="s">
        <v>591</v>
      </c>
      <c r="C48" s="1" t="s">
        <v>592</v>
      </c>
      <c r="D48" s="1" t="s">
        <v>593</v>
      </c>
      <c r="E48" s="1" t="s">
        <v>594</v>
      </c>
      <c r="F48" s="1" t="s">
        <v>595</v>
      </c>
      <c r="G48" s="1" t="s">
        <v>596</v>
      </c>
      <c r="H48" s="1" t="s">
        <v>597</v>
      </c>
      <c r="I48" s="1" t="s">
        <v>125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601</v>
      </c>
      <c r="C49" s="1" t="s">
        <v>602</v>
      </c>
      <c r="D49" s="1" t="s">
        <v>603</v>
      </c>
      <c r="E49" s="1" t="s">
        <v>604</v>
      </c>
      <c r="F49" s="1" t="s">
        <v>605</v>
      </c>
      <c r="G49" s="1" t="s">
        <v>606</v>
      </c>
      <c r="H49" s="1" t="s">
        <v>607</v>
      </c>
      <c r="I49" s="1" t="s">
        <v>608</v>
      </c>
      <c r="J49" s="1" t="s">
        <v>609</v>
      </c>
      <c r="K49" s="1" t="s">
        <v>610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611</v>
      </c>
      <c r="B50" s="1" t="s">
        <v>612</v>
      </c>
      <c r="C50" s="1" t="s">
        <v>613</v>
      </c>
      <c r="D50" s="1" t="s">
        <v>614</v>
      </c>
      <c r="E50" s="1" t="s">
        <v>615</v>
      </c>
      <c r="F50" s="1" t="s">
        <v>616</v>
      </c>
      <c r="G50" s="1" t="s">
        <v>617</v>
      </c>
      <c r="H50" s="1" t="s">
        <v>618</v>
      </c>
      <c r="I50" s="1" t="s">
        <v>619</v>
      </c>
      <c r="J50" s="1" t="s">
        <v>620</v>
      </c>
      <c r="K50" s="1" t="s">
        <v>621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622</v>
      </c>
      <c r="B51" s="1" t="s">
        <v>623</v>
      </c>
      <c r="C51" s="1" t="s">
        <v>624</v>
      </c>
      <c r="D51" s="1" t="s">
        <v>625</v>
      </c>
      <c r="E51" s="1" t="s">
        <v>626</v>
      </c>
      <c r="F51" s="1" t="s">
        <v>627</v>
      </c>
      <c r="G51" s="1" t="s">
        <v>628</v>
      </c>
      <c r="H51" s="1" t="s">
        <v>629</v>
      </c>
      <c r="I51" s="1" t="s">
        <v>630</v>
      </c>
      <c r="J51" s="1" t="s">
        <v>631</v>
      </c>
      <c r="K51" s="1" t="s">
        <v>632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633</v>
      </c>
      <c r="B52" s="1" t="s">
        <v>623</v>
      </c>
      <c r="C52" s="1" t="s">
        <v>624</v>
      </c>
      <c r="D52" s="1" t="s">
        <v>625</v>
      </c>
      <c r="E52" s="1" t="s">
        <v>626</v>
      </c>
      <c r="F52" s="1" t="s">
        <v>627</v>
      </c>
      <c r="G52" s="1" t="s">
        <v>628</v>
      </c>
      <c r="H52" s="1" t="s">
        <v>629</v>
      </c>
      <c r="I52" s="1" t="s">
        <v>630</v>
      </c>
      <c r="J52" s="1" t="s">
        <v>631</v>
      </c>
      <c r="K52" s="1" t="s">
        <v>632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634</v>
      </c>
      <c r="B53" s="1" t="s">
        <v>635</v>
      </c>
      <c r="C53" s="1" t="s">
        <v>636</v>
      </c>
      <c r="D53" s="1" t="s">
        <v>637</v>
      </c>
      <c r="E53" s="1" t="s">
        <v>638</v>
      </c>
      <c r="F53" s="1" t="s">
        <v>639</v>
      </c>
      <c r="G53" s="1" t="s">
        <v>640</v>
      </c>
      <c r="H53" s="1" t="s">
        <v>641</v>
      </c>
      <c r="I53" s="1" t="s">
        <v>642</v>
      </c>
      <c r="J53" s="1" t="s">
        <v>643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644</v>
      </c>
      <c r="B54" s="1" t="s">
        <v>645</v>
      </c>
      <c r="C54" s="1" t="s">
        <v>646</v>
      </c>
      <c r="D54" s="1" t="s">
        <v>647</v>
      </c>
      <c r="E54" s="1">
        <v>75.0</v>
      </c>
      <c r="F54" s="1" t="s">
        <v>648</v>
      </c>
      <c r="G54" s="1" t="s">
        <v>649</v>
      </c>
      <c r="H54" s="1" t="s">
        <v>650</v>
      </c>
      <c r="I54" s="1" t="s">
        <v>651</v>
      </c>
      <c r="J54" s="1" t="s">
        <v>652</v>
      </c>
      <c r="K54" s="1" t="s">
        <v>653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654</v>
      </c>
      <c r="B55" s="1" t="s">
        <v>655</v>
      </c>
      <c r="C55" s="1" t="s">
        <v>656</v>
      </c>
      <c r="D55" s="1" t="s">
        <v>657</v>
      </c>
      <c r="E55" s="1" t="s">
        <v>658</v>
      </c>
      <c r="F55" s="1" t="s">
        <v>657</v>
      </c>
      <c r="G55" s="1" t="s">
        <v>659</v>
      </c>
      <c r="H55" s="1" t="s">
        <v>660</v>
      </c>
      <c r="I55" s="1" t="s">
        <v>661</v>
      </c>
      <c r="J55" s="1" t="s">
        <v>662</v>
      </c>
      <c r="K55" s="1" t="s">
        <v>663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664</v>
      </c>
      <c r="B56" s="1" t="s">
        <v>665</v>
      </c>
      <c r="C56" s="1" t="s">
        <v>666</v>
      </c>
      <c r="D56" s="1" t="s">
        <v>667</v>
      </c>
      <c r="E56" s="1" t="s">
        <v>668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669</v>
      </c>
      <c r="B57" s="1" t="s">
        <v>670</v>
      </c>
      <c r="C57" s="1" t="s">
        <v>671</v>
      </c>
      <c r="D57" s="1" t="s">
        <v>672</v>
      </c>
      <c r="E57" s="1" t="s">
        <v>673</v>
      </c>
      <c r="F57" s="1" t="s">
        <v>674</v>
      </c>
      <c r="G57" s="1">
        <v>0.0</v>
      </c>
      <c r="H57" s="1" t="s">
        <v>675</v>
      </c>
      <c r="I57" s="1" t="s">
        <v>676</v>
      </c>
      <c r="J57" s="1" t="s">
        <v>677</v>
      </c>
      <c r="K57" s="1" t="s">
        <v>678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679</v>
      </c>
      <c r="B58" s="1" t="s">
        <v>680</v>
      </c>
      <c r="C58" s="1" t="s">
        <v>681</v>
      </c>
      <c r="D58" s="1">
        <v>27.0</v>
      </c>
      <c r="E58" s="1" t="s">
        <v>682</v>
      </c>
      <c r="F58" s="1" t="s">
        <v>683</v>
      </c>
      <c r="G58" s="1" t="s">
        <v>684</v>
      </c>
      <c r="H58" s="1" t="s">
        <v>685</v>
      </c>
      <c r="I58" s="1" t="s">
        <v>686</v>
      </c>
      <c r="J58" s="1" t="s">
        <v>687</v>
      </c>
      <c r="K58" s="1" t="s">
        <v>688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689</v>
      </c>
      <c r="B59" s="1" t="s">
        <v>690</v>
      </c>
      <c r="C59" s="1" t="s">
        <v>691</v>
      </c>
      <c r="D59" s="1" t="s">
        <v>692</v>
      </c>
      <c r="E59" s="1" t="s">
        <v>693</v>
      </c>
      <c r="F59" s="1" t="s">
        <v>694</v>
      </c>
      <c r="G59" s="1" t="s">
        <v>695</v>
      </c>
      <c r="H59" s="1" t="s">
        <v>696</v>
      </c>
      <c r="I59" s="1" t="s">
        <v>697</v>
      </c>
      <c r="J59" s="1" t="s">
        <v>698</v>
      </c>
      <c r="K59" s="1" t="s">
        <v>699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700</v>
      </c>
      <c r="B60" s="1" t="s">
        <v>701</v>
      </c>
      <c r="C60" s="1" t="s">
        <v>702</v>
      </c>
      <c r="D60" s="1" t="s">
        <v>703</v>
      </c>
      <c r="E60" s="1" t="s">
        <v>704</v>
      </c>
      <c r="F60" s="1" t="s">
        <v>705</v>
      </c>
      <c r="G60" s="1" t="s">
        <v>706</v>
      </c>
      <c r="H60" s="1" t="s">
        <v>707</v>
      </c>
      <c r="I60" s="1" t="s">
        <v>708</v>
      </c>
      <c r="J60" s="1" t="s">
        <v>709</v>
      </c>
      <c r="K60" s="1" t="s">
        <v>710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711</v>
      </c>
      <c r="B61" s="1" t="s">
        <v>712</v>
      </c>
      <c r="C61" s="1" t="s">
        <v>713</v>
      </c>
      <c r="D61" s="1" t="s">
        <v>714</v>
      </c>
      <c r="E61" s="1" t="s">
        <v>715</v>
      </c>
      <c r="F61" s="1" t="s">
        <v>716</v>
      </c>
      <c r="G61" s="1" t="s">
        <v>717</v>
      </c>
      <c r="H61" s="1" t="s">
        <v>718</v>
      </c>
      <c r="I61" s="1" t="s">
        <v>719</v>
      </c>
      <c r="J61" s="1" t="s">
        <v>720</v>
      </c>
      <c r="K61" s="1" t="s">
        <v>721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722</v>
      </c>
      <c r="B62" s="1" t="s">
        <v>723</v>
      </c>
      <c r="C62" s="1" t="s">
        <v>724</v>
      </c>
      <c r="D62" s="1" t="s">
        <v>725</v>
      </c>
      <c r="E62" s="1" t="s">
        <v>726</v>
      </c>
      <c r="F62" s="1" t="s">
        <v>727</v>
      </c>
      <c r="G62" s="1" t="s">
        <v>728</v>
      </c>
      <c r="H62" s="1" t="s">
        <v>729</v>
      </c>
      <c r="I62" s="1" t="s">
        <v>730</v>
      </c>
      <c r="J62" s="1" t="s">
        <v>731</v>
      </c>
      <c r="K62" s="1" t="s">
        <v>732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733</v>
      </c>
      <c r="B63" s="1" t="s">
        <v>734</v>
      </c>
      <c r="C63" s="1" t="s">
        <v>735</v>
      </c>
      <c r="D63" s="1" t="s">
        <v>736</v>
      </c>
      <c r="E63" s="1" t="s">
        <v>737</v>
      </c>
      <c r="F63" s="1" t="s">
        <v>738</v>
      </c>
      <c r="G63" s="1" t="s">
        <v>739</v>
      </c>
      <c r="H63" s="1" t="s">
        <v>740</v>
      </c>
      <c r="I63" s="1" t="s">
        <v>741</v>
      </c>
      <c r="J63" s="1" t="s">
        <v>199</v>
      </c>
      <c r="K63" s="1" t="s">
        <v>742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743</v>
      </c>
      <c r="B64" s="1" t="s">
        <v>744</v>
      </c>
      <c r="C64" s="1" t="s">
        <v>745</v>
      </c>
      <c r="D64" s="1" t="s">
        <v>746</v>
      </c>
      <c r="E64" s="1" t="s">
        <v>747</v>
      </c>
      <c r="F64" s="1" t="s">
        <v>748</v>
      </c>
      <c r="G64" s="1" t="s">
        <v>749</v>
      </c>
      <c r="H64" s="1" t="s">
        <v>750</v>
      </c>
      <c r="I64" s="1" t="s">
        <v>751</v>
      </c>
      <c r="J64" s="1" t="s">
        <v>752</v>
      </c>
      <c r="K64" s="1" t="s">
        <v>753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755</v>
      </c>
      <c r="B66" s="1" t="s">
        <v>756</v>
      </c>
      <c r="C66" s="1" t="s">
        <v>757</v>
      </c>
      <c r="D66" s="1" t="s">
        <v>758</v>
      </c>
      <c r="E66" s="1" t="s">
        <v>759</v>
      </c>
      <c r="F66" s="1" t="s">
        <v>760</v>
      </c>
      <c r="G66" s="1" t="s">
        <v>694</v>
      </c>
      <c r="H66" s="1" t="s">
        <v>761</v>
      </c>
      <c r="I66" s="1" t="s">
        <v>762</v>
      </c>
      <c r="J66" s="1" t="s">
        <v>763</v>
      </c>
      <c r="K66" s="1" t="s">
        <v>764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765</v>
      </c>
      <c r="B67" s="1" t="s">
        <v>766</v>
      </c>
      <c r="C67" s="1" t="s">
        <v>767</v>
      </c>
      <c r="D67" s="1" t="s">
        <v>768</v>
      </c>
      <c r="E67" s="1" t="s">
        <v>769</v>
      </c>
      <c r="F67" s="1" t="s">
        <v>770</v>
      </c>
      <c r="G67" s="1" t="s">
        <v>771</v>
      </c>
      <c r="H67" s="1" t="s">
        <v>772</v>
      </c>
      <c r="I67" s="1" t="s">
        <v>773</v>
      </c>
      <c r="J67" s="1" t="s">
        <v>247</v>
      </c>
      <c r="K67" s="1" t="s">
        <v>774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775</v>
      </c>
      <c r="B68" s="1" t="s">
        <v>776</v>
      </c>
      <c r="C68" s="1" t="s">
        <v>777</v>
      </c>
      <c r="D68" s="1" t="s">
        <v>778</v>
      </c>
      <c r="E68" s="1" t="s">
        <v>779</v>
      </c>
      <c r="F68" s="1" t="s">
        <v>780</v>
      </c>
      <c r="G68" s="1" t="s">
        <v>781</v>
      </c>
      <c r="H68" s="1" t="s">
        <v>782</v>
      </c>
      <c r="I68" s="1" t="s">
        <v>783</v>
      </c>
      <c r="J68" s="1" t="s">
        <v>784</v>
      </c>
      <c r="K68" s="1" t="s">
        <v>785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786</v>
      </c>
      <c r="B69" s="1" t="s">
        <v>767</v>
      </c>
      <c r="C69" s="1" t="s">
        <v>787</v>
      </c>
      <c r="D69" s="1" t="s">
        <v>788</v>
      </c>
      <c r="E69" s="1" t="s">
        <v>789</v>
      </c>
      <c r="F69" s="1" t="s">
        <v>790</v>
      </c>
      <c r="G69" s="1" t="s">
        <v>791</v>
      </c>
      <c r="H69" s="1" t="s">
        <v>792</v>
      </c>
      <c r="I69" s="1" t="s">
        <v>793</v>
      </c>
      <c r="J69" s="1" t="s">
        <v>794</v>
      </c>
      <c r="K69" s="1" t="s">
        <v>795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796</v>
      </c>
      <c r="B70" s="1" t="s">
        <v>797</v>
      </c>
      <c r="C70" s="1" t="s">
        <v>798</v>
      </c>
      <c r="D70" s="1" t="s">
        <v>799</v>
      </c>
      <c r="E70" s="1" t="s">
        <v>800</v>
      </c>
      <c r="F70" s="1" t="s">
        <v>801</v>
      </c>
      <c r="G70" s="1" t="s">
        <v>802</v>
      </c>
      <c r="H70" s="1" t="s">
        <v>803</v>
      </c>
      <c r="I70" s="1" t="s">
        <v>804</v>
      </c>
      <c r="J70" s="1" t="s">
        <v>805</v>
      </c>
      <c r="K70" s="1" t="s">
        <v>806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807</v>
      </c>
      <c r="B71" s="1" t="s">
        <v>808</v>
      </c>
      <c r="C71" s="1" t="s">
        <v>809</v>
      </c>
      <c r="D71" s="1" t="s">
        <v>810</v>
      </c>
      <c r="E71" s="1" t="s">
        <v>811</v>
      </c>
      <c r="F71" s="1" t="s">
        <v>812</v>
      </c>
      <c r="G71" s="1" t="s">
        <v>813</v>
      </c>
      <c r="H71" s="1" t="s">
        <v>814</v>
      </c>
      <c r="I71" s="1" t="s">
        <v>685</v>
      </c>
      <c r="J71" s="1" t="s">
        <v>815</v>
      </c>
      <c r="K71" s="1" t="s">
        <v>816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817</v>
      </c>
      <c r="B72" s="1" t="s">
        <v>808</v>
      </c>
      <c r="C72" s="1" t="s">
        <v>809</v>
      </c>
      <c r="D72" s="1" t="s">
        <v>810</v>
      </c>
      <c r="E72" s="1" t="s">
        <v>811</v>
      </c>
      <c r="F72" s="1" t="s">
        <v>812</v>
      </c>
      <c r="G72" s="1" t="s">
        <v>813</v>
      </c>
      <c r="H72" s="1" t="s">
        <v>814</v>
      </c>
      <c r="I72" s="1" t="s">
        <v>685</v>
      </c>
      <c r="J72" s="1" t="s">
        <v>815</v>
      </c>
      <c r="K72" s="1" t="s">
        <v>816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818</v>
      </c>
      <c r="B73" s="1" t="s">
        <v>819</v>
      </c>
      <c r="C73" s="1" t="s">
        <v>820</v>
      </c>
      <c r="D73" s="1" t="s">
        <v>821</v>
      </c>
      <c r="E73" s="1" t="s">
        <v>822</v>
      </c>
      <c r="F73" s="1" t="s">
        <v>823</v>
      </c>
      <c r="G73" s="1" t="s">
        <v>824</v>
      </c>
      <c r="H73" s="1" t="s">
        <v>825</v>
      </c>
      <c r="I73" s="1" t="s">
        <v>826</v>
      </c>
      <c r="J73" s="1" t="s">
        <v>827</v>
      </c>
      <c r="K73" s="1" t="s">
        <v>828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829</v>
      </c>
      <c r="B74" s="1" t="s">
        <v>830</v>
      </c>
      <c r="C74" s="1" t="s">
        <v>831</v>
      </c>
      <c r="D74" s="1" t="s">
        <v>832</v>
      </c>
      <c r="E74" s="1" t="s">
        <v>833</v>
      </c>
      <c r="F74" s="1" t="s">
        <v>834</v>
      </c>
      <c r="G74" s="1" t="s">
        <v>835</v>
      </c>
      <c r="H74" s="1" t="s">
        <v>836</v>
      </c>
      <c r="I74" s="1" t="s">
        <v>837</v>
      </c>
      <c r="J74" s="1" t="s">
        <v>838</v>
      </c>
      <c r="K74" s="1" t="s">
        <v>839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840</v>
      </c>
      <c r="B75" s="1" t="s">
        <v>841</v>
      </c>
      <c r="C75" s="1" t="s">
        <v>842</v>
      </c>
      <c r="D75" s="1" t="s">
        <v>843</v>
      </c>
      <c r="E75" s="1" t="s">
        <v>844</v>
      </c>
      <c r="F75" s="1" t="s">
        <v>844</v>
      </c>
      <c r="G75" s="1" t="s">
        <v>845</v>
      </c>
      <c r="H75" s="1" t="s">
        <v>846</v>
      </c>
      <c r="I75" s="1" t="s">
        <v>259</v>
      </c>
      <c r="J75" s="1" t="s">
        <v>847</v>
      </c>
      <c r="K75" s="1" t="s">
        <v>848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849</v>
      </c>
      <c r="B76" s="1" t="s">
        <v>850</v>
      </c>
      <c r="C76" s="1" t="s">
        <v>851</v>
      </c>
      <c r="D76" s="1" t="s">
        <v>852</v>
      </c>
      <c r="E76" s="1" t="s">
        <v>853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854</v>
      </c>
      <c r="B77" s="1" t="s">
        <v>855</v>
      </c>
      <c r="C77" s="1" t="s">
        <v>856</v>
      </c>
      <c r="D77" s="1" t="s">
        <v>857</v>
      </c>
      <c r="E77" s="1" t="s">
        <v>858</v>
      </c>
      <c r="F77" s="1" t="s">
        <v>859</v>
      </c>
      <c r="G77" s="1" t="s">
        <v>860</v>
      </c>
      <c r="H77" s="1" t="s">
        <v>861</v>
      </c>
      <c r="I77" s="1" t="s">
        <v>862</v>
      </c>
      <c r="J77" s="1" t="s">
        <v>863</v>
      </c>
      <c r="K77" s="1" t="s">
        <v>864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865</v>
      </c>
      <c r="B78" s="1" t="s">
        <v>866</v>
      </c>
      <c r="C78" s="1" t="s">
        <v>867</v>
      </c>
      <c r="D78" s="1" t="s">
        <v>868</v>
      </c>
      <c r="E78" s="1" t="s">
        <v>869</v>
      </c>
      <c r="F78" s="1" t="s">
        <v>870</v>
      </c>
      <c r="G78" s="1" t="s">
        <v>871</v>
      </c>
      <c r="H78" s="1" t="s">
        <v>872</v>
      </c>
      <c r="I78" s="1" t="s">
        <v>873</v>
      </c>
      <c r="J78" s="1" t="s">
        <v>874</v>
      </c>
      <c r="K78" s="1" t="s">
        <v>875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876</v>
      </c>
      <c r="B79" s="1" t="s">
        <v>877</v>
      </c>
      <c r="C79" s="1" t="s">
        <v>878</v>
      </c>
      <c r="D79" s="1" t="s">
        <v>304</v>
      </c>
      <c r="E79" s="1" t="s">
        <v>879</v>
      </c>
      <c r="F79" s="1" t="s">
        <v>880</v>
      </c>
      <c r="G79" s="1" t="s">
        <v>881</v>
      </c>
      <c r="H79" s="1" t="s">
        <v>882</v>
      </c>
      <c r="I79" s="1" t="s">
        <v>883</v>
      </c>
      <c r="J79" s="1" t="s">
        <v>884</v>
      </c>
      <c r="K79" s="1" t="s">
        <v>885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886</v>
      </c>
      <c r="B80" s="1">
        <v>206.0</v>
      </c>
      <c r="C80" s="1" t="s">
        <v>887</v>
      </c>
      <c r="D80" s="1" t="s">
        <v>888</v>
      </c>
      <c r="E80" s="1" t="s">
        <v>889</v>
      </c>
      <c r="F80" s="1" t="s">
        <v>890</v>
      </c>
      <c r="G80" s="1" t="s">
        <v>891</v>
      </c>
      <c r="H80" s="1">
        <v>70.0</v>
      </c>
      <c r="I80" s="1" t="s">
        <v>892</v>
      </c>
      <c r="J80" s="1" t="s">
        <v>893</v>
      </c>
      <c r="K80" s="1" t="s">
        <v>894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895</v>
      </c>
      <c r="B81" s="1" t="s">
        <v>896</v>
      </c>
      <c r="C81" s="1" t="s">
        <v>897</v>
      </c>
      <c r="D81" s="1" t="s">
        <v>898</v>
      </c>
      <c r="E81" s="1" t="s">
        <v>899</v>
      </c>
      <c r="F81" s="1" t="s">
        <v>900</v>
      </c>
      <c r="G81" s="1" t="s">
        <v>901</v>
      </c>
      <c r="H81" s="1" t="s">
        <v>902</v>
      </c>
      <c r="I81" s="1" t="s">
        <v>903</v>
      </c>
      <c r="J81" s="1" t="s">
        <v>904</v>
      </c>
      <c r="K81" s="1" t="s">
        <v>905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906</v>
      </c>
      <c r="B82" s="1" t="s">
        <v>907</v>
      </c>
      <c r="C82" s="1" t="s">
        <v>908</v>
      </c>
      <c r="D82" s="1" t="s">
        <v>909</v>
      </c>
      <c r="E82" s="1" t="s">
        <v>910</v>
      </c>
      <c r="F82" s="1" t="s">
        <v>911</v>
      </c>
      <c r="G82" s="1" t="s">
        <v>912</v>
      </c>
      <c r="H82" s="1" t="s">
        <v>913</v>
      </c>
      <c r="I82" s="1" t="s">
        <v>914</v>
      </c>
      <c r="J82" s="1" t="s">
        <v>915</v>
      </c>
      <c r="K82" s="1" t="s">
        <v>916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917</v>
      </c>
      <c r="B83" s="1">
        <v>0.0</v>
      </c>
      <c r="C83" s="1" t="s">
        <v>918</v>
      </c>
      <c r="D83" s="1" t="s">
        <v>919</v>
      </c>
      <c r="E83" s="1" t="s">
        <v>325</v>
      </c>
      <c r="F83" s="1" t="s">
        <v>920</v>
      </c>
      <c r="G83" s="1" t="s">
        <v>921</v>
      </c>
      <c r="H83" s="1" t="s">
        <v>922</v>
      </c>
      <c r="I83" s="1" t="s">
        <v>923</v>
      </c>
      <c r="J83" s="1" t="s">
        <v>924</v>
      </c>
      <c r="K83" s="1" t="s">
        <v>925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926</v>
      </c>
      <c r="B84" s="1">
        <v>0.0</v>
      </c>
      <c r="C84" s="1" t="s">
        <v>927</v>
      </c>
      <c r="D84" s="1" t="s">
        <v>928</v>
      </c>
      <c r="E84" s="1" t="s">
        <v>929</v>
      </c>
      <c r="F84" s="1" t="s">
        <v>930</v>
      </c>
      <c r="G84" s="1" t="s">
        <v>931</v>
      </c>
      <c r="H84" s="1" t="s">
        <v>932</v>
      </c>
      <c r="I84" s="1" t="s">
        <v>747</v>
      </c>
      <c r="J84" s="1" t="s">
        <v>933</v>
      </c>
      <c r="K84" s="1" t="s">
        <v>934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936</v>
      </c>
      <c r="B86" s="1">
        <v>0.0</v>
      </c>
      <c r="C86" s="1" t="s">
        <v>937</v>
      </c>
      <c r="D86" s="1" t="s">
        <v>938</v>
      </c>
      <c r="E86" s="1" t="s">
        <v>939</v>
      </c>
      <c r="F86" s="1" t="s">
        <v>940</v>
      </c>
      <c r="G86" s="1" t="s">
        <v>941</v>
      </c>
      <c r="H86" s="1" t="s">
        <v>942</v>
      </c>
      <c r="I86" s="1" t="s">
        <v>943</v>
      </c>
      <c r="J86" s="1" t="s">
        <v>944</v>
      </c>
      <c r="K86" s="1" t="s">
        <v>945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946</v>
      </c>
      <c r="B87" s="1">
        <v>0.0</v>
      </c>
      <c r="C87" s="1" t="s">
        <v>947</v>
      </c>
      <c r="D87" s="1" t="s">
        <v>948</v>
      </c>
      <c r="E87" s="1" t="s">
        <v>949</v>
      </c>
      <c r="F87" s="1" t="s">
        <v>950</v>
      </c>
      <c r="G87" s="1" t="s">
        <v>951</v>
      </c>
      <c r="H87" s="1" t="s">
        <v>952</v>
      </c>
      <c r="I87" s="1" t="s">
        <v>953</v>
      </c>
      <c r="J87" s="1" t="s">
        <v>954</v>
      </c>
      <c r="K87" s="1" t="s">
        <v>955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956</v>
      </c>
      <c r="B88" s="1">
        <v>0.0</v>
      </c>
      <c r="C88" s="1" t="s">
        <v>957</v>
      </c>
      <c r="D88" s="1" t="s">
        <v>958</v>
      </c>
      <c r="E88" s="1" t="s">
        <v>959</v>
      </c>
      <c r="F88" s="1" t="s">
        <v>960</v>
      </c>
      <c r="G88" s="1" t="s">
        <v>961</v>
      </c>
      <c r="H88" s="1" t="s">
        <v>962</v>
      </c>
      <c r="I88" s="1" t="s">
        <v>963</v>
      </c>
      <c r="J88" s="1" t="s">
        <v>964</v>
      </c>
      <c r="K88" s="1" t="s">
        <v>965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966</v>
      </c>
      <c r="B89" s="1">
        <v>0.0</v>
      </c>
      <c r="C89" s="1" t="s">
        <v>967</v>
      </c>
      <c r="D89" s="1" t="s">
        <v>968</v>
      </c>
      <c r="E89" s="1" t="s">
        <v>969</v>
      </c>
      <c r="F89" s="1" t="s">
        <v>970</v>
      </c>
      <c r="G89" s="1" t="s">
        <v>971</v>
      </c>
      <c r="H89" s="1" t="s">
        <v>972</v>
      </c>
      <c r="I89" s="1" t="s">
        <v>973</v>
      </c>
      <c r="J89" s="1" t="s">
        <v>974</v>
      </c>
      <c r="K89" s="1" t="s">
        <v>975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976</v>
      </c>
      <c r="B90" s="1">
        <v>0.0</v>
      </c>
      <c r="C90" s="1" t="s">
        <v>977</v>
      </c>
      <c r="D90" s="1" t="s">
        <v>978</v>
      </c>
      <c r="E90" s="1" t="s">
        <v>979</v>
      </c>
      <c r="F90" s="1" t="s">
        <v>980</v>
      </c>
      <c r="G90" s="1" t="s">
        <v>981</v>
      </c>
      <c r="H90" s="1" t="s">
        <v>982</v>
      </c>
      <c r="I90" s="1" t="s">
        <v>983</v>
      </c>
      <c r="J90" s="1" t="s">
        <v>984</v>
      </c>
      <c r="K90" s="1">
        <v>17.0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985</v>
      </c>
      <c r="B91" s="1">
        <v>0.0</v>
      </c>
      <c r="C91" s="1" t="s">
        <v>986</v>
      </c>
      <c r="D91" s="1" t="s">
        <v>987</v>
      </c>
      <c r="E91" s="1" t="s">
        <v>988</v>
      </c>
      <c r="F91" s="1" t="s">
        <v>989</v>
      </c>
      <c r="G91" s="1" t="s">
        <v>954</v>
      </c>
      <c r="H91" s="1" t="s">
        <v>990</v>
      </c>
      <c r="I91" s="1" t="s">
        <v>991</v>
      </c>
      <c r="J91" s="1" t="s">
        <v>992</v>
      </c>
      <c r="K91" s="1" t="s">
        <v>993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994</v>
      </c>
      <c r="B92" s="1">
        <v>0.0</v>
      </c>
      <c r="C92" s="1" t="s">
        <v>986</v>
      </c>
      <c r="D92" s="1" t="s">
        <v>987</v>
      </c>
      <c r="E92" s="1" t="s">
        <v>988</v>
      </c>
      <c r="F92" s="1" t="s">
        <v>989</v>
      </c>
      <c r="G92" s="1" t="s">
        <v>954</v>
      </c>
      <c r="H92" s="1" t="s">
        <v>990</v>
      </c>
      <c r="I92" s="1" t="s">
        <v>991</v>
      </c>
      <c r="J92" s="1" t="s">
        <v>992</v>
      </c>
      <c r="K92" s="1" t="s">
        <v>993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995</v>
      </c>
      <c r="B93" s="1">
        <v>0.0</v>
      </c>
      <c r="C93" s="1" t="s">
        <v>625</v>
      </c>
      <c r="D93" s="1" t="s">
        <v>996</v>
      </c>
      <c r="E93" s="1" t="s">
        <v>997</v>
      </c>
      <c r="F93" s="1" t="s">
        <v>998</v>
      </c>
      <c r="G93" s="1" t="s">
        <v>999</v>
      </c>
      <c r="H93" s="1" t="s">
        <v>1000</v>
      </c>
      <c r="I93" s="1" t="s">
        <v>1001</v>
      </c>
      <c r="J93" s="1" t="s">
        <v>1002</v>
      </c>
      <c r="K93" s="1" t="s">
        <v>1003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1004</v>
      </c>
      <c r="B94" s="1">
        <v>0.0</v>
      </c>
      <c r="C94" s="1" t="s">
        <v>1005</v>
      </c>
      <c r="D94" s="1" t="s">
        <v>1006</v>
      </c>
      <c r="E94" s="1" t="s">
        <v>1007</v>
      </c>
      <c r="F94" s="1" t="s">
        <v>1008</v>
      </c>
      <c r="G94" s="1" t="s">
        <v>1009</v>
      </c>
      <c r="H94" s="1" t="s">
        <v>1010</v>
      </c>
      <c r="I94" s="1" t="s">
        <v>1011</v>
      </c>
      <c r="J94" s="1" t="s">
        <v>1012</v>
      </c>
      <c r="K94" s="1" t="s">
        <v>1013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1014</v>
      </c>
      <c r="B95" s="1">
        <v>0.0</v>
      </c>
      <c r="C95" s="1" t="s">
        <v>1015</v>
      </c>
      <c r="D95" s="1" t="s">
        <v>1016</v>
      </c>
      <c r="E95" s="1" t="s">
        <v>1017</v>
      </c>
      <c r="F95" s="1" t="s">
        <v>1018</v>
      </c>
      <c r="G95" s="1" t="s">
        <v>1019</v>
      </c>
      <c r="H95" s="1" t="s">
        <v>1020</v>
      </c>
      <c r="I95" s="1" t="s">
        <v>1021</v>
      </c>
      <c r="J95" s="1" t="s">
        <v>1022</v>
      </c>
      <c r="K95" s="1" t="s">
        <v>1023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1024</v>
      </c>
      <c r="B96" s="1">
        <v>0.0</v>
      </c>
      <c r="C96" s="1" t="s">
        <v>1025</v>
      </c>
      <c r="D96" s="1" t="s">
        <v>975</v>
      </c>
      <c r="E96" s="1" t="s">
        <v>1026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1027</v>
      </c>
      <c r="B97" s="1">
        <v>0.0</v>
      </c>
      <c r="C97" s="1" t="s">
        <v>959</v>
      </c>
      <c r="D97" s="1" t="s">
        <v>1028</v>
      </c>
      <c r="E97" s="1" t="s">
        <v>1029</v>
      </c>
      <c r="F97" s="1" t="s">
        <v>1030</v>
      </c>
      <c r="G97" s="1" t="s">
        <v>1031</v>
      </c>
      <c r="H97" s="1" t="s">
        <v>1032</v>
      </c>
      <c r="I97" s="1" t="s">
        <v>1033</v>
      </c>
      <c r="J97" s="1" t="s">
        <v>1034</v>
      </c>
      <c r="K97" s="1" t="s">
        <v>1035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1036</v>
      </c>
      <c r="B98" s="1">
        <v>0.0</v>
      </c>
      <c r="C98" s="1" t="s">
        <v>1037</v>
      </c>
      <c r="D98" s="1" t="s">
        <v>1038</v>
      </c>
      <c r="E98" s="1" t="s">
        <v>1039</v>
      </c>
      <c r="F98" s="1" t="s">
        <v>1040</v>
      </c>
      <c r="G98" s="1" t="s">
        <v>1041</v>
      </c>
      <c r="H98" s="1" t="s">
        <v>1042</v>
      </c>
      <c r="I98" s="1" t="s">
        <v>1043</v>
      </c>
      <c r="J98" s="1" t="s">
        <v>1044</v>
      </c>
      <c r="K98" s="1" t="s">
        <v>540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1045</v>
      </c>
      <c r="B99" s="1">
        <v>0.0</v>
      </c>
      <c r="C99" s="1" t="s">
        <v>980</v>
      </c>
      <c r="D99" s="1" t="s">
        <v>1046</v>
      </c>
      <c r="E99" s="1" t="s">
        <v>1047</v>
      </c>
      <c r="F99" s="1" t="s">
        <v>1048</v>
      </c>
      <c r="G99" s="1" t="s">
        <v>1049</v>
      </c>
      <c r="H99" s="1" t="s">
        <v>1050</v>
      </c>
      <c r="I99" s="1" t="s">
        <v>1051</v>
      </c>
      <c r="J99" s="1" t="s">
        <v>1052</v>
      </c>
      <c r="K99" s="1" t="s">
        <v>1053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1054</v>
      </c>
      <c r="B100" s="1">
        <v>0.0</v>
      </c>
      <c r="C100" s="1" t="s">
        <v>1055</v>
      </c>
      <c r="D100" s="1" t="s">
        <v>1056</v>
      </c>
      <c r="E100" s="1" t="s">
        <v>1057</v>
      </c>
      <c r="F100" s="1" t="s">
        <v>1058</v>
      </c>
      <c r="G100" s="1" t="s">
        <v>1059</v>
      </c>
      <c r="H100" s="1" t="s">
        <v>1060</v>
      </c>
      <c r="I100" s="1" t="s">
        <v>1061</v>
      </c>
      <c r="J100" s="1" t="s">
        <v>1062</v>
      </c>
      <c r="K100" s="1" t="s">
        <v>1063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1064</v>
      </c>
      <c r="B101" s="1">
        <v>0.0</v>
      </c>
      <c r="C101" s="1" t="s">
        <v>1065</v>
      </c>
      <c r="D101" s="1" t="s">
        <v>1066</v>
      </c>
      <c r="E101" s="1" t="s">
        <v>1067</v>
      </c>
      <c r="F101" s="1" t="s">
        <v>1068</v>
      </c>
      <c r="G101" s="1" t="s">
        <v>1069</v>
      </c>
      <c r="H101" s="1" t="s">
        <v>1070</v>
      </c>
      <c r="I101" s="1" t="s">
        <v>1071</v>
      </c>
      <c r="J101" s="1" t="s">
        <v>426</v>
      </c>
      <c r="K101" s="1" t="s">
        <v>1072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1073</v>
      </c>
      <c r="B102" s="1">
        <v>0.0</v>
      </c>
      <c r="C102" s="1" t="s">
        <v>1074</v>
      </c>
      <c r="D102" s="1" t="s">
        <v>1075</v>
      </c>
      <c r="E102" s="1" t="s">
        <v>1076</v>
      </c>
      <c r="F102" s="1" t="s">
        <v>1077</v>
      </c>
      <c r="G102" s="1" t="s">
        <v>1078</v>
      </c>
      <c r="H102" s="1" t="s">
        <v>1079</v>
      </c>
      <c r="I102" s="1" t="s">
        <v>1080</v>
      </c>
      <c r="J102" s="1" t="s">
        <v>1081</v>
      </c>
      <c r="K102" s="1" t="s">
        <v>1082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1083</v>
      </c>
      <c r="B103" s="1">
        <v>0.0</v>
      </c>
      <c r="C103" s="1">
        <v>0.0</v>
      </c>
      <c r="D103" s="1" t="s">
        <v>1084</v>
      </c>
      <c r="E103" s="1" t="s">
        <v>1085</v>
      </c>
      <c r="F103" s="1" t="s">
        <v>1086</v>
      </c>
      <c r="G103" s="1" t="s">
        <v>591</v>
      </c>
      <c r="H103" s="1" t="s">
        <v>1087</v>
      </c>
      <c r="I103" s="1" t="s">
        <v>1088</v>
      </c>
      <c r="J103" s="1" t="s">
        <v>1089</v>
      </c>
      <c r="K103" s="1" t="s">
        <v>1090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1091</v>
      </c>
      <c r="B104" s="1">
        <v>0.0</v>
      </c>
      <c r="C104" s="1">
        <v>0.0</v>
      </c>
      <c r="D104" s="1" t="s">
        <v>1092</v>
      </c>
      <c r="E104" s="1" t="s">
        <v>1093</v>
      </c>
      <c r="F104" s="1" t="s">
        <v>1094</v>
      </c>
      <c r="G104" s="1" t="s">
        <v>1095</v>
      </c>
      <c r="H104" s="1" t="s">
        <v>1096</v>
      </c>
      <c r="I104" s="1" t="s">
        <v>1097</v>
      </c>
      <c r="J104" s="1" t="s">
        <v>1098</v>
      </c>
      <c r="K104" s="1" t="s">
        <v>1099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1101</v>
      </c>
      <c r="B106" s="1">
        <v>0.0</v>
      </c>
      <c r="C106" s="1">
        <v>0.0</v>
      </c>
      <c r="D106" s="1">
        <v>0.0</v>
      </c>
      <c r="E106" s="1" t="s">
        <v>1102</v>
      </c>
      <c r="F106" s="1" t="s">
        <v>1103</v>
      </c>
      <c r="G106" s="1" t="s">
        <v>1104</v>
      </c>
      <c r="H106" s="1" t="s">
        <v>1105</v>
      </c>
      <c r="I106" s="1" t="s">
        <v>1106</v>
      </c>
      <c r="J106" s="1" t="s">
        <v>1107</v>
      </c>
      <c r="K106" s="1" t="s">
        <v>1108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1109</v>
      </c>
      <c r="B107" s="1">
        <v>0.0</v>
      </c>
      <c r="C107" s="1">
        <v>0.0</v>
      </c>
      <c r="D107" s="1">
        <v>0.0</v>
      </c>
      <c r="E107" s="1" t="s">
        <v>1110</v>
      </c>
      <c r="F107" s="1" t="s">
        <v>1111</v>
      </c>
      <c r="G107" s="1" t="s">
        <v>1112</v>
      </c>
      <c r="H107" s="1" t="s">
        <v>1113</v>
      </c>
      <c r="I107" s="1" t="s">
        <v>1114</v>
      </c>
      <c r="J107" s="1" t="s">
        <v>1115</v>
      </c>
      <c r="K107" s="1">
        <v>28.0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1116</v>
      </c>
      <c r="B108" s="1">
        <v>0.0</v>
      </c>
      <c r="C108" s="1">
        <v>0.0</v>
      </c>
      <c r="D108" s="1">
        <v>0.0</v>
      </c>
      <c r="E108" s="1" t="s">
        <v>612</v>
      </c>
      <c r="F108" s="1" t="s">
        <v>1117</v>
      </c>
      <c r="G108" s="1" t="s">
        <v>1118</v>
      </c>
      <c r="H108" s="1" t="s">
        <v>1119</v>
      </c>
      <c r="I108" s="1" t="s">
        <v>1120</v>
      </c>
      <c r="J108" s="1" t="s">
        <v>1121</v>
      </c>
      <c r="K108" s="1" t="s">
        <v>1122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1123</v>
      </c>
      <c r="B109" s="1">
        <v>0.0</v>
      </c>
      <c r="C109" s="1">
        <v>0.0</v>
      </c>
      <c r="D109" s="1">
        <v>0.0</v>
      </c>
      <c r="E109" s="1" t="s">
        <v>1076</v>
      </c>
      <c r="F109" s="1" t="s">
        <v>1124</v>
      </c>
      <c r="G109" s="1" t="s">
        <v>1125</v>
      </c>
      <c r="H109" s="1" t="s">
        <v>1126</v>
      </c>
      <c r="I109" s="1" t="s">
        <v>1127</v>
      </c>
      <c r="J109" s="1" t="s">
        <v>1128</v>
      </c>
      <c r="K109" s="1" t="s">
        <v>1129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1130</v>
      </c>
      <c r="B110" s="1">
        <v>0.0</v>
      </c>
      <c r="C110" s="1">
        <v>0.0</v>
      </c>
      <c r="D110" s="1">
        <v>0.0</v>
      </c>
      <c r="E110" s="1" t="s">
        <v>1131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>
        <v>0.0</v>
      </c>
      <c r="C111" s="1">
        <v>0.0</v>
      </c>
      <c r="D111" s="1">
        <v>0.0</v>
      </c>
      <c r="E111" s="1" t="s">
        <v>1139</v>
      </c>
      <c r="F111" s="1" t="s">
        <v>1140</v>
      </c>
      <c r="G111" s="1" t="s">
        <v>1141</v>
      </c>
      <c r="H111" s="1" t="s">
        <v>1142</v>
      </c>
      <c r="I111" s="1" t="s">
        <v>463</v>
      </c>
      <c r="J111" s="1" t="s">
        <v>1143</v>
      </c>
      <c r="K111" s="1" t="s">
        <v>1144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1145</v>
      </c>
      <c r="B112" s="1">
        <v>0.0</v>
      </c>
      <c r="C112" s="1">
        <v>0.0</v>
      </c>
      <c r="D112" s="1">
        <v>0.0</v>
      </c>
      <c r="E112" s="1" t="s">
        <v>1139</v>
      </c>
      <c r="F112" s="1" t="s">
        <v>1140</v>
      </c>
      <c r="G112" s="1" t="s">
        <v>1141</v>
      </c>
      <c r="H112" s="1" t="s">
        <v>1142</v>
      </c>
      <c r="I112" s="1" t="s">
        <v>463</v>
      </c>
      <c r="J112" s="1" t="s">
        <v>1143</v>
      </c>
      <c r="K112" s="1" t="s">
        <v>1144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1146</v>
      </c>
      <c r="B113" s="1">
        <v>0.0</v>
      </c>
      <c r="C113" s="1">
        <v>0.0</v>
      </c>
      <c r="D113" s="1">
        <v>0.0</v>
      </c>
      <c r="E113" s="1" t="s">
        <v>1147</v>
      </c>
      <c r="F113" s="1" t="s">
        <v>1148</v>
      </c>
      <c r="G113" s="1" t="s">
        <v>949</v>
      </c>
      <c r="H113" s="1" t="s">
        <v>1149</v>
      </c>
      <c r="I113" s="1" t="s">
        <v>1150</v>
      </c>
      <c r="J113" s="1" t="s">
        <v>1151</v>
      </c>
      <c r="K113" s="1" t="s">
        <v>553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1152</v>
      </c>
      <c r="B114" s="1">
        <v>0.0</v>
      </c>
      <c r="C114" s="1">
        <v>0.0</v>
      </c>
      <c r="D114" s="1">
        <v>0.0</v>
      </c>
      <c r="E114" s="1" t="s">
        <v>1153</v>
      </c>
      <c r="F114" s="1" t="s">
        <v>1154</v>
      </c>
      <c r="G114" s="1" t="s">
        <v>1128</v>
      </c>
      <c r="H114" s="1" t="s">
        <v>1155</v>
      </c>
      <c r="I114" s="1" t="s">
        <v>437</v>
      </c>
      <c r="J114" s="1" t="s">
        <v>1156</v>
      </c>
      <c r="K114" s="1" t="s">
        <v>1157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1158</v>
      </c>
      <c r="B115" s="1">
        <v>0.0</v>
      </c>
      <c r="C115" s="1">
        <v>0.0</v>
      </c>
      <c r="D115" s="1">
        <v>0.0</v>
      </c>
      <c r="E115" s="1" t="s">
        <v>1159</v>
      </c>
      <c r="F115" s="1" t="s">
        <v>1160</v>
      </c>
      <c r="G115" s="1" t="s">
        <v>1161</v>
      </c>
      <c r="H115" s="1" t="s">
        <v>681</v>
      </c>
      <c r="I115" s="1" t="s">
        <v>1162</v>
      </c>
      <c r="J115" s="1" t="s">
        <v>216</v>
      </c>
      <c r="K115" s="1" t="s">
        <v>1163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1164</v>
      </c>
      <c r="B116" s="1">
        <v>0.0</v>
      </c>
      <c r="C116" s="1">
        <v>0.0</v>
      </c>
      <c r="D116" s="1">
        <v>0.0</v>
      </c>
      <c r="E116" s="1" t="s">
        <v>1165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>
        <v>0.0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1166</v>
      </c>
      <c r="B117" s="1">
        <v>0.0</v>
      </c>
      <c r="C117" s="1">
        <v>0.0</v>
      </c>
      <c r="D117" s="1">
        <v>0.0</v>
      </c>
      <c r="E117" s="1" t="s">
        <v>1167</v>
      </c>
      <c r="F117" s="1" t="s">
        <v>1168</v>
      </c>
      <c r="G117" s="1" t="s">
        <v>1169</v>
      </c>
      <c r="H117" s="1" t="s">
        <v>1170</v>
      </c>
      <c r="I117" s="1" t="s">
        <v>1171</v>
      </c>
      <c r="J117" s="1" t="s">
        <v>1172</v>
      </c>
      <c r="K117" s="1" t="s">
        <v>1173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1174</v>
      </c>
      <c r="B118" s="1">
        <v>0.0</v>
      </c>
      <c r="C118" s="1">
        <v>0.0</v>
      </c>
      <c r="D118" s="1">
        <v>0.0</v>
      </c>
      <c r="E118" s="1" t="s">
        <v>1175</v>
      </c>
      <c r="F118" s="1" t="s">
        <v>1176</v>
      </c>
      <c r="G118" s="1" t="s">
        <v>1177</v>
      </c>
      <c r="H118" s="1" t="s">
        <v>1178</v>
      </c>
      <c r="I118" s="1" t="s">
        <v>1179</v>
      </c>
      <c r="J118" s="1" t="s">
        <v>1180</v>
      </c>
      <c r="K118" s="1" t="s">
        <v>1181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1182</v>
      </c>
      <c r="B119" s="1">
        <v>0.0</v>
      </c>
      <c r="C119" s="1">
        <v>0.0</v>
      </c>
      <c r="D119" s="1">
        <v>0.0</v>
      </c>
      <c r="E119" s="1" t="s">
        <v>1183</v>
      </c>
      <c r="F119" s="1" t="s">
        <v>1161</v>
      </c>
      <c r="G119" s="1" t="s">
        <v>1184</v>
      </c>
      <c r="H119" s="1" t="s">
        <v>1185</v>
      </c>
      <c r="I119" s="1" t="s">
        <v>1186</v>
      </c>
      <c r="J119" s="1" t="s">
        <v>1187</v>
      </c>
      <c r="K119" s="1" t="s">
        <v>1188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1189</v>
      </c>
      <c r="B120" s="1">
        <v>0.0</v>
      </c>
      <c r="C120" s="1">
        <v>0.0</v>
      </c>
      <c r="D120" s="1">
        <v>0.0</v>
      </c>
      <c r="E120" s="1" t="s">
        <v>1190</v>
      </c>
      <c r="F120" s="1" t="s">
        <v>408</v>
      </c>
      <c r="G120" s="1" t="s">
        <v>1191</v>
      </c>
      <c r="H120" s="1" t="s">
        <v>1192</v>
      </c>
      <c r="I120" s="1" t="s">
        <v>1193</v>
      </c>
      <c r="J120" s="1" t="s">
        <v>1050</v>
      </c>
      <c r="K120" s="1" t="s">
        <v>1194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1195</v>
      </c>
      <c r="B121" s="1">
        <v>0.0</v>
      </c>
      <c r="C121" s="1">
        <v>0.0</v>
      </c>
      <c r="D121" s="1">
        <v>0.0</v>
      </c>
      <c r="E121" s="1" t="s">
        <v>1196</v>
      </c>
      <c r="F121" s="1" t="s">
        <v>1197</v>
      </c>
      <c r="G121" s="1" t="s">
        <v>1198</v>
      </c>
      <c r="H121" s="1" t="s">
        <v>1199</v>
      </c>
      <c r="I121" s="1" t="s">
        <v>1200</v>
      </c>
      <c r="J121" s="1" t="s">
        <v>1201</v>
      </c>
      <c r="K121" s="1" t="s">
        <v>1202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1203</v>
      </c>
      <c r="B122" s="1">
        <v>0.0</v>
      </c>
      <c r="C122" s="1">
        <v>0.0</v>
      </c>
      <c r="D122" s="1">
        <v>0.0</v>
      </c>
      <c r="E122" s="1" t="s">
        <v>1204</v>
      </c>
      <c r="F122" s="1" t="s">
        <v>1205</v>
      </c>
      <c r="G122" s="1" t="s">
        <v>1206</v>
      </c>
      <c r="H122" s="1" t="s">
        <v>962</v>
      </c>
      <c r="I122" s="1" t="s">
        <v>278</v>
      </c>
      <c r="J122" s="1" t="s">
        <v>830</v>
      </c>
      <c r="K122" s="1" t="s">
        <v>1207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1208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1209</v>
      </c>
      <c r="G123" s="1" t="s">
        <v>1210</v>
      </c>
      <c r="H123" s="1" t="s">
        <v>1211</v>
      </c>
      <c r="I123" s="1" t="s">
        <v>1212</v>
      </c>
      <c r="J123" s="1" t="s">
        <v>1213</v>
      </c>
      <c r="K123" s="1" t="s">
        <v>327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1214</v>
      </c>
      <c r="B124" s="1">
        <v>0.0</v>
      </c>
      <c r="C124" s="1">
        <v>0.0</v>
      </c>
      <c r="D124" s="1">
        <v>0.0</v>
      </c>
      <c r="E124" s="1">
        <v>0.0</v>
      </c>
      <c r="F124" s="1" t="s">
        <v>1215</v>
      </c>
      <c r="G124" s="1" t="s">
        <v>1216</v>
      </c>
      <c r="H124" s="1" t="s">
        <v>1217</v>
      </c>
      <c r="I124" s="1" t="s">
        <v>298</v>
      </c>
      <c r="J124" s="1" t="s">
        <v>1218</v>
      </c>
      <c r="K124" s="1" t="s">
        <v>1219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1220</v>
      </c>
      <c r="C1" s="1" t="s">
        <v>1221</v>
      </c>
      <c r="D1" s="1" t="s">
        <v>1222</v>
      </c>
      <c r="E1" s="1" t="s">
        <v>1223</v>
      </c>
      <c r="F1" s="1" t="s">
        <v>1224</v>
      </c>
      <c r="G1" s="1" t="s">
        <v>1225</v>
      </c>
      <c r="H1" s="1" t="s">
        <v>1226</v>
      </c>
      <c r="I1" s="1" t="s">
        <v>1227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1228</v>
      </c>
      <c r="B2" s="1" t="s">
        <v>1229</v>
      </c>
      <c r="C2" s="1" t="s">
        <v>1230</v>
      </c>
      <c r="D2" s="1" t="s">
        <v>1231</v>
      </c>
      <c r="E2" s="1" t="s">
        <v>1232</v>
      </c>
      <c r="F2" s="1" t="s">
        <v>1233</v>
      </c>
      <c r="G2" s="1" t="s">
        <v>1234</v>
      </c>
      <c r="H2" s="1" t="s">
        <v>1235</v>
      </c>
      <c r="I2" s="1" t="s">
        <v>1235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1236</v>
      </c>
      <c r="B3" s="1" t="s">
        <v>1235</v>
      </c>
      <c r="C3" s="1" t="s">
        <v>1237</v>
      </c>
      <c r="D3" s="1" t="s">
        <v>1238</v>
      </c>
      <c r="E3" s="1" t="s">
        <v>1239</v>
      </c>
      <c r="F3" s="1" t="s">
        <v>1240</v>
      </c>
      <c r="G3" s="1" t="s">
        <v>1241</v>
      </c>
      <c r="H3" s="1" t="s">
        <v>1235</v>
      </c>
      <c r="I3" s="1" t="s">
        <v>1235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1242</v>
      </c>
      <c r="B4" s="1" t="s">
        <v>1243</v>
      </c>
      <c r="C4" s="1" t="s">
        <v>1244</v>
      </c>
      <c r="D4" s="1" t="s">
        <v>1245</v>
      </c>
      <c r="E4" s="1" t="s">
        <v>1246</v>
      </c>
      <c r="F4" s="1" t="s">
        <v>1247</v>
      </c>
      <c r="G4" s="1" t="s">
        <v>1248</v>
      </c>
      <c r="H4" s="1" t="s">
        <v>1249</v>
      </c>
      <c r="I4" s="1" t="s">
        <v>1250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1236</v>
      </c>
      <c r="B5" s="1" t="s">
        <v>1235</v>
      </c>
      <c r="C5" s="1" t="s">
        <v>1251</v>
      </c>
      <c r="D5" s="1" t="s">
        <v>1252</v>
      </c>
      <c r="E5" s="1" t="s">
        <v>1253</v>
      </c>
      <c r="F5" s="1" t="s">
        <v>1254</v>
      </c>
      <c r="G5" s="1" t="s">
        <v>1255</v>
      </c>
      <c r="H5" s="1" t="s">
        <v>1256</v>
      </c>
      <c r="I5" s="1" t="s">
        <v>1257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1258</v>
      </c>
      <c r="B6" s="1" t="s">
        <v>1259</v>
      </c>
      <c r="C6" s="1" t="s">
        <v>1260</v>
      </c>
      <c r="D6" s="1" t="s">
        <v>1261</v>
      </c>
      <c r="E6" s="1" t="s">
        <v>1262</v>
      </c>
      <c r="F6" s="1" t="s">
        <v>1263</v>
      </c>
      <c r="G6" s="1" t="s">
        <v>1264</v>
      </c>
      <c r="H6" s="1" t="s">
        <v>1265</v>
      </c>
      <c r="I6" s="1" t="s">
        <v>1266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1267</v>
      </c>
      <c r="B7" s="1" t="s">
        <v>1268</v>
      </c>
      <c r="C7" s="1" t="s">
        <v>1269</v>
      </c>
      <c r="D7" s="1" t="s">
        <v>1270</v>
      </c>
      <c r="E7" s="1" t="s">
        <v>1271</v>
      </c>
      <c r="F7" s="1" t="s">
        <v>1272</v>
      </c>
      <c r="G7" s="1" t="s">
        <v>1273</v>
      </c>
      <c r="H7" s="1" t="s">
        <v>1274</v>
      </c>
      <c r="I7" s="1" t="s">
        <v>1235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1275</v>
      </c>
      <c r="B8" s="1" t="s">
        <v>1235</v>
      </c>
      <c r="C8" s="1" t="s">
        <v>1276</v>
      </c>
      <c r="D8" s="1" t="s">
        <v>1277</v>
      </c>
      <c r="E8" s="1" t="s">
        <v>1278</v>
      </c>
      <c r="F8" s="1" t="s">
        <v>1279</v>
      </c>
      <c r="G8" s="1" t="s">
        <v>1280</v>
      </c>
      <c r="H8" s="1" t="s">
        <v>1281</v>
      </c>
      <c r="I8" s="1" t="s">
        <v>1281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1282</v>
      </c>
      <c r="B9" s="1" t="s">
        <v>1283</v>
      </c>
      <c r="C9" s="1" t="s">
        <v>1284</v>
      </c>
      <c r="D9" s="1" t="s">
        <v>1285</v>
      </c>
      <c r="E9" s="1" t="s">
        <v>1286</v>
      </c>
      <c r="F9" s="1" t="s">
        <v>1287</v>
      </c>
      <c r="G9" s="1" t="s">
        <v>1288</v>
      </c>
      <c r="H9" s="1" t="s">
        <v>1289</v>
      </c>
      <c r="I9" s="1" t="s">
        <v>1290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1291</v>
      </c>
      <c r="B10" s="1" t="s">
        <v>1292</v>
      </c>
      <c r="C10" s="1" t="s">
        <v>1293</v>
      </c>
      <c r="D10" s="1" t="s">
        <v>1294</v>
      </c>
      <c r="E10" s="1" t="s">
        <v>1295</v>
      </c>
      <c r="F10" s="1" t="s">
        <v>1296</v>
      </c>
      <c r="G10" s="1" t="s">
        <v>1297</v>
      </c>
      <c r="H10" s="1" t="s">
        <v>1298</v>
      </c>
      <c r="I10" s="1" t="s">
        <v>1299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1300</v>
      </c>
      <c r="B11" s="1" t="s">
        <v>1301</v>
      </c>
      <c r="C11" s="1" t="s">
        <v>1302</v>
      </c>
      <c r="D11" s="1" t="s">
        <v>1303</v>
      </c>
      <c r="E11" s="1" t="s">
        <v>1304</v>
      </c>
      <c r="F11" s="1" t="s">
        <v>1305</v>
      </c>
      <c r="G11" s="1" t="s">
        <v>1306</v>
      </c>
      <c r="H11" s="1" t="s">
        <v>1307</v>
      </c>
      <c r="I11" s="1" t="s">
        <v>1308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1309</v>
      </c>
      <c r="B12" s="1" t="s">
        <v>1310</v>
      </c>
      <c r="C12" s="1" t="s">
        <v>1311</v>
      </c>
      <c r="D12" s="1" t="s">
        <v>1312</v>
      </c>
      <c r="E12" s="1" t="s">
        <v>1313</v>
      </c>
      <c r="F12" s="1" t="s">
        <v>1314</v>
      </c>
      <c r="G12" s="1" t="s">
        <v>1315</v>
      </c>
      <c r="H12" s="1" t="s">
        <v>1316</v>
      </c>
      <c r="I12" s="1" t="s">
        <v>1317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1318</v>
      </c>
      <c r="B13" s="1" t="s">
        <v>1319</v>
      </c>
      <c r="C13" s="1" t="s">
        <v>1320</v>
      </c>
      <c r="D13" s="1" t="s">
        <v>1266</v>
      </c>
      <c r="E13" s="1" t="s">
        <v>1321</v>
      </c>
      <c r="F13" s="1" t="s">
        <v>1322</v>
      </c>
      <c r="G13" s="1" t="s">
        <v>1323</v>
      </c>
      <c r="H13" s="1" t="s">
        <v>1324</v>
      </c>
      <c r="I13" s="1" t="s">
        <v>1325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1326</v>
      </c>
      <c r="B14" s="1" t="s">
        <v>1327</v>
      </c>
      <c r="C14" s="1" t="s">
        <v>1328</v>
      </c>
      <c r="D14" s="1" t="s">
        <v>1329</v>
      </c>
      <c r="E14" s="1" t="s">
        <v>1330</v>
      </c>
      <c r="F14" s="1" t="s">
        <v>1331</v>
      </c>
      <c r="G14" s="1" t="s">
        <v>1332</v>
      </c>
      <c r="H14" s="1" t="s">
        <v>1333</v>
      </c>
      <c r="I14" s="1" t="s">
        <v>1334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1335</v>
      </c>
      <c r="B15" s="1" t="s">
        <v>1235</v>
      </c>
      <c r="C15" s="1" t="s">
        <v>1235</v>
      </c>
      <c r="D15" s="1" t="s">
        <v>1235</v>
      </c>
      <c r="E15" s="1" t="s">
        <v>1235</v>
      </c>
      <c r="F15" s="1" t="s">
        <v>1235</v>
      </c>
      <c r="G15" s="1" t="s">
        <v>1235</v>
      </c>
      <c r="H15" s="1" t="s">
        <v>1235</v>
      </c>
      <c r="I15" s="1" t="s">
        <v>1235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1336</v>
      </c>
      <c r="B16" s="1" t="s">
        <v>1235</v>
      </c>
      <c r="C16" s="1" t="s">
        <v>1235</v>
      </c>
      <c r="D16" s="1" t="s">
        <v>1235</v>
      </c>
      <c r="E16" s="1" t="s">
        <v>1235</v>
      </c>
      <c r="F16" s="1" t="s">
        <v>1235</v>
      </c>
      <c r="G16" s="1" t="s">
        <v>1235</v>
      </c>
      <c r="H16" s="1" t="s">
        <v>1235</v>
      </c>
      <c r="I16" s="1" t="s">
        <v>1235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1337</v>
      </c>
      <c r="B17" s="1" t="s">
        <v>187</v>
      </c>
      <c r="C17" s="1" t="s">
        <v>175</v>
      </c>
      <c r="D17" s="1" t="s">
        <v>176</v>
      </c>
      <c r="E17" s="1" t="s">
        <v>177</v>
      </c>
      <c r="F17" s="1" t="s">
        <v>188</v>
      </c>
      <c r="G17" s="1" t="s">
        <v>1338</v>
      </c>
      <c r="H17" s="1" t="s">
        <v>1339</v>
      </c>
      <c r="I17" s="1" t="s">
        <v>1340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1341</v>
      </c>
      <c r="B18" s="1" t="s">
        <v>1235</v>
      </c>
      <c r="C18" s="1" t="s">
        <v>1235</v>
      </c>
      <c r="D18" s="1" t="s">
        <v>1235</v>
      </c>
      <c r="E18" s="1" t="s">
        <v>1235</v>
      </c>
      <c r="F18" s="1" t="s">
        <v>1235</v>
      </c>
      <c r="G18" s="1" t="s">
        <v>1235</v>
      </c>
      <c r="H18" s="1" t="s">
        <v>1235</v>
      </c>
      <c r="I18" s="1" t="s">
        <v>1235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1342</v>
      </c>
      <c r="B19" s="1" t="s">
        <v>1343</v>
      </c>
      <c r="C19" s="1" t="s">
        <v>1344</v>
      </c>
      <c r="D19" s="1" t="s">
        <v>1345</v>
      </c>
      <c r="E19" s="1" t="s">
        <v>1346</v>
      </c>
      <c r="F19" s="1" t="s">
        <v>1347</v>
      </c>
      <c r="G19" s="1" t="s">
        <v>1348</v>
      </c>
      <c r="H19" s="1" t="s">
        <v>1349</v>
      </c>
      <c r="I19" s="1" t="s">
        <v>1350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1351</v>
      </c>
      <c r="B20" s="1" t="s">
        <v>1352</v>
      </c>
      <c r="C20" s="1" t="s">
        <v>1353</v>
      </c>
      <c r="D20" s="1" t="s">
        <v>1354</v>
      </c>
      <c r="E20" s="1" t="s">
        <v>1355</v>
      </c>
      <c r="F20" s="1" t="s">
        <v>1356</v>
      </c>
      <c r="G20" s="1" t="s">
        <v>1357</v>
      </c>
      <c r="H20" s="1" t="s">
        <v>1358</v>
      </c>
      <c r="I20" s="1" t="s">
        <v>1359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1360</v>
      </c>
      <c r="B21" s="1" t="s">
        <v>1361</v>
      </c>
      <c r="C21" s="1" t="s">
        <v>1362</v>
      </c>
      <c r="D21" s="1" t="s">
        <v>1363</v>
      </c>
      <c r="E21" s="1" t="s">
        <v>1364</v>
      </c>
      <c r="F21" s="1" t="s">
        <v>1365</v>
      </c>
      <c r="G21" s="1" t="s">
        <v>1366</v>
      </c>
      <c r="H21" s="1" t="s">
        <v>1367</v>
      </c>
      <c r="I21" s="1" t="s">
        <v>1368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1369</v>
      </c>
      <c r="B22" s="1" t="s">
        <v>1370</v>
      </c>
      <c r="C22" s="1" t="s">
        <v>1371</v>
      </c>
      <c r="D22" s="1" t="s">
        <v>1372</v>
      </c>
      <c r="E22" s="1" t="s">
        <v>1373</v>
      </c>
      <c r="F22" s="1" t="s">
        <v>819</v>
      </c>
      <c r="G22" s="1" t="s">
        <v>1374</v>
      </c>
      <c r="H22" s="1" t="s">
        <v>1375</v>
      </c>
      <c r="I22" s="1" t="s">
        <v>1376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1377</v>
      </c>
      <c r="B23" s="1" t="s">
        <v>1378</v>
      </c>
      <c r="C23" s="1" t="s">
        <v>1379</v>
      </c>
      <c r="D23" s="1" t="s">
        <v>1380</v>
      </c>
      <c r="E23" s="1" t="s">
        <v>1381</v>
      </c>
      <c r="F23" s="1" t="s">
        <v>1382</v>
      </c>
      <c r="G23" s="1" t="s">
        <v>1383</v>
      </c>
      <c r="H23" s="1" t="s">
        <v>1384</v>
      </c>
      <c r="I23" s="1" t="s">
        <v>1385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1386</v>
      </c>
      <c r="B24" s="1" t="s">
        <v>1387</v>
      </c>
      <c r="C24" s="1" t="s">
        <v>1388</v>
      </c>
      <c r="D24" s="1" t="s">
        <v>1389</v>
      </c>
      <c r="E24" s="1" t="s">
        <v>1390</v>
      </c>
      <c r="F24" s="1" t="s">
        <v>1391</v>
      </c>
      <c r="G24" s="1" t="s">
        <v>1392</v>
      </c>
      <c r="H24" s="1" t="s">
        <v>1392</v>
      </c>
      <c r="I24" s="1" t="s">
        <v>1392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1393</v>
      </c>
      <c r="B25" s="1" t="s">
        <v>1394</v>
      </c>
      <c r="C25" s="1" t="s">
        <v>1395</v>
      </c>
      <c r="D25" s="1" t="s">
        <v>1396</v>
      </c>
      <c r="E25" s="1" t="s">
        <v>1397</v>
      </c>
      <c r="F25" s="1" t="s">
        <v>1398</v>
      </c>
      <c r="G25" s="1" t="s">
        <v>1399</v>
      </c>
      <c r="H25" s="1" t="s">
        <v>1235</v>
      </c>
      <c r="I25" s="1" t="s">
        <v>1235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1400</v>
      </c>
      <c r="B26" s="1" t="s">
        <v>1401</v>
      </c>
      <c r="C26" s="1" t="s">
        <v>1402</v>
      </c>
      <c r="D26" s="1" t="s">
        <v>1403</v>
      </c>
      <c r="E26" s="1" t="s">
        <v>1404</v>
      </c>
      <c r="F26" s="1" t="s">
        <v>1405</v>
      </c>
      <c r="G26" s="1" t="s">
        <v>1235</v>
      </c>
      <c r="H26" s="1" t="s">
        <v>1235</v>
      </c>
      <c r="I26" s="1" t="s">
        <v>1235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1406</v>
      </c>
      <c r="B2" s="1" t="s">
        <v>1407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1408</v>
      </c>
      <c r="B3" s="1" t="s">
        <v>1409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1410</v>
      </c>
      <c r="B4" s="1" t="s">
        <v>1411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1412</v>
      </c>
      <c r="B5" s="1" t="s">
        <v>1413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1414</v>
      </c>
      <c r="B6" s="1" t="s">
        <v>1415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1417</v>
      </c>
      <c r="B8" s="1" t="s">
        <v>1418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1419</v>
      </c>
      <c r="B9" s="1" t="s">
        <v>1420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1421</v>
      </c>
      <c r="B10" s="4" t="s">
        <v>1422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1423</v>
      </c>
      <c r="B11" s="1" t="s">
        <v>1424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1425</v>
      </c>
      <c r="B12" s="1" t="s">
        <v>1426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1427</v>
      </c>
      <c r="B13" s="1" t="s">
        <v>1424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1428</v>
      </c>
      <c r="B14" s="1" t="s">
        <v>1429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1430</v>
      </c>
      <c r="B15" s="1" t="s">
        <v>1431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1432</v>
      </c>
      <c r="B16" s="1" t="s">
        <v>1429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1433</v>
      </c>
      <c r="B17" s="1" t="s">
        <v>1434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1435</v>
      </c>
      <c r="B18" s="1">
        <v>3126.0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1436</v>
      </c>
      <c r="B19" s="1" t="s">
        <v>1437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1438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1439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1440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1441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1442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1443</v>
      </c>
      <c r="B25" s="1">
        <v>1.7330112E9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1444</v>
      </c>
      <c r="B26" s="1">
        <v>1.7356032E9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1445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1446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1447</v>
      </c>
      <c r="B29" s="1">
        <v>99.74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1448</v>
      </c>
      <c r="B30" s="1">
        <v>99.5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1449</v>
      </c>
      <c r="B31" s="1">
        <v>99.0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1450</v>
      </c>
      <c r="B32" s="1">
        <v>101.805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1451</v>
      </c>
      <c r="B33" s="1">
        <v>99.74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1452</v>
      </c>
      <c r="B34" s="1">
        <v>99.5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1453</v>
      </c>
      <c r="B35" s="1">
        <v>99.0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1454</v>
      </c>
      <c r="B36" s="1">
        <v>101.805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1455</v>
      </c>
      <c r="B37" s="1">
        <v>0.518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1456</v>
      </c>
      <c r="B38" s="1">
        <v>92.0367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1457</v>
      </c>
      <c r="B39" s="1">
        <v>27.21391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1458</v>
      </c>
      <c r="B40" s="1">
        <v>903184.0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1459</v>
      </c>
      <c r="B41" s="1">
        <v>903184.0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1460</v>
      </c>
      <c r="B42" s="1">
        <v>722404.0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1461</v>
      </c>
      <c r="B43" s="1">
        <v>590660.0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1462</v>
      </c>
      <c r="B44" s="1">
        <v>590660.0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1463</v>
      </c>
      <c r="B45" s="1">
        <v>100.32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1464</v>
      </c>
      <c r="B46" s="1">
        <v>100.43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1465</v>
      </c>
      <c r="B47" s="1">
        <v>300.0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1466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1467</v>
      </c>
      <c r="B49" s="1">
        <v>8.694002688E9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1468</v>
      </c>
      <c r="B50" s="1">
        <v>65.01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1469</v>
      </c>
      <c r="B51" s="1">
        <v>105.82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1470</v>
      </c>
      <c r="B52" s="1">
        <v>7.909888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1471</v>
      </c>
      <c r="B53" s="1">
        <v>97.1531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1472</v>
      </c>
      <c r="B54" s="1">
        <v>84.11475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1473</v>
      </c>
      <c r="B55" s="1" t="s">
        <v>1474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1475</v>
      </c>
      <c r="B56" s="1">
        <v>9.650330624E9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1476</v>
      </c>
      <c r="B57" s="1">
        <v>0.096140005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1477</v>
      </c>
      <c r="B58" s="1">
        <v>8.5832963E7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1478</v>
      </c>
      <c r="B59" s="1">
        <v>8.6662704E7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1479</v>
      </c>
      <c r="B60" s="1">
        <v>4268924.0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1480</v>
      </c>
      <c r="B61" s="1">
        <v>4408901.0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1481</v>
      </c>
      <c r="B62" s="1">
        <v>1.7289504E9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1482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1483</v>
      </c>
      <c r="B64" s="1">
        <v>0.048899997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1484</v>
      </c>
      <c r="B65" s="1">
        <v>0.020639999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1485</v>
      </c>
      <c r="B66" s="1">
        <v>1.0364801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1486</v>
      </c>
      <c r="B67" s="1">
        <v>6.7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1487</v>
      </c>
      <c r="B68" s="1">
        <v>0.0571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1488</v>
      </c>
      <c r="B69" s="1">
        <v>8.6662704E7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1489</v>
      </c>
      <c r="B70" s="1">
        <v>23.628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1490</v>
      </c>
      <c r="B71" s="1">
        <v>4.24581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1491</v>
      </c>
      <c r="B72" s="1">
        <v>1.7066592E9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1492</v>
      </c>
      <c r="B73" s="1">
        <v>1.7382816E9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1493</v>
      </c>
      <c r="B74" s="1">
        <v>1.722384E9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1494</v>
      </c>
      <c r="B75" s="1">
        <v>2.386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1495</v>
      </c>
      <c r="B76" s="1">
        <v>1.05672E8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1496</v>
      </c>
      <c r="B77" s="1">
        <v>1.09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1497</v>
      </c>
      <c r="B78" s="1">
        <v>3.69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1498</v>
      </c>
      <c r="B79" s="1">
        <v>8.78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1499</v>
      </c>
      <c r="B80" s="1">
        <v>28.6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1500</v>
      </c>
      <c r="B81" s="1">
        <v>0.3695563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1501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1502</v>
      </c>
      <c r="B83" s="1" t="s">
        <v>1503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1504</v>
      </c>
      <c r="B84" s="1" t="s">
        <v>1505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1506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1507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1508</v>
      </c>
      <c r="B87" s="1" t="s">
        <v>1509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1510</v>
      </c>
      <c r="B88" s="1" t="s">
        <v>1509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1511</v>
      </c>
      <c r="B89" s="1">
        <v>1.4068134E9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1512</v>
      </c>
      <c r="B90" s="1" t="s">
        <v>1513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1514</v>
      </c>
      <c r="B91" s="1" t="s">
        <v>1515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1516</v>
      </c>
      <c r="B92" s="1" t="s">
        <v>1517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1518</v>
      </c>
      <c r="B93" s="1" t="s">
        <v>1519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1520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1521</v>
      </c>
      <c r="B95" s="1">
        <v>100.32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1522</v>
      </c>
      <c r="B96" s="1">
        <v>130.0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1523</v>
      </c>
      <c r="B97" s="1">
        <v>102.0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1524</v>
      </c>
      <c r="B98" s="1">
        <v>113.0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1525</v>
      </c>
      <c r="B99" s="1">
        <v>111.0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1526</v>
      </c>
      <c r="B100" s="1">
        <v>1.5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1527</v>
      </c>
      <c r="B101" s="1" t="s">
        <v>1528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1529</v>
      </c>
      <c r="B102" s="1">
        <v>14.0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1530</v>
      </c>
      <c r="B103" s="1">
        <v>3.26892992E8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1531</v>
      </c>
      <c r="B104" s="1">
        <v>3.743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1532</v>
      </c>
      <c r="B105" s="1">
        <v>3.37428992E8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1533</v>
      </c>
      <c r="B106" s="1">
        <v>1.157453056E9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1534</v>
      </c>
      <c r="B107" s="1">
        <v>3.601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1535</v>
      </c>
      <c r="B108" s="1">
        <v>4.099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1536</v>
      </c>
      <c r="B109" s="1">
        <v>1.099131008E9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1537</v>
      </c>
      <c r="B110" s="1">
        <v>53.659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1538</v>
      </c>
      <c r="B111" s="1">
        <v>12.733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1539</v>
      </c>
      <c r="B112" s="1">
        <v>0.03404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1540</v>
      </c>
      <c r="B113" s="1">
        <v>0.051459998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1541</v>
      </c>
      <c r="B114" s="1">
        <v>-1.92961248E8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1542</v>
      </c>
      <c r="B115" s="1">
        <v>3.07739008E8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1543</v>
      </c>
      <c r="B116" s="1">
        <v>2.333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1544</v>
      </c>
      <c r="B117" s="1">
        <v>0.231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1545</v>
      </c>
      <c r="B118" s="1">
        <v>0.64932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1546</v>
      </c>
      <c r="B119" s="1">
        <v>0.307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1547</v>
      </c>
      <c r="B120" s="1">
        <v>0.2024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1548</v>
      </c>
      <c r="B121" s="1" t="s">
        <v>1474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1549</v>
      </c>
      <c r="B122" s="1">
        <v>1.1024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6.0</v>
      </c>
      <c r="C3" s="1">
        <v>-21.0</v>
      </c>
      <c r="D3" s="1">
        <v>37.0</v>
      </c>
      <c r="E3" s="1">
        <v>31.0</v>
      </c>
      <c r="F3" s="1">
        <v>73.0</v>
      </c>
      <c r="G3" s="1">
        <v>126.0</v>
      </c>
      <c r="H3" s="1">
        <v>114.0</v>
      </c>
      <c r="I3" s="1">
        <v>88.0</v>
      </c>
      <c r="J3" s="1">
        <v>96.0</v>
      </c>
      <c r="K3" s="1">
        <v>244.0</v>
      </c>
      <c r="L3" s="1">
        <f>IF(K3*FORECAST(L2,B3:K3,B2:K2)&gt;0,FORECAST(L2,B3:K3,B2:K2),K3)*$X$1</f>
        <v>196.6666667</v>
      </c>
      <c r="M3" s="1">
        <f>IF(L3*FORECAST(M2,B3:L3,B2:L2)&gt;0,FORECAST(M2,B3:L3,B2:L2),L3)*$X$1</f>
        <v>217.9878788</v>
      </c>
      <c r="N3" s="1">
        <f>IF(M3*FORECAST(N2,B3:M3,B2:M2)&gt;0,FORECAST(N2,B3:M3,B2:M2),M3)*$X$1</f>
        <v>239.3090909</v>
      </c>
      <c r="O3" s="1">
        <f>IF(N3*FORECAST(O2,B3:N3,B2:N2)&gt;0,FORECAST(O2,B3:N3,B2:N2),N3)*$X$1</f>
        <v>260.630303</v>
      </c>
      <c r="P3" s="1">
        <f>IF(O3*FORECAST(P2,B3:O3,B2:O2)&gt;0,FORECAST(P2,B3:O3,B2:O2),O3)*$X$1</f>
        <v>281.9515152</v>
      </c>
      <c r="Q3" s="1">
        <f>IF(P3*FORECAST(Q2,B3:P3,B2:P2)&gt;0,FORECAST(Q2,B3:P3,B2:P2),P3)*$X$1</f>
        <v>303.2727273</v>
      </c>
      <c r="R3" s="1">
        <f>IF(Q3*FORECAST(R2,B3:Q3,B2:Q2)&gt;0,FORECAST(R2,B3:Q3,B2:Q2),Q3)*$X$1</f>
        <v>324.5939394</v>
      </c>
      <c r="S3" s="5">
        <f>IF(R3*FORECAST(S2,B3:R3,B2:R2)&gt;0,FORECAST(S2,B3:R3,B2:R2),R3)*$X$1</f>
        <v>345.9151515</v>
      </c>
      <c r="T3" s="5">
        <f>IF(S3*FORECAST(T2,B3:S3,B2:S2)&gt;0,FORECAST(T2,B3:S3,B2:S2),S3)*$X$1</f>
        <v>367.2363636</v>
      </c>
      <c r="U3" s="5">
        <f>IF(T3*FORECAST(U2,B3:T3,B2:T2)&gt;0,FORECAST(U2,B3:T3,B2:T2),T3)*$X$1</f>
        <v>388.5575758</v>
      </c>
      <c r="V3" s="5">
        <f>IF(U3*FORECAST(V2,B3:U3,B2:U2)&gt;0,FORECAST(V2,B3:U3,B2:U2),U3)*$X$1</f>
        <v>409.8787879</v>
      </c>
      <c r="W3" s="5">
        <f>IF(V3*FORECAST(W2,B3:V3,B2:V2)&gt;0,FORECAST(W2,B3:V3,B2:V2),V3)*$X$1</f>
        <v>431.2</v>
      </c>
      <c r="X3" s="2"/>
      <c r="Y3" s="2"/>
      <c r="Z3" s="2"/>
    </row>
    <row r="4">
      <c r="A4" s="3" t="s">
        <v>129</v>
      </c>
      <c r="B4" s="1">
        <v>-111.0</v>
      </c>
      <c r="C4" s="1">
        <v>-124.0</v>
      </c>
      <c r="D4" s="1">
        <v>-180.0</v>
      </c>
      <c r="E4" s="1">
        <v>-240.0</v>
      </c>
      <c r="F4" s="1">
        <v>-361.0</v>
      </c>
      <c r="G4" s="1">
        <v>1110.0</v>
      </c>
      <c r="H4" s="1">
        <v>746.0</v>
      </c>
      <c r="I4" s="1">
        <v>783.0</v>
      </c>
      <c r="J4" s="1">
        <v>740.0</v>
      </c>
      <c r="K4" s="1">
        <v>529.0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1550</v>
      </c>
      <c r="B5" s="1">
        <v>51.0</v>
      </c>
      <c r="C5" s="1">
        <v>58.0</v>
      </c>
      <c r="D5" s="1">
        <v>59.0</v>
      </c>
      <c r="E5" s="1">
        <v>61.0</v>
      </c>
      <c r="F5" s="1">
        <v>63.0</v>
      </c>
      <c r="G5" s="1">
        <v>68.0</v>
      </c>
      <c r="H5" s="1">
        <v>75.0</v>
      </c>
      <c r="I5" s="1">
        <v>83.0</v>
      </c>
      <c r="J5" s="1">
        <v>84.0</v>
      </c>
      <c r="K5" s="1">
        <v>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1551</v>
      </c>
      <c r="L7" s="1">
        <f>IF(W3*FORECAST(W2,B3:W3,B2:W2)&gt;0,FORECAST(W2,B3:W3,B2:W2),V3)*$X$1 * (1+0.02)/(0.0789-0.02)</f>
        <v>7467.300509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1552</v>
      </c>
      <c r="L8" s="6">
        <f t="array" ref="L8">NPV(0.0789,M3:W3)</f>
        <v>2214.810491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1553</v>
      </c>
      <c r="L9" s="6">
        <f t="array" ref="L9">NPV(0.0789,M16:W16)</f>
        <v>3238.698388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1554</v>
      </c>
      <c r="L10" s="6">
        <f>L8 + L9</f>
        <v>5453.508879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529.0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1555</v>
      </c>
      <c r="L12" s="6">
        <f>L10 - L11</f>
        <v>4924.508879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1556</v>
      </c>
      <c r="L13" s="1">
        <v>86.0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57.26173115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7467.300509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10.0</v>
      </c>
      <c r="C3" s="1">
        <v>16.0</v>
      </c>
      <c r="D3" s="1">
        <v>26.0</v>
      </c>
      <c r="E3" s="1">
        <v>47.0</v>
      </c>
      <c r="F3" s="1">
        <v>73.0</v>
      </c>
      <c r="G3" s="1">
        <v>39.0</v>
      </c>
      <c r="H3" s="1">
        <v>8.0</v>
      </c>
      <c r="I3" s="1">
        <v>-44.0</v>
      </c>
      <c r="J3" s="1">
        <v>-26.0</v>
      </c>
      <c r="K3" s="1">
        <v>55.0</v>
      </c>
      <c r="L3" s="1">
        <f>IF(K3*FORECAST(L2,B3:K3,B2:K2)&gt;0,FORECAST(L2,B3:K3,B2:K2),K3)*$X$1</f>
        <v>7.4</v>
      </c>
      <c r="M3" s="1">
        <f>IF(L3*FORECAST(M2,B3:L3,B2:L2)&gt;0,FORECAST(M2,B3:L3,B2:L2),L3)*$X$1</f>
        <v>5.036363636</v>
      </c>
      <c r="N3" s="1">
        <f>IF(M3*FORECAST(N2,B3:M3,B2:M2)&gt;0,FORECAST(N2,B3:M3,B2:M2),M3)*$X$1</f>
        <v>2.672727273</v>
      </c>
      <c r="O3" s="1">
        <f>IF(N3*FORECAST(O2,B3:N3,B2:N2)&gt;0,FORECAST(O2,B3:N3,B2:N2),N3)*$X$1</f>
        <v>0.3090909091</v>
      </c>
      <c r="P3" s="1">
        <f>IF(O3*FORECAST(P2,B3:O3,B2:O2)&gt;0,FORECAST(P2,B3:O3,B2:O2),O3)*$X$1</f>
        <v>0.3090909091</v>
      </c>
      <c r="Q3" s="1">
        <f>IF(P3*FORECAST(Q2,B3:P3,B2:P2)&gt;0,FORECAST(Q2,B3:P3,B2:P2),P3)*$X$1</f>
        <v>0.3090909091</v>
      </c>
      <c r="R3" s="1">
        <f>IF(Q3*FORECAST(R2,B3:Q3,B2:Q2)&gt;0,FORECAST(R2,B3:Q3,B2:Q2),Q3)*$X$1</f>
        <v>0.3090909091</v>
      </c>
      <c r="S3" s="5">
        <f>IF(R3*FORECAST(S2,B3:R3,B2:R2)&gt;0,FORECAST(S2,B3:R3,B2:R2),R3)*$X$1</f>
        <v>0.3090909091</v>
      </c>
      <c r="T3" s="5">
        <f>IF(S3*FORECAST(T2,B3:S3,B2:S2)&gt;0,FORECAST(T2,B3:S3,B2:S2),S3)*$X$1</f>
        <v>0.3090909091</v>
      </c>
      <c r="U3" s="5">
        <f>IF(T3*FORECAST(U2,B3:T3,B2:T2)&gt;0,FORECAST(U2,B3:T3,B2:T2),T3)*$X$1</f>
        <v>0.3090909091</v>
      </c>
      <c r="V3" s="5">
        <f>IF(U3*FORECAST(V2,B3:U3,B2:U2)&gt;0,FORECAST(V2,B3:U3,B2:U2),U3)*$X$1</f>
        <v>0.3090909091</v>
      </c>
      <c r="W3" s="5">
        <f>IF(V3*FORECAST(W2,B3:V3,B2:V2)&gt;0,FORECAST(W2,B3:V3,B2:V2),V3)*$X$1</f>
        <v>0.3090909091</v>
      </c>
      <c r="X3" s="2"/>
      <c r="Y3" s="2"/>
      <c r="Z3" s="2"/>
    </row>
    <row r="4">
      <c r="A4" s="3" t="s">
        <v>129</v>
      </c>
      <c r="B4" s="1">
        <v>-111.0</v>
      </c>
      <c r="C4" s="1">
        <v>-124.0</v>
      </c>
      <c r="D4" s="1">
        <v>-180.0</v>
      </c>
      <c r="E4" s="1">
        <v>-240.0</v>
      </c>
      <c r="F4" s="1">
        <v>-361.0</v>
      </c>
      <c r="G4" s="1">
        <v>1110.0</v>
      </c>
      <c r="H4" s="1">
        <v>746.0</v>
      </c>
      <c r="I4" s="1">
        <v>783.0</v>
      </c>
      <c r="J4" s="1">
        <v>740.0</v>
      </c>
      <c r="K4" s="1">
        <v>529.0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1550</v>
      </c>
      <c r="B5" s="1">
        <v>51.0</v>
      </c>
      <c r="C5" s="1">
        <v>58.0</v>
      </c>
      <c r="D5" s="1">
        <v>59.0</v>
      </c>
      <c r="E5" s="1">
        <v>61.0</v>
      </c>
      <c r="F5" s="1">
        <v>63.0</v>
      </c>
      <c r="G5" s="1">
        <v>68.0</v>
      </c>
      <c r="H5" s="1">
        <v>75.0</v>
      </c>
      <c r="I5" s="1">
        <v>83.0</v>
      </c>
      <c r="J5" s="1">
        <v>84.0</v>
      </c>
      <c r="K5" s="1">
        <v>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1551</v>
      </c>
      <c r="L7" s="1">
        <f>IF(W3*FORECAST(W2,B3:W3,B2:W2)&gt;0,FORECAST(W2,B3:W3,B2:W2),V3)*$X$1 * (1+0.02)/(0.0789-0.02)</f>
        <v>5.352677882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1552</v>
      </c>
      <c r="L8" s="6">
        <f t="array" ref="L8">NPV(0.0789,M3:W3)</f>
        <v>8.630551648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1553</v>
      </c>
      <c r="L9" s="6">
        <f t="array" ref="L9">NPV(0.0789,M16:W16)</f>
        <v>2.321549696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1554</v>
      </c>
      <c r="L10" s="6">
        <f>L8 + L9</f>
        <v>10.95210134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529.0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1555</v>
      </c>
      <c r="L12" s="6">
        <f>L10 - L11</f>
        <v>-518.0478987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1556</v>
      </c>
      <c r="L13" s="1">
        <v>86.0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-6.023812775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5.352677882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