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<sst xmlns="http://schemas.openxmlformats.org/spreadsheetml/2006/main" count="503" uniqueCount="372">
  <si>
    <t>ticker</t>
  </si>
  <si>
    <t>EONR</t>
  </si>
  <si>
    <t>nombre</t>
  </si>
  <si>
    <t>HNR ACQUISITION CORP</t>
  </si>
  <si>
    <t>empresa</t>
  </si>
  <si>
    <t>Oil &amp; Gas Exploration and Production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</si>
  <si>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</si>
  <si>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</si>
  <si>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</si>
  <si>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</si>
  <si>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</si>
  <si>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</si>
  <si>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</si>
  <si>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</si>
  <si>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</si>
  <si>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</si>
  <si>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</si>
  <si>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-57.14%</t>
  </si>
  <si>
    <t>Total Assets Growth</t>
  </si>
  <si>
    <t>-62.92%</t>
  </si>
  <si>
    <t>Net Property, Plant and Equipment Growth</t>
  </si>
  <si>
    <t>EBITDA Growth</t>
  </si>
  <si>
    <t>731.08%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</si>
  <si>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</si>
  <si>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</si>
  <si>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</si>
  <si>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</si>
  <si>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</si>
  <si>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</si>
  <si>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</si>
  <si>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</si>
  <si>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</si>
  <si>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</si>
  <si>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</si>
  <si>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</si>
  <si>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</si>
  <si>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</si>
  <si>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</si>
  <si>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Cash Acquisitions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</si>
  <si>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</si>
  <si>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</si>
  <si>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</si>
  <si>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</si>
  <si>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</si>
  <si>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</si>
  <si>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</si>
  <si>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</si>
  <si>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</si>
  <si>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</si>
  <si>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</si>
  <si>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</si>
  <si>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</si>
  <si>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</si>
  <si>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</si>
  <si>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</si>
  <si>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</si>
  <si>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</si>
  <si>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</si>
  <si>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</si>
  <si>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</si>
  <si>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</si>
  <si>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</si>
  <si>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</si>
  <si>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</si>
  <si>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</si>
  <si>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</si>
  <si>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</si>
  <si>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</si>
  <si>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</si>
  <si>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</si>
  <si>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</si>
  <si>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</si>
  <si>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</si>
  <si>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</si>
  <si>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</si>
  <si>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</si>
  <si>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</si>
  <si>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</si>
  <si>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</si>
  <si>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</si>
  <si>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</si>
  <si>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</si>
  <si>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</si>
  <si>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</si>
  <si>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</si>
  <si>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</si>
  <si>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</si>
  <si>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</si>
  <si>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</si>
  <si>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</si>
  <si>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</si>
  <si>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</si>
  <si>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</si>
  <si>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</si>
  <si>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</si>
  <si>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</si>
  <si>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</si>
  <si>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0.04</t>
  </si>
  <si>
    <t>-0.27</t>
  </si>
  <si>
    <t>-0.53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</si>
  <si>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</si>
  <si>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</si>
  <si>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</si>
  <si>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</si>
  <si>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</si>
  <si>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</si>
  <si>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</si>
  <si>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</si>
  <si>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Full Time Employees</t>
  </si>
  <si>
    <t>Part Time Employees</t>
  </si>
  <si>
    <t>Revenues</t>
  </si>
  <si>
    <t>Other Revenues, Total</t>
  </si>
  <si>
    <t>Total Revenues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</si>
  <si>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</si>
  <si>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</si>
  <si>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</si>
  <si>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</si>
  <si>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</si>
  <si>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</si>
  <si>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</si>
  <si>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</si>
  <si>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</si>
  <si>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</si>
  <si>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</si>
  <si>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</si>
  <si>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</si>
  <si>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</si>
  <si>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</si>
  <si>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</si>
  <si>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</si>
  <si>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</si>
  <si>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</si>
  <si>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</si>
  <si>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</si>
  <si>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</si>
  <si>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</si>
  <si>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</si>
  <si>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-0.01</t>
  </si>
  <si>
    <t>-0.07</t>
  </si>
  <si>
    <t>-1.72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</si>
  <si>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</si>
  <si>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</si>
  <si>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</si>
  <si>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</si>
  <si>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</si>
  <si>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</si>
  <si>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-0.03</t>
  </si>
  <si>
    <t>0.63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</si>
  <si>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</si>
  <si>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</si>
  <si>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</si>
  <si>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</si>
  <si>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</si>
  <si>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</si>
  <si>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</si>
  <si>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-41.93</t>
  </si>
  <si>
    <t>37.2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</si>
  <si>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</si>
  <si>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</si>
  <si>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</si>
  <si>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</si>
  <si>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</si>
  <si>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</si>
  <si>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</si>
  <si>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</si>
  <si>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</si>
  <si>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</si>
  <si>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</si>
  <si>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</si>
  <si>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</si>
  <si>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</si>
  <si>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-2.5</t>
  </si>
  <si>
    <t>4.25</t>
  </si>
  <si>
    <t>Return on Total Capital</t>
  </si>
  <si>
    <t>73.33</t>
  </si>
  <si>
    <t>5.4</t>
  </si>
  <si>
    <t>Return On Equity %</t>
  </si>
  <si>
    <t>48.96</t>
  </si>
  <si>
    <t>-13.64</t>
  </si>
  <si>
    <t>Return on Common Equity</t>
  </si>
  <si>
    <t>-70.04</t>
  </si>
  <si>
    <t>Margin Analysis</t>
  </si>
  <si>
    <t>Gross Profit Margin %</t>
  </si>
  <si>
    <t>SG&amp;A Margin</t>
  </si>
  <si>
    <t>64.87</t>
  </si>
  <si>
    <t>EBITDA Margin %</t>
  </si>
  <si>
    <t>31.04</t>
  </si>
  <si>
    <t>EBITA Margin %</t>
  </si>
  <si>
    <t>24.14</t>
  </si>
  <si>
    <t>EBIT Margin %</t>
  </si>
  <si>
    <t>20.96</t>
  </si>
  <si>
    <t>Income From Continuing Operations Margin %</t>
  </si>
  <si>
    <t>-15.03</t>
  </si>
  <si>
    <t>Net Income Margin %</t>
  </si>
  <si>
    <t>Net Avail. For Common Margin %</t>
  </si>
  <si>
    <t>-33.56</t>
  </si>
  <si>
    <t>Normalized Net Income Margin</t>
  </si>
  <si>
    <t>12.25</t>
  </si>
  <si>
    <t>Levered Free Cash Flow Margin</t>
  </si>
  <si>
    <t>40.65</t>
  </si>
  <si>
    <t>Unlevered Free Cash Flow Margin</t>
  </si>
  <si>
    <t>45.67</t>
  </si>
  <si>
    <t>Asset Turnover</t>
  </si>
  <si>
    <t>0.32</t>
  </si>
  <si>
    <t>Fixed Assets Turnover</t>
  </si>
  <si>
    <t>0.36</t>
  </si>
  <si>
    <t>Short Term Liquidity</t>
  </si>
  <si>
    <t>Current Ratio</t>
  </si>
  <si>
    <t>0.17</t>
  </si>
  <si>
    <t>0.34</t>
  </si>
  <si>
    <t>Quick Ratio</t>
  </si>
  <si>
    <t>0.08</t>
  </si>
  <si>
    <t>0.28</t>
  </si>
  <si>
    <t>Operating Cash Flow to Current Liabilities</t>
  </si>
  <si>
    <t>-0.39</t>
  </si>
  <si>
    <t>-1.39</t>
  </si>
  <si>
    <t>0.43</t>
  </si>
  <si>
    <t>Long Term Solvency</t>
  </si>
  <si>
    <t>Total Debt/Equity</t>
  </si>
  <si>
    <t>143.77</t>
  </si>
  <si>
    <t>Total Debt / Total Capital</t>
  </si>
  <si>
    <t>58.98</t>
  </si>
  <si>
    <t>LT Debt/Equity</t>
  </si>
  <si>
    <t>122.48</t>
  </si>
  <si>
    <t>Long-Term Debt / Total Capital</t>
  </si>
  <si>
    <t>50.24</t>
  </si>
  <si>
    <t>Total Liabilities / Total Assets</t>
  </si>
  <si>
    <t>66.9</t>
  </si>
  <si>
    <t>103.55</t>
  </si>
  <si>
    <t>69.61</t>
  </si>
  <si>
    <t>EBIT / Interest Expense</t>
  </si>
  <si>
    <t>1.38</t>
  </si>
  <si>
    <t>EBITDA / Interest Expense</t>
  </si>
  <si>
    <t>2.05</t>
  </si>
  <si>
    <t>(EBITDA - Capex) / Interest Expense</t>
  </si>
  <si>
    <t>Total Debt / EBITDA</t>
  </si>
  <si>
    <t>5.29</t>
  </si>
  <si>
    <t>Net Debt / EBITDA</t>
  </si>
  <si>
    <t>4.86</t>
  </si>
  <si>
    <t>Total Debt / (EBITDA - Capex)</t>
  </si>
  <si>
    <t>33.39</t>
  </si>
  <si>
    <t>Net Debt / (EBITDA - Capex)</t>
  </si>
  <si>
    <t>30.73</t>
  </si>
  <si>
    <t>Growth Over Prior Year</t>
  </si>
  <si>
    <t>Total Revenues, 1 Yr. Growth %</t>
  </si>
  <si>
    <t>-33.28</t>
  </si>
  <si>
    <t>Gross Profit, 1 Yr. Growth %</t>
  </si>
  <si>
    <t>EBITDA, 1 Yr. Growth %</t>
  </si>
  <si>
    <t>-65.49</t>
  </si>
  <si>
    <t>EBITA, 1 Yr. Growth %</t>
  </si>
  <si>
    <t>-71.23</t>
  </si>
  <si>
    <t>EBIT, 1 Yr. Growth %</t>
  </si>
  <si>
    <t>-73.15</t>
  </si>
  <si>
    <t>Earnings From Cont. Operations, 1 Yr. Growth %</t>
  </si>
  <si>
    <t>-122.03</t>
  </si>
  <si>
    <t>Net Income, 1 Yr. Growth %</t>
  </si>
  <si>
    <t>Normalized Net Income, 1 Yr. Growth %</t>
  </si>
  <si>
    <t>-73.54</t>
  </si>
  <si>
    <t>Diluted EPS Before Extra, 1 Yr. Growth %</t>
  </si>
  <si>
    <t>-198.83</t>
  </si>
  <si>
    <t>Net Property, Plant and Equip., 1 Yr. Growth %</t>
  </si>
  <si>
    <t>69.33</t>
  </si>
  <si>
    <t>Total Assets, 1 Yr. Growth %</t>
  </si>
  <si>
    <t>55.66</t>
  </si>
  <si>
    <t>Tangible Book Value, 1 Yr. Growth %</t>
  </si>
  <si>
    <t>-109.82</t>
  </si>
  <si>
    <t>Common Equity, 1 Yr. Growth %</t>
  </si>
  <si>
    <t>Cash From Operations, 1 Yr. Growth %</t>
  </si>
  <si>
    <t>-53.49</t>
  </si>
  <si>
    <t>Capital Expenditures, 1 Yr. Growth %</t>
  </si>
  <si>
    <t>-58.51</t>
  </si>
  <si>
    <t>Levered Free Cash Flow, 1 Yr. Growth %</t>
  </si>
  <si>
    <t>Unlevered Free Cash Flow, 1 Yr. Growth %</t>
  </si>
  <si>
    <t>Compound Annual Growth Rate Over Two Years</t>
  </si>
  <si>
    <t>EBITA, 2 Yr. CAGR %</t>
  </si>
  <si>
    <t>EBIT, 2 Yr. CAGR %</t>
  </si>
  <si>
    <t>Earnings From Cont. Operations, 2 Yr. CAGR %</t>
  </si>
  <si>
    <t>Net Income, 2 Yr. CAGR %</t>
  </si>
  <si>
    <t>Normalized Net Income, 2 Yr. CAGR %</t>
  </si>
  <si>
    <t>Diluted EPS Before Extra, 2 Yr. CAGR %</t>
  </si>
  <si>
    <t>Total Assets, 2 Yr. CAGR %</t>
  </si>
  <si>
    <t>Tangible Book Value, 2 Yr. CAGR %</t>
  </si>
  <si>
    <t>401.77</t>
  </si>
  <si>
    <t>Common Equity, 2 Yr. CAGR %</t>
  </si>
  <si>
    <t>Cash From Operations, 2 Yr. CAGR %</t>
  </si>
  <si>
    <t>900.25</t>
  </si>
  <si>
    <t>2022</t>
  </si>
  <si>
    <t>2023</t>
  </si>
  <si>
    <t>2024</t>
  </si>
  <si>
    <t>2025</t>
  </si>
  <si>
    <t>2026</t>
  </si>
  <si>
    <t>Capitalization
                                    1</t>
  </si>
  <si>
    <t>119</t>
  </si>
  <si>
    <t>10.32</t>
  </si>
  <si>
    <t>8.551</t>
  </si>
  <si>
    <t>-</t>
  </si>
  <si>
    <t>Change</t>
  </si>
  <si>
    <t>-91.33%</t>
  </si>
  <si>
    <t>-17.15%</t>
  </si>
  <si>
    <t>0%</t>
  </si>
  <si>
    <t>Enterprise Value (EV)</t>
  </si>
  <si>
    <t>P/E ratio</t>
  </si>
  <si>
    <t>33.8x</t>
  </si>
  <si>
    <t>-0.84x</t>
  </si>
  <si>
    <t>-5.75x</t>
  </si>
  <si>
    <t>1.84x</t>
  </si>
  <si>
    <t>PBR</t>
  </si>
  <si>
    <t>PEG</t>
  </si>
  <si>
    <t>0x</t>
  </si>
  <si>
    <t>0.1x</t>
  </si>
  <si>
    <t>-0x</t>
  </si>
  <si>
    <t>Capitalization / Revenue</t>
  </si>
  <si>
    <t>0.49x</t>
  </si>
  <si>
    <t>0.36x</t>
  </si>
  <si>
    <t>0.22x</t>
  </si>
  <si>
    <t>0.15x</t>
  </si>
  <si>
    <t>EV / Revenue</t>
  </si>
  <si>
    <t>EV / EBITDA</t>
  </si>
  <si>
    <t>3.21x</t>
  </si>
  <si>
    <t>0.7x</t>
  </si>
  <si>
    <t>0.39x</t>
  </si>
  <si>
    <t>EV / EBIT</t>
  </si>
  <si>
    <t>13.2x</t>
  </si>
  <si>
    <t>1.03x</t>
  </si>
  <si>
    <t>0.54x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</si>
  <si>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</si>
  <si>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</si>
  <si>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</si>
  <si>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</si>
  <si>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</si>
  <si>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0.06</t>
  </si>
  <si>
    <t>-1.1</t>
  </si>
  <si>
    <t>-0.16</t>
  </si>
  <si>
    <t>0.5</t>
  </si>
  <si>
    <t>Distribution rate</t>
  </si>
  <si>
    <t>Net sales
                                    1</t>
  </si>
  <si>
    <t>21.12</t>
  </si>
  <si>
    <t>23.61</t>
  </si>
  <si>
    <t>38.55</t>
  </si>
  <si>
    <t>58.1</t>
  </si>
  <si>
    <t>EBITDA
                                    1</t>
  </si>
  <si>
    <t>2.664</t>
  </si>
  <si>
    <t>12.2</t>
  </si>
  <si>
    <t>22.14</t>
  </si>
  <si>
    <t>EBIT
                                    1</t>
  </si>
  <si>
    <t>0.6481</t>
  </si>
  <si>
    <t>8.318</t>
  </si>
  <si>
    <t>15.93</t>
  </si>
  <si>
    <t>Net income
                                    1</t>
  </si>
  <si>
    <t>-0.7504</t>
  </si>
  <si>
    <t>-7</t>
  </si>
  <si>
    <t>-1.5</t>
  </si>
  <si>
    <t>4.9</t>
  </si>
  <si>
    <t>Reference price
                                    2</t>
  </si>
  <si>
    <t>10.2300</t>
  </si>
  <si>
    <t>2.0250</t>
  </si>
  <si>
    <t>0.9200</t>
  </si>
  <si>
    <t>Nbr of stocks (in thousands)</t>
  </si>
  <si>
    <t>11,631</t>
  </si>
  <si>
    <t>5,097</t>
  </si>
  <si>
    <t>9,295</t>
  </si>
  <si>
    <t>Announcement Date</t>
  </si>
  <si>
    <t>3/31/23</t>
  </si>
  <si>
    <t>3/19/24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</si>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</sst>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177.726794620483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-1.0</v>
      </c>
      <c r="C2" s="1">
        <v>-75.0</v>
      </c>
      <c r="D2" s="1">
        <v>-4.0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85.0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81.0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-1.0</v>
      </c>
      <c r="D9" s="1">
        <v>-7.0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87.0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-7.0</v>
      </c>
      <c r="C11" s="1">
        <v>36.0</v>
      </c>
      <c r="D11" s="1">
        <v>9.0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22.0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11.0</v>
      </c>
      <c r="D13" s="1">
        <v>1.0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-8.0</v>
      </c>
      <c r="C14" s="1">
        <v>-1.0</v>
      </c>
      <c r="D14" s="1">
        <v>8.0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-7.0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-30.0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-87.0</v>
      </c>
      <c r="D17" s="1">
        <v>49.0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-87.0</v>
      </c>
      <c r="D18" s="1">
        <v>11.0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6.0</v>
      </c>
      <c r="C19" s="1">
        <v>10.0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28.0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6.0</v>
      </c>
      <c r="C21" s="1">
        <v>10.0</v>
      </c>
      <c r="D21" s="1">
        <v>28.0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-8.0</v>
      </c>
      <c r="D22" s="1">
        <v>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-3.0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-8.0</v>
      </c>
      <c r="D24" s="1">
        <v>-3.0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10.0</v>
      </c>
      <c r="C25" s="1">
        <v>89.0</v>
      </c>
      <c r="D25" s="1">
        <v>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-44.0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-6.0</v>
      </c>
      <c r="C27" s="1">
        <v>-2.0</v>
      </c>
      <c r="D27" s="1">
        <v>-80.0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10.0</v>
      </c>
      <c r="C28" s="1">
        <v>89.0</v>
      </c>
      <c r="D28" s="1">
        <v>-20.0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1.0</v>
      </c>
      <c r="C29" s="1">
        <v>3.0</v>
      </c>
      <c r="D29" s="1">
        <v>-85.0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0.0</v>
      </c>
      <c r="D31" s="1">
        <v>2.0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0.0</v>
      </c>
      <c r="D32" s="1">
        <v>15.0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-18.0</v>
      </c>
      <c r="D33" s="1">
        <v>10.0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-18.0</v>
      </c>
      <c r="D34" s="1">
        <v>12.0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0.0</v>
      </c>
      <c r="C35" s="1">
        <v>-93.0</v>
      </c>
      <c r="D35" s="1">
        <v>-9.0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6.0</v>
      </c>
      <c r="C36" s="1">
        <v>1.0</v>
      </c>
      <c r="D36" s="1">
        <v>24.0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3.0</v>
      </c>
      <c r="C3" s="1">
        <v>7.0</v>
      </c>
      <c r="D3" s="1">
        <v>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3.0</v>
      </c>
      <c r="C4" s="1">
        <v>7.0</v>
      </c>
      <c r="D4" s="1">
        <v>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0.0</v>
      </c>
      <c r="C5" s="1">
        <v>0.0</v>
      </c>
      <c r="D5" s="1">
        <v>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0.0</v>
      </c>
      <c r="C6" s="1">
        <v>0.0</v>
      </c>
      <c r="D6" s="1">
        <v>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0.0</v>
      </c>
      <c r="C7" s="1">
        <v>8.0</v>
      </c>
      <c r="D7" s="1">
        <v>72.0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0.0</v>
      </c>
      <c r="C8" s="1">
        <v>0.0</v>
      </c>
      <c r="D8" s="1">
        <v>39.0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3.0</v>
      </c>
      <c r="C9" s="1">
        <v>15.0</v>
      </c>
      <c r="D9" s="1">
        <v>6.0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0.0</v>
      </c>
      <c r="C10" s="1">
        <v>0.0</v>
      </c>
      <c r="D10" s="1">
        <v>94.0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0.0</v>
      </c>
      <c r="C11" s="1">
        <v>0.0</v>
      </c>
      <c r="D11" s="1">
        <v>-35.0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0.0</v>
      </c>
      <c r="C12" s="1">
        <v>0.0</v>
      </c>
      <c r="D12" s="1">
        <v>93.0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0.0</v>
      </c>
      <c r="C13" s="1">
        <v>0.0</v>
      </c>
      <c r="D13" s="1">
        <v>7.0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29.0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0.0</v>
      </c>
      <c r="C15" s="1">
        <v>89.0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33.0</v>
      </c>
      <c r="C16" s="1">
        <v>89.0</v>
      </c>
      <c r="D16" s="1">
        <v>101.0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13.0</v>
      </c>
      <c r="C18" s="1">
        <v>39.0</v>
      </c>
      <c r="D18" s="1">
        <v>4.0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0.0</v>
      </c>
      <c r="C19" s="1">
        <v>20.0</v>
      </c>
      <c r="D19" s="1">
        <v>4.0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0.0</v>
      </c>
      <c r="C20" s="1">
        <v>0.0</v>
      </c>
      <c r="D20" s="1">
        <v>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0.0</v>
      </c>
      <c r="C21" s="1">
        <v>0.0</v>
      </c>
      <c r="D21" s="1">
        <v>4.0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0.0</v>
      </c>
      <c r="C22" s="1">
        <v>22.0</v>
      </c>
      <c r="D22" s="1">
        <v>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0.0</v>
      </c>
      <c r="D23" s="1">
        <v>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8.0</v>
      </c>
      <c r="C24" s="1">
        <v>12.0</v>
      </c>
      <c r="D24" s="1">
        <v>2.0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22.0</v>
      </c>
      <c r="C25" s="1">
        <v>94.0</v>
      </c>
      <c r="D25" s="1">
        <v>20.0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0.0</v>
      </c>
      <c r="C26" s="1">
        <v>0.0</v>
      </c>
      <c r="D26" s="1">
        <v>37.0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0.0</v>
      </c>
      <c r="C27" s="1">
        <v>0.0</v>
      </c>
      <c r="D27" s="1">
        <v>6.0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0.0</v>
      </c>
      <c r="C28" s="1">
        <v>91.0</v>
      </c>
      <c r="D28" s="1">
        <v>6.0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22.0</v>
      </c>
      <c r="C29" s="1">
        <v>92.0</v>
      </c>
      <c r="D29" s="1">
        <v>70.0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288.0</v>
      </c>
      <c r="C30" s="1">
        <v>301.0</v>
      </c>
      <c r="D30" s="1">
        <v>704.0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12.0</v>
      </c>
      <c r="C31" s="1">
        <v>0.0</v>
      </c>
      <c r="D31" s="1">
        <v>16.0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-1.0</v>
      </c>
      <c r="C32" s="1">
        <v>-3.0</v>
      </c>
      <c r="D32" s="1">
        <v>-19.0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11.0</v>
      </c>
      <c r="C33" s="1">
        <v>-3.0</v>
      </c>
      <c r="D33" s="1">
        <v>-2.0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0.0</v>
      </c>
      <c r="C34" s="1">
        <v>0.0</v>
      </c>
      <c r="D34" s="1">
        <v>33.0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11.0</v>
      </c>
      <c r="C35" s="1">
        <v>-3.0</v>
      </c>
      <c r="D35" s="1">
        <v>30.0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33.0</v>
      </c>
      <c r="C36" s="1">
        <v>89.0</v>
      </c>
      <c r="D36" s="1">
        <v>101.0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11.0</v>
      </c>
      <c r="C38" s="1">
        <v>11.0</v>
      </c>
      <c r="D38" s="1">
        <v>5.0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2.0</v>
      </c>
      <c r="C39" s="1">
        <v>11.0</v>
      </c>
      <c r="D39" s="1">
        <v>5.0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 t="s">
        <v>97</v>
      </c>
      <c r="C40" s="1" t="s">
        <v>98</v>
      </c>
      <c r="D40" s="1" t="s">
        <v>99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11.0</v>
      </c>
      <c r="C41" s="1">
        <v>-3.0</v>
      </c>
      <c r="D41" s="1">
        <v>-2.0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 t="s">
        <v>97</v>
      </c>
      <c r="C42" s="1" t="s">
        <v>98</v>
      </c>
      <c r="D42" s="1" t="s">
        <v>99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 t="s">
        <v>103</v>
      </c>
      <c r="C43" s="1" t="s">
        <v>103</v>
      </c>
      <c r="D43" s="1">
        <v>44.0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-3.0</v>
      </c>
      <c r="C44" s="1">
        <v>-7.0</v>
      </c>
      <c r="D44" s="1">
        <v>40.0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0.0</v>
      </c>
      <c r="C45" s="1">
        <v>0.0</v>
      </c>
      <c r="D45" s="1">
        <v>81.0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0.0</v>
      </c>
      <c r="C46" s="1">
        <v>0.0</v>
      </c>
      <c r="D46" s="1">
        <v>33.0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3.0</v>
      </c>
      <c r="C47" s="1">
        <v>3.0</v>
      </c>
      <c r="D47" s="1">
        <v>3.0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0.0</v>
      </c>
      <c r="C48" s="1">
        <v>0.0</v>
      </c>
      <c r="D48" s="1">
        <v>10.0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2.0</v>
      </c>
      <c r="C49" s="1">
        <v>2.0</v>
      </c>
      <c r="D49" s="1">
        <v>0.0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1">
        <v>0.0</v>
      </c>
      <c r="C2" s="1">
        <v>0.0</v>
      </c>
      <c r="D2" s="1">
        <v>26.0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0.0</v>
      </c>
      <c r="C3" s="1">
        <v>0.0</v>
      </c>
      <c r="D3" s="1">
        <v>57.0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</v>
      </c>
      <c r="B4" s="1">
        <v>0.0</v>
      </c>
      <c r="C4" s="1">
        <v>0.0</v>
      </c>
      <c r="D4" s="1">
        <v>26.0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</v>
      </c>
      <c r="B5" s="1">
        <v>0.0</v>
      </c>
      <c r="C5" s="1">
        <v>0.0</v>
      </c>
      <c r="D5" s="1">
        <v>26.0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1.0</v>
      </c>
      <c r="C6" s="1">
        <v>1.0</v>
      </c>
      <c r="D6" s="1">
        <v>17.0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1">
        <v>0.0</v>
      </c>
      <c r="C7" s="1">
        <v>0.0</v>
      </c>
      <c r="D7" s="1">
        <v>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>
        <v>0.0</v>
      </c>
      <c r="C8" s="1">
        <v>20.0</v>
      </c>
      <c r="D8" s="1">
        <v>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</v>
      </c>
      <c r="B9" s="1">
        <v>1.0</v>
      </c>
      <c r="C9" s="1">
        <v>1.0</v>
      </c>
      <c r="D9" s="1">
        <v>21.0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</v>
      </c>
      <c r="B10" s="1">
        <v>-1.0</v>
      </c>
      <c r="C10" s="1">
        <v>-1.0</v>
      </c>
      <c r="D10" s="1">
        <v>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</v>
      </c>
      <c r="B11" s="1">
        <v>0.0</v>
      </c>
      <c r="C11" s="1">
        <v>0.0</v>
      </c>
      <c r="D11" s="1">
        <v>-4.0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</v>
      </c>
      <c r="B12" s="1">
        <v>0.0</v>
      </c>
      <c r="C12" s="1">
        <v>1.0</v>
      </c>
      <c r="D12" s="1">
        <v>32.0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</v>
      </c>
      <c r="B13" s="1">
        <v>0.0</v>
      </c>
      <c r="C13" s="1">
        <v>1.0</v>
      </c>
      <c r="D13" s="1">
        <v>-3.0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</v>
      </c>
      <c r="B14" s="1">
        <v>0.0</v>
      </c>
      <c r="C14" s="1">
        <v>0.0</v>
      </c>
      <c r="D14" s="1">
        <v>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</v>
      </c>
      <c r="B15" s="1">
        <v>-1.0</v>
      </c>
      <c r="C15" s="1">
        <v>-52.0</v>
      </c>
      <c r="D15" s="1">
        <v>5.0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</v>
      </c>
      <c r="B16" s="1">
        <v>0.0</v>
      </c>
      <c r="C16" s="1">
        <v>0.0</v>
      </c>
      <c r="D16" s="1">
        <v>-10.0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</v>
      </c>
      <c r="B17" s="1">
        <v>0.0</v>
      </c>
      <c r="C17" s="1">
        <v>0.0</v>
      </c>
      <c r="D17" s="1">
        <v>-81.0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126</v>
      </c>
      <c r="B18" s="1">
        <v>0.0</v>
      </c>
      <c r="C18" s="1">
        <v>0.0</v>
      </c>
      <c r="D18" s="1">
        <v>-85.0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127</v>
      </c>
      <c r="B19" s="1">
        <v>-1.0</v>
      </c>
      <c r="C19" s="1">
        <v>-52.0</v>
      </c>
      <c r="D19" s="1">
        <v>-6.0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</v>
      </c>
      <c r="B20" s="1">
        <v>0.0</v>
      </c>
      <c r="C20" s="1">
        <v>22.0</v>
      </c>
      <c r="D20" s="1">
        <v>-2.0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129</v>
      </c>
      <c r="B21" s="1">
        <v>-1.0</v>
      </c>
      <c r="C21" s="1">
        <v>-75.0</v>
      </c>
      <c r="D21" s="1">
        <v>-4.0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1">
        <v>-1.0</v>
      </c>
      <c r="C22" s="1">
        <v>-75.0</v>
      </c>
      <c r="D22" s="1">
        <v>-4.0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1">
        <v>-1.0</v>
      </c>
      <c r="C23" s="1">
        <v>-75.0</v>
      </c>
      <c r="D23" s="1">
        <v>-4.0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</v>
      </c>
      <c r="B24" s="1">
        <v>0.0</v>
      </c>
      <c r="C24" s="1">
        <v>0.0</v>
      </c>
      <c r="D24" s="1">
        <v>4.0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</v>
      </c>
      <c r="B25" s="1">
        <v>-1.0</v>
      </c>
      <c r="C25" s="1">
        <v>-75.0</v>
      </c>
      <c r="D25" s="1">
        <v>-9.0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</v>
      </c>
      <c r="B26" s="1">
        <v>-1.0</v>
      </c>
      <c r="C26" s="1">
        <v>-75.0</v>
      </c>
      <c r="D26" s="1">
        <v>-9.0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136</v>
      </c>
      <c r="B28" s="1" t="s">
        <v>137</v>
      </c>
      <c r="C28" s="1" t="s">
        <v>138</v>
      </c>
      <c r="D28" s="1" t="s">
        <v>139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 t="s">
        <v>137</v>
      </c>
      <c r="C29" s="1" t="s">
        <v>138</v>
      </c>
      <c r="D29" s="1" t="s">
        <v>139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>
        <v>2.0</v>
      </c>
      <c r="C30" s="1">
        <v>10.0</v>
      </c>
      <c r="D30" s="1">
        <v>5.0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 t="s">
        <v>137</v>
      </c>
      <c r="C31" s="1" t="s">
        <v>138</v>
      </c>
      <c r="D31" s="1" t="s">
        <v>139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143</v>
      </c>
      <c r="B32" s="1" t="s">
        <v>137</v>
      </c>
      <c r="C32" s="1" t="s">
        <v>138</v>
      </c>
      <c r="D32" s="1" t="s">
        <v>139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144</v>
      </c>
      <c r="B33" s="1">
        <v>2.0</v>
      </c>
      <c r="C33" s="1">
        <v>10.0</v>
      </c>
      <c r="D33" s="1">
        <v>5.0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145</v>
      </c>
      <c r="B34" s="1">
        <v>0.0</v>
      </c>
      <c r="C34" s="1" t="s">
        <v>146</v>
      </c>
      <c r="D34" s="1" t="s">
        <v>147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148</v>
      </c>
      <c r="B35" s="1">
        <v>0.0</v>
      </c>
      <c r="C35" s="1" t="s">
        <v>146</v>
      </c>
      <c r="D35" s="1" t="s">
        <v>147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149</v>
      </c>
      <c r="B37" s="1">
        <v>0.0</v>
      </c>
      <c r="C37" s="1">
        <v>0.0</v>
      </c>
      <c r="D37" s="1">
        <v>8.0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150</v>
      </c>
      <c r="B38" s="1">
        <v>-1.0</v>
      </c>
      <c r="C38" s="1">
        <v>-1.0</v>
      </c>
      <c r="D38" s="1">
        <v>6.0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151</v>
      </c>
      <c r="B39" s="1">
        <v>-1.0</v>
      </c>
      <c r="C39" s="1">
        <v>-1.0</v>
      </c>
      <c r="D39" s="1">
        <v>5.0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152</v>
      </c>
      <c r="B40" s="1">
        <v>0.0</v>
      </c>
      <c r="C40" s="1">
        <v>0.0</v>
      </c>
      <c r="D40" s="1">
        <v>18.0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153</v>
      </c>
      <c r="B41" s="1">
        <v>0.0</v>
      </c>
      <c r="C41" s="1">
        <v>0.0</v>
      </c>
      <c r="D41" s="1">
        <v>27.0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154</v>
      </c>
      <c r="B42" s="1">
        <v>0.0</v>
      </c>
      <c r="C42" s="1" t="s">
        <v>155</v>
      </c>
      <c r="D42" s="1" t="s">
        <v>156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157</v>
      </c>
      <c r="B43" s="1">
        <v>0.0</v>
      </c>
      <c r="C43" s="1">
        <v>22.0</v>
      </c>
      <c r="D43" s="1">
        <v>-2.0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158</v>
      </c>
      <c r="B44" s="1">
        <v>0.0</v>
      </c>
      <c r="C44" s="1">
        <v>22.0</v>
      </c>
      <c r="D44" s="1">
        <v>-2.0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159</v>
      </c>
      <c r="B45" s="1">
        <v>0.0</v>
      </c>
      <c r="C45" s="1" t="s">
        <v>103</v>
      </c>
      <c r="D45" s="1">
        <v>-2.0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160</v>
      </c>
      <c r="B46" s="1">
        <v>0.0</v>
      </c>
      <c r="C46" s="1" t="s">
        <v>103</v>
      </c>
      <c r="D46" s="1">
        <v>-2.0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161</v>
      </c>
      <c r="B47" s="1">
        <v>0.0</v>
      </c>
      <c r="C47" s="1">
        <v>-33.0</v>
      </c>
      <c r="D47" s="1">
        <v>3.0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162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163</v>
      </c>
      <c r="B49" s="1">
        <v>0.0</v>
      </c>
      <c r="C49" s="1">
        <v>0.0</v>
      </c>
      <c r="D49" s="1">
        <v>7.0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164</v>
      </c>
      <c r="B50" s="1">
        <v>0.0</v>
      </c>
      <c r="C50" s="1">
        <v>0.0</v>
      </c>
      <c r="D50" s="1">
        <v>10.0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165</v>
      </c>
      <c r="B51" s="1">
        <v>0.0</v>
      </c>
      <c r="C51" s="1">
        <v>0.0</v>
      </c>
      <c r="D51" s="1">
        <v>9.0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166</v>
      </c>
      <c r="B52" s="1">
        <v>0.0</v>
      </c>
      <c r="C52" s="1">
        <v>0.0</v>
      </c>
      <c r="D52" s="1">
        <v>82.0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167</v>
      </c>
      <c r="B53" s="1">
        <v>0.0</v>
      </c>
      <c r="C53" s="1">
        <v>0.0</v>
      </c>
      <c r="D53" s="1">
        <v>3.0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168</v>
      </c>
      <c r="B54" s="1">
        <v>0.0</v>
      </c>
      <c r="C54" s="1">
        <v>0.0</v>
      </c>
      <c r="D54" s="1">
        <v>3.0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170</v>
      </c>
      <c r="B3" s="1">
        <v>0.0</v>
      </c>
      <c r="C3" s="1" t="s">
        <v>171</v>
      </c>
      <c r="D3" s="1" t="s">
        <v>172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173</v>
      </c>
      <c r="B4" s="1">
        <v>0.0</v>
      </c>
      <c r="C4" s="1" t="s">
        <v>174</v>
      </c>
      <c r="D4" s="1" t="s">
        <v>175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176</v>
      </c>
      <c r="B5" s="1">
        <v>0.0</v>
      </c>
      <c r="C5" s="1" t="s">
        <v>177</v>
      </c>
      <c r="D5" s="1" t="s">
        <v>178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179</v>
      </c>
      <c r="B6" s="1">
        <v>0.0</v>
      </c>
      <c r="C6" s="1" t="s">
        <v>177</v>
      </c>
      <c r="D6" s="1" t="s">
        <v>180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182</v>
      </c>
      <c r="B8" s="1">
        <v>0.0</v>
      </c>
      <c r="C8" s="1">
        <v>0.0</v>
      </c>
      <c r="D8" s="1">
        <v>100.0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183</v>
      </c>
      <c r="B9" s="1">
        <v>0.0</v>
      </c>
      <c r="C9" s="1">
        <v>0.0</v>
      </c>
      <c r="D9" s="1" t="s">
        <v>184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185</v>
      </c>
      <c r="B10" s="1">
        <v>0.0</v>
      </c>
      <c r="C10" s="1">
        <v>0.0</v>
      </c>
      <c r="D10" s="1" t="s">
        <v>186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187</v>
      </c>
      <c r="B11" s="1">
        <v>0.0</v>
      </c>
      <c r="C11" s="1">
        <v>0.0</v>
      </c>
      <c r="D11" s="1" t="s">
        <v>188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189</v>
      </c>
      <c r="B12" s="1">
        <v>0.0</v>
      </c>
      <c r="C12" s="1">
        <v>0.0</v>
      </c>
      <c r="D12" s="1" t="s">
        <v>190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191</v>
      </c>
      <c r="B13" s="1">
        <v>0.0</v>
      </c>
      <c r="C13" s="1">
        <v>0.0</v>
      </c>
      <c r="D13" s="1" t="s">
        <v>192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193</v>
      </c>
      <c r="B14" s="1">
        <v>0.0</v>
      </c>
      <c r="C14" s="1">
        <v>0.0</v>
      </c>
      <c r="D14" s="1" t="s">
        <v>192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194</v>
      </c>
      <c r="B15" s="1">
        <v>0.0</v>
      </c>
      <c r="C15" s="1">
        <v>0.0</v>
      </c>
      <c r="D15" s="1" t="s">
        <v>195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196</v>
      </c>
      <c r="B16" s="1">
        <v>0.0</v>
      </c>
      <c r="C16" s="1">
        <v>0.0</v>
      </c>
      <c r="D16" s="1" t="s">
        <v>197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198</v>
      </c>
      <c r="B17" s="1">
        <v>0.0</v>
      </c>
      <c r="C17" s="1">
        <v>0.0</v>
      </c>
      <c r="D17" s="1" t="s">
        <v>199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200</v>
      </c>
      <c r="B18" s="1">
        <v>0.0</v>
      </c>
      <c r="C18" s="1">
        <v>0.0</v>
      </c>
      <c r="D18" s="1" t="s">
        <v>201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202</v>
      </c>
      <c r="B20" s="1">
        <v>0.0</v>
      </c>
      <c r="C20" s="1">
        <v>0.0</v>
      </c>
      <c r="D20" s="1" t="s">
        <v>203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204</v>
      </c>
      <c r="B21" s="1">
        <v>0.0</v>
      </c>
      <c r="C21" s="1">
        <v>0.0</v>
      </c>
      <c r="D21" s="1" t="s">
        <v>205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207</v>
      </c>
      <c r="B23" s="1" t="s">
        <v>208</v>
      </c>
      <c r="C23" s="1" t="s">
        <v>208</v>
      </c>
      <c r="D23" s="1" t="s">
        <v>209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210</v>
      </c>
      <c r="B24" s="1" t="s">
        <v>208</v>
      </c>
      <c r="C24" s="1" t="s">
        <v>211</v>
      </c>
      <c r="D24" s="1" t="s">
        <v>212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213</v>
      </c>
      <c r="B25" s="1" t="s">
        <v>214</v>
      </c>
      <c r="C25" s="1" t="s">
        <v>215</v>
      </c>
      <c r="D25" s="1" t="s">
        <v>216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218</v>
      </c>
      <c r="B27" s="1">
        <v>0.0</v>
      </c>
      <c r="C27" s="1">
        <v>0.0</v>
      </c>
      <c r="D27" s="1" t="s">
        <v>219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220</v>
      </c>
      <c r="B28" s="1">
        <v>0.0</v>
      </c>
      <c r="C28" s="1">
        <v>0.0</v>
      </c>
      <c r="D28" s="1" t="s">
        <v>221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222</v>
      </c>
      <c r="B29" s="1">
        <v>0.0</v>
      </c>
      <c r="C29" s="1">
        <v>0.0</v>
      </c>
      <c r="D29" s="1" t="s">
        <v>223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224</v>
      </c>
      <c r="B30" s="1">
        <v>0.0</v>
      </c>
      <c r="C30" s="1">
        <v>0.0</v>
      </c>
      <c r="D30" s="1" t="s">
        <v>225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226</v>
      </c>
      <c r="B31" s="1" t="s">
        <v>227</v>
      </c>
      <c r="C31" s="1" t="s">
        <v>228</v>
      </c>
      <c r="D31" s="1" t="s">
        <v>229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230</v>
      </c>
      <c r="B32" s="1">
        <v>0.0</v>
      </c>
      <c r="C32" s="1">
        <v>0.0</v>
      </c>
      <c r="D32" s="1" t="s">
        <v>231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232</v>
      </c>
      <c r="B33" s="1">
        <v>0.0</v>
      </c>
      <c r="C33" s="1">
        <v>0.0</v>
      </c>
      <c r="D33" s="1" t="s">
        <v>233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234</v>
      </c>
      <c r="B34" s="1">
        <v>0.0</v>
      </c>
      <c r="C34" s="1">
        <v>0.0</v>
      </c>
      <c r="D34" s="1" t="s">
        <v>203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235</v>
      </c>
      <c r="B35" s="1">
        <v>0.0</v>
      </c>
      <c r="C35" s="1">
        <v>0.0</v>
      </c>
      <c r="D35" s="1" t="s">
        <v>236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237</v>
      </c>
      <c r="B36" s="1">
        <v>0.0</v>
      </c>
      <c r="C36" s="1">
        <v>0.0</v>
      </c>
      <c r="D36" s="1" t="s">
        <v>238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239</v>
      </c>
      <c r="B37" s="1">
        <v>0.0</v>
      </c>
      <c r="C37" s="1">
        <v>0.0</v>
      </c>
      <c r="D37" s="1" t="s">
        <v>240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241</v>
      </c>
      <c r="B38" s="1">
        <v>0.0</v>
      </c>
      <c r="C38" s="1">
        <v>0.0</v>
      </c>
      <c r="D38" s="1" t="s">
        <v>242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244</v>
      </c>
      <c r="B40" s="1">
        <v>0.0</v>
      </c>
      <c r="C40" s="1">
        <v>0.0</v>
      </c>
      <c r="D40" s="1" t="s">
        <v>245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246</v>
      </c>
      <c r="B41" s="1">
        <v>0.0</v>
      </c>
      <c r="C41" s="1">
        <v>0.0</v>
      </c>
      <c r="D41" s="1" t="s">
        <v>245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247</v>
      </c>
      <c r="B42" s="1">
        <v>0.0</v>
      </c>
      <c r="C42" s="1">
        <v>0.0</v>
      </c>
      <c r="D42" s="1" t="s">
        <v>248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249</v>
      </c>
      <c r="B43" s="1">
        <v>0.0</v>
      </c>
      <c r="C43" s="1">
        <v>1.0</v>
      </c>
      <c r="D43" s="1" t="s">
        <v>250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251</v>
      </c>
      <c r="B44" s="1">
        <v>0.0</v>
      </c>
      <c r="C44" s="1">
        <v>1.0</v>
      </c>
      <c r="D44" s="1" t="s">
        <v>252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253</v>
      </c>
      <c r="B45" s="1">
        <v>0.0</v>
      </c>
      <c r="C45" s="1">
        <v>0.0</v>
      </c>
      <c r="D45" s="1" t="s">
        <v>254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255</v>
      </c>
      <c r="B46" s="1">
        <v>0.0</v>
      </c>
      <c r="C46" s="1">
        <v>0.0</v>
      </c>
      <c r="D46" s="1" t="s">
        <v>254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256</v>
      </c>
      <c r="B47" s="1">
        <v>0.0</v>
      </c>
      <c r="C47" s="1">
        <v>0.0</v>
      </c>
      <c r="D47" s="1" t="s">
        <v>257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258</v>
      </c>
      <c r="B48" s="1">
        <v>0.0</v>
      </c>
      <c r="C48" s="1">
        <v>0.0</v>
      </c>
      <c r="D48" s="1" t="s">
        <v>259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260</v>
      </c>
      <c r="B49" s="1">
        <v>0.0</v>
      </c>
      <c r="C49" s="1">
        <v>0.0</v>
      </c>
      <c r="D49" s="1" t="s">
        <v>261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262</v>
      </c>
      <c r="B50" s="1">
        <v>0.0</v>
      </c>
      <c r="C50" s="1">
        <v>2.0</v>
      </c>
      <c r="D50" s="1" t="s">
        <v>263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264</v>
      </c>
      <c r="B51" s="1">
        <v>0.0</v>
      </c>
      <c r="C51" s="1">
        <v>0.0</v>
      </c>
      <c r="D51" s="1" t="s">
        <v>265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266</v>
      </c>
      <c r="B52" s="1">
        <v>0.0</v>
      </c>
      <c r="C52" s="1">
        <v>0.0</v>
      </c>
      <c r="D52" s="1" t="s">
        <v>265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267</v>
      </c>
      <c r="B53" s="1">
        <v>0.0</v>
      </c>
      <c r="C53" s="1">
        <v>0.0</v>
      </c>
      <c r="D53" s="1" t="s">
        <v>268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269</v>
      </c>
      <c r="B54" s="1">
        <v>0.0</v>
      </c>
      <c r="C54" s="1">
        <v>0.0</v>
      </c>
      <c r="D54" s="1" t="s">
        <v>270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271</v>
      </c>
      <c r="B55" s="1">
        <v>0.0</v>
      </c>
      <c r="C55" s="1">
        <v>0.0</v>
      </c>
      <c r="D55" s="1">
        <v>0.0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272</v>
      </c>
      <c r="B56" s="1">
        <v>0.0</v>
      </c>
      <c r="C56" s="1">
        <v>0.0</v>
      </c>
      <c r="D56" s="1">
        <v>0.0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273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274</v>
      </c>
      <c r="B58" s="1">
        <v>0.0</v>
      </c>
      <c r="C58" s="1">
        <v>0.0</v>
      </c>
      <c r="D58" s="1">
        <v>0.0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275</v>
      </c>
      <c r="B59" s="1">
        <v>0.0</v>
      </c>
      <c r="C59" s="1">
        <v>0.0</v>
      </c>
      <c r="D59" s="1">
        <v>0.0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276</v>
      </c>
      <c r="B60" s="1">
        <v>0.0</v>
      </c>
      <c r="C60" s="1">
        <v>0.0</v>
      </c>
      <c r="D60" s="1">
        <v>0.0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277</v>
      </c>
      <c r="B61" s="1">
        <v>0.0</v>
      </c>
      <c r="C61" s="1">
        <v>0.0</v>
      </c>
      <c r="D61" s="1">
        <v>0.0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278</v>
      </c>
      <c r="B62" s="1">
        <v>0.0</v>
      </c>
      <c r="C62" s="1">
        <v>0.0</v>
      </c>
      <c r="D62" s="1">
        <v>0.0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279</v>
      </c>
      <c r="B63" s="1">
        <v>0.0</v>
      </c>
      <c r="C63" s="1">
        <v>0.0</v>
      </c>
      <c r="D63" s="1">
        <v>0.0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280</v>
      </c>
      <c r="B64" s="1">
        <v>0.0</v>
      </c>
      <c r="C64" s="1">
        <v>0.0</v>
      </c>
      <c r="D64" s="1">
        <v>0.0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281</v>
      </c>
      <c r="B65" s="1">
        <v>0.0</v>
      </c>
      <c r="C65" s="1">
        <v>0.0</v>
      </c>
      <c r="D65" s="1" t="s">
        <v>282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283</v>
      </c>
      <c r="B66" s="1">
        <v>0.0</v>
      </c>
      <c r="C66" s="1">
        <v>0.0</v>
      </c>
      <c r="D66" s="1" t="s">
        <v>282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284</v>
      </c>
      <c r="B67" s="1">
        <v>0.0</v>
      </c>
      <c r="C67" s="1">
        <v>0.0</v>
      </c>
      <c r="D67" s="1" t="s">
        <v>285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286</v>
      </c>
      <c r="C1" s="1" t="s">
        <v>287</v>
      </c>
      <c r="D1" s="1" t="s">
        <v>288</v>
      </c>
      <c r="E1" s="1" t="s">
        <v>289</v>
      </c>
      <c r="F1" s="1" t="s">
        <v>290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291</v>
      </c>
      <c r="B2" s="1" t="s">
        <v>292</v>
      </c>
      <c r="C2" s="1" t="s">
        <v>293</v>
      </c>
      <c r="D2" s="1" t="s">
        <v>294</v>
      </c>
      <c r="E2" s="1" t="s">
        <v>294</v>
      </c>
      <c r="F2" s="1" t="s">
        <v>295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296</v>
      </c>
      <c r="B3" s="1" t="s">
        <v>295</v>
      </c>
      <c r="C3" s="1" t="s">
        <v>297</v>
      </c>
      <c r="D3" s="1" t="s">
        <v>298</v>
      </c>
      <c r="E3" s="1" t="s">
        <v>299</v>
      </c>
      <c r="F3" s="1" t="s">
        <v>295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300</v>
      </c>
      <c r="B4" s="1" t="s">
        <v>292</v>
      </c>
      <c r="C4" s="1" t="s">
        <v>293</v>
      </c>
      <c r="D4" s="1" t="s">
        <v>294</v>
      </c>
      <c r="E4" s="1" t="s">
        <v>294</v>
      </c>
      <c r="F4" s="1" t="s">
        <v>294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296</v>
      </c>
      <c r="B5" s="1" t="s">
        <v>295</v>
      </c>
      <c r="C5" s="1" t="s">
        <v>297</v>
      </c>
      <c r="D5" s="1" t="s">
        <v>298</v>
      </c>
      <c r="E5" s="1" t="s">
        <v>299</v>
      </c>
      <c r="F5" s="1" t="s">
        <v>299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301</v>
      </c>
      <c r="B6" s="1" t="s">
        <v>295</v>
      </c>
      <c r="C6" s="1" t="s">
        <v>302</v>
      </c>
      <c r="D6" s="1" t="s">
        <v>303</v>
      </c>
      <c r="E6" s="1" t="s">
        <v>304</v>
      </c>
      <c r="F6" s="1" t="s">
        <v>305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306</v>
      </c>
      <c r="B7" s="1" t="s">
        <v>295</v>
      </c>
      <c r="C7" s="1" t="s">
        <v>295</v>
      </c>
      <c r="D7" s="1" t="s">
        <v>295</v>
      </c>
      <c r="E7" s="1" t="s">
        <v>295</v>
      </c>
      <c r="F7" s="1" t="s">
        <v>295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307</v>
      </c>
      <c r="B8" s="1" t="s">
        <v>295</v>
      </c>
      <c r="C8" s="1" t="s">
        <v>295</v>
      </c>
      <c r="D8" s="1" t="s">
        <v>308</v>
      </c>
      <c r="E8" s="1" t="s">
        <v>309</v>
      </c>
      <c r="F8" s="1" t="s">
        <v>310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311</v>
      </c>
      <c r="B9" s="1" t="s">
        <v>295</v>
      </c>
      <c r="C9" s="1" t="s">
        <v>312</v>
      </c>
      <c r="D9" s="1" t="s">
        <v>313</v>
      </c>
      <c r="E9" s="1" t="s">
        <v>314</v>
      </c>
      <c r="F9" s="1" t="s">
        <v>315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316</v>
      </c>
      <c r="B10" s="1" t="s">
        <v>295</v>
      </c>
      <c r="C10" s="1" t="s">
        <v>308</v>
      </c>
      <c r="D10" s="1" t="s">
        <v>313</v>
      </c>
      <c r="E10" s="1" t="s">
        <v>314</v>
      </c>
      <c r="F10" s="1" t="s">
        <v>315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317</v>
      </c>
      <c r="B11" s="1" t="s">
        <v>295</v>
      </c>
      <c r="C11" s="1" t="s">
        <v>295</v>
      </c>
      <c r="D11" s="1" t="s">
        <v>318</v>
      </c>
      <c r="E11" s="1" t="s">
        <v>319</v>
      </c>
      <c r="F11" s="1" t="s">
        <v>320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321</v>
      </c>
      <c r="B12" s="1" t="s">
        <v>295</v>
      </c>
      <c r="C12" s="1" t="s">
        <v>295</v>
      </c>
      <c r="D12" s="1" t="s">
        <v>322</v>
      </c>
      <c r="E12" s="1" t="s">
        <v>323</v>
      </c>
      <c r="F12" s="1" t="s">
        <v>324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325</v>
      </c>
      <c r="B13" s="1" t="s">
        <v>295</v>
      </c>
      <c r="C13" s="1" t="s">
        <v>295</v>
      </c>
      <c r="D13" s="1" t="s">
        <v>295</v>
      </c>
      <c r="E13" s="1" t="s">
        <v>295</v>
      </c>
      <c r="F13" s="1" t="s">
        <v>295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326</v>
      </c>
      <c r="B14" s="1" t="s">
        <v>295</v>
      </c>
      <c r="C14" s="1" t="s">
        <v>295</v>
      </c>
      <c r="D14" s="1" t="s">
        <v>295</v>
      </c>
      <c r="E14" s="1" t="s">
        <v>295</v>
      </c>
      <c r="F14" s="1" t="s">
        <v>295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327</v>
      </c>
      <c r="B15" s="1" t="s">
        <v>295</v>
      </c>
      <c r="C15" s="1" t="s">
        <v>295</v>
      </c>
      <c r="D15" s="1" t="s">
        <v>295</v>
      </c>
      <c r="E15" s="1" t="s">
        <v>295</v>
      </c>
      <c r="F15" s="1" t="s">
        <v>295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328</v>
      </c>
      <c r="B16" s="1" t="s">
        <v>295</v>
      </c>
      <c r="C16" s="1" t="s">
        <v>295</v>
      </c>
      <c r="D16" s="1" t="s">
        <v>295</v>
      </c>
      <c r="E16" s="1" t="s">
        <v>295</v>
      </c>
      <c r="F16" s="1" t="s">
        <v>295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329</v>
      </c>
      <c r="B17" s="1" t="s">
        <v>295</v>
      </c>
      <c r="C17" s="1" t="s">
        <v>330</v>
      </c>
      <c r="D17" s="1" t="s">
        <v>331</v>
      </c>
      <c r="E17" s="1" t="s">
        <v>332</v>
      </c>
      <c r="F17" s="1" t="s">
        <v>333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334</v>
      </c>
      <c r="B18" s="1" t="s">
        <v>295</v>
      </c>
      <c r="C18" s="1" t="s">
        <v>295</v>
      </c>
      <c r="D18" s="1" t="s">
        <v>295</v>
      </c>
      <c r="E18" s="1" t="s">
        <v>295</v>
      </c>
      <c r="F18" s="1" t="s">
        <v>295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335</v>
      </c>
      <c r="B19" s="1" t="s">
        <v>295</v>
      </c>
      <c r="C19" s="1" t="s">
        <v>336</v>
      </c>
      <c r="D19" s="1" t="s">
        <v>337</v>
      </c>
      <c r="E19" s="1" t="s">
        <v>338</v>
      </c>
      <c r="F19" s="1" t="s">
        <v>339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340</v>
      </c>
      <c r="B20" s="1" t="s">
        <v>295</v>
      </c>
      <c r="C20" s="1" t="s">
        <v>295</v>
      </c>
      <c r="D20" s="1" t="s">
        <v>341</v>
      </c>
      <c r="E20" s="1" t="s">
        <v>342</v>
      </c>
      <c r="F20" s="1" t="s">
        <v>343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344</v>
      </c>
      <c r="B21" s="1" t="s">
        <v>295</v>
      </c>
      <c r="C21" s="1" t="s">
        <v>295</v>
      </c>
      <c r="D21" s="1" t="s">
        <v>345</v>
      </c>
      <c r="E21" s="1" t="s">
        <v>346</v>
      </c>
      <c r="F21" s="1" t="s">
        <v>347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348</v>
      </c>
      <c r="B22" s="1" t="s">
        <v>349</v>
      </c>
      <c r="C22" s="1" t="s">
        <v>295</v>
      </c>
      <c r="D22" s="1" t="s">
        <v>350</v>
      </c>
      <c r="E22" s="1" t="s">
        <v>351</v>
      </c>
      <c r="F22" s="1" t="s">
        <v>352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104</v>
      </c>
      <c r="B23" s="1" t="s">
        <v>295</v>
      </c>
      <c r="C23" s="1" t="s">
        <v>295</v>
      </c>
      <c r="D23" s="1" t="s">
        <v>295</v>
      </c>
      <c r="E23" s="1" t="s">
        <v>295</v>
      </c>
      <c r="F23" s="1" t="s">
        <v>295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353</v>
      </c>
      <c r="B24" s="1" t="s">
        <v>354</v>
      </c>
      <c r="C24" s="1" t="s">
        <v>355</v>
      </c>
      <c r="D24" s="1" t="s">
        <v>356</v>
      </c>
      <c r="E24" s="1" t="s">
        <v>356</v>
      </c>
      <c r="F24" s="1" t="s">
        <v>356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357</v>
      </c>
      <c r="B25" s="1" t="s">
        <v>358</v>
      </c>
      <c r="C25" s="1" t="s">
        <v>359</v>
      </c>
      <c r="D25" s="1" t="s">
        <v>360</v>
      </c>
      <c r="E25" s="1" t="s">
        <v>360</v>
      </c>
      <c r="F25" s="1" t="s">
        <v>295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361</v>
      </c>
      <c r="B26" s="1" t="s">
        <v>362</v>
      </c>
      <c r="C26" s="1" t="s">
        <v>363</v>
      </c>
      <c r="D26" s="1" t="s">
        <v>295</v>
      </c>
      <c r="E26" s="1" t="s">
        <v>295</v>
      </c>
      <c r="F26" s="1" t="s">
        <v>295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56</v>
      </c>
      <c r="B3" s="1">
        <v>0.0</v>
      </c>
      <c r="C3" s="1">
        <v>-18.0</v>
      </c>
      <c r="D3" s="1">
        <v>12.0</v>
      </c>
      <c r="E3" s="1">
        <f>IF(D3*FORECAST(E2,B3:D3,B2:D2)&gt;0,FORECAST(E2,B3:D3,B2:D2),D3)*$X$1</f>
        <v>10</v>
      </c>
      <c r="F3" s="1">
        <f>IF(E3*FORECAST(F2,B3:E3,B2:E2)&gt;0,FORECAST(F2,B3:E3,B2:E2),E3)*$X$1</f>
        <v>16</v>
      </c>
      <c r="G3" s="1">
        <f>IF(F3*FORECAST(G2,B3:F3,B2:F2)&gt;0,FORECAST(G2,B3:F3,B2:F2),F3)*$X$1</f>
        <v>22</v>
      </c>
      <c r="H3" s="1">
        <f>IF(G3*FORECAST(H2,B3:G3,B2:G2)&gt;0,FORECAST(H2,B3:G3,B2:G2),G3)*$X$1</f>
        <v>28</v>
      </c>
      <c r="I3" s="1">
        <f>IF(H3*FORECAST(I2,B3:H3,B2:H2)&gt;0,FORECAST(I2,B3:H3,B2:H2),H3)*$X$1</f>
        <v>34</v>
      </c>
      <c r="J3" s="1">
        <f>IF(I3*FORECAST(J2,B3:I3,B2:I2)&gt;0,FORECAST(J2,B3:I3,B2:I2),I3)*$X$1</f>
        <v>40</v>
      </c>
      <c r="K3" s="1">
        <f>IF(J3*FORECAST(K2,B3:J3,B2:J2)&gt;0,FORECAST(K2,B3:J3,B2:J2),J3)*$X$1</f>
        <v>46</v>
      </c>
      <c r="L3" s="4">
        <f>IF(K3*FORECAST(L2,B3:K3,B2:K2)&gt;0,FORECAST(L2,B3:K3,B2:K2),K3)*$X$1</f>
        <v>52</v>
      </c>
      <c r="M3" s="4">
        <f>IF(L3*FORECAST(M2,B3:L3,B2:L2)&gt;0,FORECAST(M2,B3:L3,B2:L2),L3)*$X$1</f>
        <v>58</v>
      </c>
      <c r="N3" s="4">
        <f>IF(M3*FORECAST(N2,B3:M3,B2:M2)&gt;0,FORECAST(N2,B3:M3,B2:M2),M3)*$X$1</f>
        <v>64</v>
      </c>
      <c r="O3" s="4">
        <f>IF(N3*FORECAST(O2,B3:N3,B2:N2)&gt;0,FORECAST(O2,B3:N3,B2:N2),N3)*$X$1</f>
        <v>70</v>
      </c>
      <c r="P3" s="4">
        <f>IF(O3*FORECAST(P2,B3:O3,B2:O2)&gt;0,FORECAST(P2,B3:O3,B2:O2),O3)*$X$1</f>
        <v>76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-3.0</v>
      </c>
      <c r="C4" s="1">
        <v>-7.0</v>
      </c>
      <c r="D4" s="1">
        <v>40.0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365</v>
      </c>
      <c r="B5" s="1">
        <v>2.0</v>
      </c>
      <c r="C5" s="1">
        <v>10.0</v>
      </c>
      <c r="D5" s="1">
        <v>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366</v>
      </c>
      <c r="L7" s="1">
        <f>IF(P3*FORECAST(P2,B3:P3,B2:P2)&gt;0,FORECAST(P2,B3:P3,B2:P2),O3)*$X$1 * (1+0.02)/(0.0789-0.02)</f>
        <v>1316.129032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367</v>
      </c>
      <c r="L8" s="5">
        <f t="array" ref="L8">NPV(0.0789,F3:P3)</f>
        <v>297.8261598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368</v>
      </c>
      <c r="L9" s="5">
        <f t="array" ref="L9">NPV(0.0789,F16:P16)</f>
        <v>570.8281017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369</v>
      </c>
      <c r="L10" s="5">
        <f>L8 + L9</f>
        <v>868.6542616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370</v>
      </c>
      <c r="L12" s="5">
        <f>L10 - L11</f>
        <v>828.6542616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371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165.7308523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1316.129032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-1.0</v>
      </c>
      <c r="C3" s="1">
        <v>-75.0</v>
      </c>
      <c r="D3" s="1">
        <v>-4.0</v>
      </c>
      <c r="E3" s="1">
        <f>IF(D3*FORECAST(E2,B3:D3,B2:D2)&gt;0,FORECAST(E2,B3:D3,B2:D2),D3)*$X$1</f>
        <v>-29.66666667</v>
      </c>
      <c r="F3" s="1">
        <f>IF(E3*FORECAST(F2,B3:E3,B2:E2)&gt;0,FORECAST(F2,B3:E3,B2:E2),E3)*$X$1</f>
        <v>-31.16666667</v>
      </c>
      <c r="G3" s="1">
        <f>IF(F3*FORECAST(G2,B3:F3,B2:F2)&gt;0,FORECAST(G2,B3:F3,B2:F2),F3)*$X$1</f>
        <v>-32.66666667</v>
      </c>
      <c r="H3" s="1">
        <f>IF(G3*FORECAST(H2,B3:G3,B2:G2)&gt;0,FORECAST(H2,B3:G3,B2:G2),G3)*$X$1</f>
        <v>-34.16666667</v>
      </c>
      <c r="I3" s="1">
        <f>IF(H3*FORECAST(I2,B3:H3,B2:H2)&gt;0,FORECAST(I2,B3:H3,B2:H2),H3)*$X$1</f>
        <v>-35.66666667</v>
      </c>
      <c r="J3" s="1">
        <f>IF(I3*FORECAST(J2,B3:I3,B2:I2)&gt;0,FORECAST(J2,B3:I3,B2:I2),I3)*$X$1</f>
        <v>-37.16666667</v>
      </c>
      <c r="K3" s="1">
        <f>IF(J3*FORECAST(K2,B3:J3,B2:J2)&gt;0,FORECAST(K2,B3:J3,B2:J2),J3)*$X$1</f>
        <v>-38.66666667</v>
      </c>
      <c r="L3" s="4">
        <f>IF(K3*FORECAST(L2,B3:K3,B2:K2)&gt;0,FORECAST(L2,B3:K3,B2:K2),K3)*$X$1</f>
        <v>-40.16666667</v>
      </c>
      <c r="M3" s="4">
        <f>IF(L3*FORECAST(M2,B3:L3,B2:L2)&gt;0,FORECAST(M2,B3:L3,B2:L2),L3)*$X$1</f>
        <v>-41.66666667</v>
      </c>
      <c r="N3" s="4">
        <f>IF(M3*FORECAST(N2,B3:M3,B2:M2)&gt;0,FORECAST(N2,B3:M3,B2:M2),M3)*$X$1</f>
        <v>-43.16666667</v>
      </c>
      <c r="O3" s="4">
        <f>IF(N3*FORECAST(O2,B3:N3,B2:N2)&gt;0,FORECAST(O2,B3:N3,B2:N2),N3)*$X$1</f>
        <v>-44.66666667</v>
      </c>
      <c r="P3" s="4">
        <f>IF(O3*FORECAST(P2,B3:O3,B2:O2)&gt;0,FORECAST(P2,B3:O3,B2:O2),O3)*$X$1</f>
        <v>-46.16666667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-3.0</v>
      </c>
      <c r="C4" s="1">
        <v>-7.0</v>
      </c>
      <c r="D4" s="1">
        <v>40.0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365</v>
      </c>
      <c r="B5" s="1">
        <v>2.0</v>
      </c>
      <c r="C5" s="1">
        <v>10.0</v>
      </c>
      <c r="D5" s="1">
        <v>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366</v>
      </c>
      <c r="L7" s="1">
        <f>IF(P3*FORECAST(P2,B3:P3,B2:P2)&gt;0,FORECAST(P2,B3:P3,B2:P2),O3)*$X$1 * (1+0.02)/(0.0789-0.02)</f>
        <v>-799.4906621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367</v>
      </c>
      <c r="L8" s="5">
        <f t="array" ref="L8">NPV(0.0789,F3:P3)</f>
        <v>-269.4376529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368</v>
      </c>
      <c r="L9" s="5">
        <f t="array" ref="L9">NPV(0.0789,F16:P16)</f>
        <v>-346.7530355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369</v>
      </c>
      <c r="L10" s="5">
        <f>L8 + L9</f>
        <v>-616.1906884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370</v>
      </c>
      <c r="L12" s="5">
        <f>L10 - L11</f>
        <v>-656.1906884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371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-131.2381377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-799.4906621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