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<sst xmlns="http://schemas.openxmlformats.org/spreadsheetml/2006/main" count="497" uniqueCount="395">
  <si>
    <t>ticker</t>
  </si>
  <si>
    <t>HHGC</t>
  </si>
  <si>
    <t>nombre</t>
  </si>
  <si>
    <t>HHG CAPITAL CORPORATION</t>
  </si>
  <si>
    <t>empresa</t>
  </si>
  <si>
    <t>Investment Holding Companies</t>
  </si>
  <si>
    <t>Open</t>
  </si>
  <si>
    <t>Target Price</t>
  </si>
  <si>
    <t>Upside</t>
  </si>
  <si>
    <t>-5130.10%</t>
  </si>
  <si>
    <t>Country</t>
  </si>
  <si>
    <t>Singapore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</si>
  <si>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</si>
  <si>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</si>
  <si>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</si>
  <si>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</si>
  <si>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</si>
  <si>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</si>
  <si>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</si>
  <si>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Other Operating Activities, Total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</si>
  <si>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</si>
  <si>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</si>
  <si>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</si>
  <si>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</si>
  <si>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</si>
  <si>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</si>
  <si>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</si>
  <si>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</si>
  <si>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</si>
  <si>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</si>
  <si>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</si>
  <si>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</si>
  <si>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</si>
  <si>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</si>
  <si>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</si>
  <si>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</si>
  <si>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</si>
  <si>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</si>
  <si>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</si>
  <si>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</si>
  <si>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</si>
  <si>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</si>
  <si>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</si>
  <si>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</si>
  <si>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Deferred Charges Long-Term</t>
  </si>
  <si>
    <t>Other Long-Term Assets, Total</t>
  </si>
  <si>
    <t>Total Assets</t>
  </si>
  <si>
    <t>Liabilities</t>
  </si>
  <si>
    <t>Accrued Expenses, Total</t>
  </si>
  <si>
    <t>Short-term Borrowings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</si>
  <si>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</si>
  <si>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</si>
  <si>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</si>
  <si>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</si>
  <si>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</si>
  <si>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</si>
  <si>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</si>
  <si>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</si>
  <si>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</si>
  <si>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</si>
  <si>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</si>
  <si>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</si>
  <si>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</si>
  <si>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0.01</t>
  </si>
  <si>
    <t>1.07</t>
  </si>
  <si>
    <t>-0.29</t>
  </si>
  <si>
    <t>-0.38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</si>
  <si>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</si>
  <si>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</si>
  <si>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</si>
  <si>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</si>
  <si>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</si>
  <si>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</si>
  <si>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</si>
  <si>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</si>
  <si>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</si>
  <si>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</si>
  <si>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</si>
  <si>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</si>
  <si>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</si>
  <si>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</si>
  <si>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</si>
  <si>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</si>
  <si>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</si>
  <si>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</si>
  <si>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</si>
  <si>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</si>
  <si>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</si>
  <si>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</si>
  <si>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</si>
  <si>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</t>
  </si>
  <si>
    <t>-0.02</t>
  </si>
  <si>
    <t>-0.01</t>
  </si>
  <si>
    <t>0.27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</si>
  <si>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</si>
  <si>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</si>
  <si>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</si>
  <si>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</si>
  <si>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</si>
  <si>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</si>
  <si>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-0.06</t>
  </si>
  <si>
    <t>0.14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</si>
  <si>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</si>
  <si>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</si>
  <si>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</si>
  <si>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</si>
  <si>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</si>
  <si>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</si>
  <si>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Profitability</t>
  </si>
  <si>
    <t>Return on Assets</t>
  </si>
  <si>
    <t>-0.3</t>
  </si>
  <si>
    <t>-0.74</t>
  </si>
  <si>
    <t>-0.98</t>
  </si>
  <si>
    <t>Return on Total Capital</t>
  </si>
  <si>
    <t>-2.19</t>
  </si>
  <si>
    <t>-10.59</t>
  </si>
  <si>
    <t>21.76</t>
  </si>
  <si>
    <t>Return On Equity %</t>
  </si>
  <si>
    <t>-3.51</t>
  </si>
  <si>
    <t>-1.43</t>
  </si>
  <si>
    <t>-81.29</t>
  </si>
  <si>
    <t>Return on Common Equity</t>
  </si>
  <si>
    <t>Short Term Liquidity</t>
  </si>
  <si>
    <t>Current Ratio</t>
  </si>
  <si>
    <t>0.52</t>
  </si>
  <si>
    <t>17.15</t>
  </si>
  <si>
    <t>1.8</t>
  </si>
  <si>
    <t>0.09</t>
  </si>
  <si>
    <t>Quick Ratio</t>
  </si>
  <si>
    <t>17.06</t>
  </si>
  <si>
    <t>1.77</t>
  </si>
  <si>
    <t>0.05</t>
  </si>
  <si>
    <t>Operating Cash Flow to Current Liabilities</t>
  </si>
  <si>
    <t>-0.76</t>
  </si>
  <si>
    <t>-2.85</t>
  </si>
  <si>
    <t>-2.87</t>
  </si>
  <si>
    <t>-1.26</t>
  </si>
  <si>
    <t>Long Term Solvency</t>
  </si>
  <si>
    <t>Total Debt/Equity</t>
  </si>
  <si>
    <t>716.01</t>
  </si>
  <si>
    <t>0.38</t>
  </si>
  <si>
    <t>-10.47</t>
  </si>
  <si>
    <t>Total Debt / Total Capital</t>
  </si>
  <si>
    <t>87.75</t>
  </si>
  <si>
    <t>-11.69</t>
  </si>
  <si>
    <t>Total Liabilities / Total Assets</t>
  </si>
  <si>
    <t>86.4</t>
  </si>
  <si>
    <t>104.23</t>
  </si>
  <si>
    <t>105.32</t>
  </si>
  <si>
    <t>Growth Over Prior Year</t>
  </si>
  <si>
    <t>EBITA, 1 Yr. Growth %</t>
  </si>
  <si>
    <t>288.21</t>
  </si>
  <si>
    <t>290.85</t>
  </si>
  <si>
    <t>-0.14</t>
  </si>
  <si>
    <t>EBIT, 1 Yr. Growth %</t>
  </si>
  <si>
    <t>Earnings From Cont. Operations, 1 Yr. Growth %</t>
  </si>
  <si>
    <t>284.9</t>
  </si>
  <si>
    <t>-66.74</t>
  </si>
  <si>
    <t>Net Income, 1 Yr. Growth %</t>
  </si>
  <si>
    <t>Normalized Net Income, 1 Yr. Growth %</t>
  </si>
  <si>
    <t>284.89</t>
  </si>
  <si>
    <t>Diluted EPS Before Extra, 1 Yr. Growth %</t>
  </si>
  <si>
    <t>-80.83</t>
  </si>
  <si>
    <t>-85.07</t>
  </si>
  <si>
    <t>Total Assets, 1 Yr. Growth %</t>
  </si>
  <si>
    <t>-41.08</t>
  </si>
  <si>
    <t>3.3</t>
  </si>
  <si>
    <t>Tangible Book Value, 1 Yr. Growth %</t>
  </si>
  <si>
    <t>-118.32</t>
  </si>
  <si>
    <t>30.3</t>
  </si>
  <si>
    <t>Common Equity, 1 Yr. Growth %</t>
  </si>
  <si>
    <t>Cash From Operations, 1 Yr. Growth %</t>
  </si>
  <si>
    <t>256.92</t>
  </si>
  <si>
    <t>309.98</t>
  </si>
  <si>
    <t>-1.44</t>
  </si>
  <si>
    <t>Levered Free Cash Flow, 1 Yr. Growth %</t>
  </si>
  <si>
    <t>99.62</t>
  </si>
  <si>
    <t>Unlevered Free Cash Flow, 1 Yr. Growth %</t>
  </si>
  <si>
    <t>Compound Annual Growth Rate Over Two Years</t>
  </si>
  <si>
    <t>EBITA, 2 Yr. CAGR %</t>
  </si>
  <si>
    <t>289.53</t>
  </si>
  <si>
    <t>97.56</t>
  </si>
  <si>
    <t>EBIT, 2 Yr. CAGR %</t>
  </si>
  <si>
    <t>Earnings From Cont. Operations, 2 Yr. CAGR %</t>
  </si>
  <si>
    <t>13.14</t>
  </si>
  <si>
    <t>212.54</t>
  </si>
  <si>
    <t>Net Income, 2 Yr. CAGR %</t>
  </si>
  <si>
    <t>Normalized Net Income, 2 Yr. CAGR %</t>
  </si>
  <si>
    <t>187.64</t>
  </si>
  <si>
    <t>Diluted EPS Before Extra, 2 Yr. CAGR %</t>
  </si>
  <si>
    <t>-73.55</t>
  </si>
  <si>
    <t>142.65</t>
  </si>
  <si>
    <t>Total Assets, 2 Yr. CAGR %</t>
  </si>
  <si>
    <t>-21.86</t>
  </si>
  <si>
    <t>Tangible Book Value, 2 Yr. CAGR %</t>
  </si>
  <si>
    <t>-51.15</t>
  </si>
  <si>
    <t>Common Equity, 2 Yr. CAGR %</t>
  </si>
  <si>
    <t>Cash From Operations, 2 Yr. CAGR %</t>
  </si>
  <si>
    <t>282.53</t>
  </si>
  <si>
    <t>77.01</t>
  </si>
  <si>
    <t>Levered Free Cash Flow, 2 Yr. CAGR %</t>
  </si>
  <si>
    <t>394.33</t>
  </si>
  <si>
    <t>Unlevered Free Cash Flow, 2 Yr. CAGR %</t>
  </si>
  <si>
    <t>Compound Annual Growth Rate Over Three Years</t>
  </si>
  <si>
    <t>EBITA, 3 Yr. CAGR %</t>
  </si>
  <si>
    <t>147.45</t>
  </si>
  <si>
    <t>EBIT, 3 Yr. CAGR %</t>
  </si>
  <si>
    <t>Earnings From Cont. Operations, 3 Yr. CAGR %</t>
  </si>
  <si>
    <t>Net Income, 3 Yr. CAGR %</t>
  </si>
  <si>
    <t>Normalized Net Income, 3 Yr. CAGR %</t>
  </si>
  <si>
    <t>216.96</t>
  </si>
  <si>
    <t>Diluted EPS Before Extra, 3 Yr. CAGR %</t>
  </si>
  <si>
    <t>40.27</t>
  </si>
  <si>
    <t>Total Assets, 3 Yr. CAGR %</t>
  </si>
  <si>
    <t>767.51</t>
  </si>
  <si>
    <t>Tangible Book Value, 3 Yr. CAGR %</t>
  </si>
  <si>
    <t>556.72</t>
  </si>
  <si>
    <t>Common Equity, 3 Yr. CAGR %</t>
  </si>
  <si>
    <t>Cash From Operations, 3 Yr. CAGR %</t>
  </si>
  <si>
    <t>123.63</t>
  </si>
  <si>
    <t>2021</t>
  </si>
  <si>
    <t>2022</t>
  </si>
  <si>
    <t>2023</t>
  </si>
  <si>
    <t>Capitalization
                                    1</t>
  </si>
  <si>
    <t>73.95</t>
  </si>
  <si>
    <t>51.34</t>
  </si>
  <si>
    <t>56.16</t>
  </si>
  <si>
    <t>Change</t>
  </si>
  <si>
    <t>-</t>
  </si>
  <si>
    <t>-30.57%</t>
  </si>
  <si>
    <t>9.39%</t>
  </si>
  <si>
    <t>Enterprise Value (EV)
                                    1</t>
  </si>
  <si>
    <t>73.2</t>
  </si>
  <si>
    <t>51.01</t>
  </si>
  <si>
    <t>56.35</t>
  </si>
  <si>
    <t>-30.31%</t>
  </si>
  <si>
    <t>10.45%</t>
  </si>
  <si>
    <t>P/E ratio</t>
  </si>
  <si>
    <t>-526x</t>
  </si>
  <si>
    <t>-1,473x</t>
  </si>
  <si>
    <t>41.1x</t>
  </si>
  <si>
    <t>PBR</t>
  </si>
  <si>
    <t>9.24x</t>
  </si>
  <si>
    <t>-35x</t>
  </si>
  <si>
    <t>-29.4x</t>
  </si>
  <si>
    <t>PEG</t>
  </si>
  <si>
    <t>6.5x</t>
  </si>
  <si>
    <t>23.2x</t>
  </si>
  <si>
    <t>-0x</t>
  </si>
  <si>
    <t>Capitalization / Revenue</t>
  </si>
  <si>
    <t>EV / Revenue</t>
  </si>
  <si>
    <t>EV / EBITDA</t>
  </si>
  <si>
    <t>EV / EBIT</t>
  </si>
  <si>
    <t>-516x</t>
  </si>
  <si>
    <t>-92.1x</t>
  </si>
  <si>
    <t>-102x</t>
  </si>
  <si>
    <t>EV / FCF</t>
  </si>
  <si>
    <t>-1,544,101,086x</t>
  </si>
  <si>
    <t>-245,782,011x</t>
  </si>
  <si>
    <t>-135,997,857x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</si>
  <si>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</si>
  <si>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</si>
  <si>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</si>
  <si>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</si>
  <si>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</si>
  <si>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-0.0188</t>
  </si>
  <si>
    <t>-0.006857</t>
  </si>
  <si>
    <t>0.2705</t>
  </si>
  <si>
    <t>Distribution rate</t>
  </si>
  <si>
    <t>Net sales</t>
  </si>
  <si>
    <t>EBITDA</t>
  </si>
  <si>
    <t>EBIT
                                    1</t>
  </si>
  <si>
    <t>-0.1417</t>
  </si>
  <si>
    <t>-0.5539</t>
  </si>
  <si>
    <t>-0.5531</t>
  </si>
  <si>
    <t>Net income
                                    1</t>
  </si>
  <si>
    <t>-0.1405</t>
  </si>
  <si>
    <t>-0.0467</t>
  </si>
  <si>
    <t>1.373</t>
  </si>
  <si>
    <t>Net Debt
                                    1</t>
  </si>
  <si>
    <t>-0.7494</t>
  </si>
  <si>
    <t>-0.3289</t>
  </si>
  <si>
    <t>0.184</t>
  </si>
  <si>
    <t>Reference price
                                    2</t>
  </si>
  <si>
    <t>9.89</t>
  </si>
  <si>
    <t>10.10</t>
  </si>
  <si>
    <t>11.12</t>
  </si>
  <si>
    <t>Nbr of stocks (in thousands)</t>
  </si>
  <si>
    <t>7,477</t>
  </si>
  <si>
    <t>5,083</t>
  </si>
  <si>
    <t>5,051</t>
  </si>
  <si>
    <t>Announcement Date</t>
  </si>
  <si>
    <t>3/3/22</t>
  </si>
  <si>
    <t>4/13/23</t>
  </si>
  <si>
    <t>4/1/24</t>
  </si>
  <si>
    <t>address1</t>
  </si>
  <si>
    <t>No. 03-20, 1 Commonwealth Lane</t>
  </si>
  <si>
    <t>city</t>
  </si>
  <si>
    <t>zip</t>
  </si>
  <si>
    <t>149544</t>
  </si>
  <si>
    <t>country</t>
  </si>
  <si>
    <t>phone</t>
  </si>
  <si>
    <t>65 6659 1335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</si>
  <si>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</si>
  <si>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</si>
  <si>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</si>
  <si>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</si>
  <si>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</si>
  <si>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</si>
  <si>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</si>
  <si>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</si>
  <si>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</si>
  <si>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</si>
  <si>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</si>
  <si>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HHG Capital Corporation does not have significant operations. It intends to effect a merger, share exchange, asset acquisition, share purchase, recapitalization, reorganization, or other business combination with one or more businesses. The company was incorporated in 2020 and is based in Singapore.</t>
  </si>
  <si>
    <t>companyOfficers</t>
  </si>
  <si>
    <t>[{'maxAge': 1, 'name': 'Mr. Chee Shiong  Kok', 'age': 49, 'title': 'CEO &amp; Director', 'yearBorn': 1974, 'exercisedValue': 0, 'unexercisedValue': 0}, {'maxAge': 1, 'name': 'Ms. Shuk Man  Chan', 'age': 54, 'title': 'Chief Financial Officer', 'yearBorn': 1969,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</si>
  <si>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</si>
  <si>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</si>
  <si>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</si>
  <si>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</si>
  <si>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</si>
  <si>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</si>
  <si>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</si>
  <si>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</si>
  <si>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</si>
  <si>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</si>
  <si>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</si>
  <si>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</si>
  <si>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volume</t>
  </si>
  <si>
    <t>regularMarketVolume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</si>
  <si>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</si>
  <si>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</si>
  <si>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</si>
  <si>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</si>
  <si>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</si>
  <si>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</si>
  <si>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</si>
  <si>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</si>
  <si>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</si>
  <si>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</si>
  <si>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sharesShortPreviousMonthDate</t>
  </si>
  <si>
    <t>dateShortInterest</t>
  </si>
  <si>
    <t>heldPercentInsiders</t>
  </si>
  <si>
    <t>heldPercentInstitutions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</si>
  <si>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</si>
  <si>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</si>
  <si>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</si>
  <si>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</si>
  <si>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</si>
  <si>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</si>
  <si>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</si>
  <si>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</si>
  <si>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</si>
  <si>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</si>
  <si>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</si>
  <si>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</si>
  <si>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</si>
  <si>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</si>
  <si>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</si>
  <si>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</si>
  <si>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</si>
  <si>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HHG Capital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</si>
  <si>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</si>
  <si>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</si>
  <si>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</si>
  <si>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</si>
  <si>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</si>
  <si>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</si>
  <si>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</si>
  <si>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837d6ccf-dd51-3ba3-a286-f8d4fed575e3</t>
  </si>
  <si>
    <t>messageBoardId</t>
  </si>
  <si>
    <t>finmb_703791575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</si>
  <si>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</si>
  <si>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</si>
  <si>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</si>
  <si>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</si>
  <si>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</si>
  <si>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</si>
  <si>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</si>
  <si>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</si>
  <si>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</si>
  <si>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returnOnAssets</t>
  </si>
  <si>
    <t>freeCashflow</t>
  </si>
  <si>
    <t>operatingCashflow</t>
  </si>
  <si>
    <t>earningsGrowth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</si>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</sst>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11.12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-559.3471881634241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5.6162732E7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-0.405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-3.0</v>
      </c>
      <c r="C2" s="1">
        <v>-14.0</v>
      </c>
      <c r="D2" s="1">
        <v>-4.0</v>
      </c>
      <c r="E2" s="1">
        <v>1.0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-959.0</v>
      </c>
      <c r="D3" s="1">
        <v>-50.0</v>
      </c>
      <c r="E3" s="1">
        <v>-1.0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1.0</v>
      </c>
      <c r="D4" s="1">
        <v>1.0</v>
      </c>
      <c r="E4" s="1">
        <v>14.0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-3.0</v>
      </c>
      <c r="C5" s="1">
        <v>-13.0</v>
      </c>
      <c r="D5" s="1">
        <v>-53.0</v>
      </c>
      <c r="E5" s="1">
        <v>-40.0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-58.0</v>
      </c>
      <c r="D6" s="1">
        <v>24.0</v>
      </c>
      <c r="E6" s="1">
        <v>25.0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-58.0</v>
      </c>
      <c r="D7" s="1">
        <v>24.0</v>
      </c>
      <c r="E7" s="1">
        <v>25.0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4.0</v>
      </c>
      <c r="C8" s="1">
        <v>50.0</v>
      </c>
      <c r="D8" s="1">
        <v>12.0</v>
      </c>
      <c r="E8" s="1">
        <v>20.0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9.0</v>
      </c>
      <c r="C9" s="1">
        <v>50.0</v>
      </c>
      <c r="D9" s="1">
        <v>12.0</v>
      </c>
      <c r="E9" s="1">
        <v>20.0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-51.0</v>
      </c>
      <c r="D10" s="1">
        <v>0.0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-51.0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5.0</v>
      </c>
      <c r="C12" s="1">
        <v>60.0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-24.0</v>
      </c>
      <c r="E13" s="1">
        <v>-36.0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-6.0</v>
      </c>
      <c r="C14" s="1">
        <v>-1.0</v>
      </c>
      <c r="D14" s="1">
        <v>0.0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8.0</v>
      </c>
      <c r="C15" s="1">
        <v>58.0</v>
      </c>
      <c r="D15" s="1">
        <v>-24.0</v>
      </c>
      <c r="E15" s="1">
        <v>-16.0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-2.0</v>
      </c>
      <c r="C16" s="1">
        <v>0.0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5.0</v>
      </c>
      <c r="C17" s="1">
        <v>75.0</v>
      </c>
      <c r="D17" s="1">
        <v>-45.0</v>
      </c>
      <c r="E17" s="1">
        <v>-31.0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-4.0</v>
      </c>
      <c r="D19" s="1">
        <v>-20.0</v>
      </c>
      <c r="E19" s="1">
        <v>-41.0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-4.0</v>
      </c>
      <c r="D20" s="1">
        <v>-20.0</v>
      </c>
      <c r="E20" s="1">
        <v>-41.0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-4.0</v>
      </c>
      <c r="D21" s="1">
        <v>-13.0</v>
      </c>
      <c r="E21" s="1">
        <v>6.0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9.0</v>
      </c>
      <c r="C22" s="1">
        <v>-1.0</v>
      </c>
      <c r="D22" s="1">
        <v>12.0</v>
      </c>
      <c r="E22" s="1">
        <v>20.0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</v>
      </c>
      <c r="B3" s="1">
        <v>2.0</v>
      </c>
      <c r="C3" s="1">
        <v>78.0</v>
      </c>
      <c r="D3" s="1">
        <v>32.0</v>
      </c>
      <c r="E3" s="1">
        <v>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</v>
      </c>
      <c r="B4" s="1">
        <v>2.0</v>
      </c>
      <c r="C4" s="1">
        <v>78.0</v>
      </c>
      <c r="D4" s="1">
        <v>32.0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42</v>
      </c>
      <c r="B5" s="1">
        <v>0.0</v>
      </c>
      <c r="C5" s="1">
        <v>0.0</v>
      </c>
      <c r="D5" s="1">
        <v>0.0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43</v>
      </c>
      <c r="B6" s="1">
        <v>2.0</v>
      </c>
      <c r="C6" s="1">
        <v>78.0</v>
      </c>
      <c r="D6" s="1">
        <v>33.0</v>
      </c>
      <c r="E6" s="1">
        <v>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</v>
      </c>
      <c r="B7" s="1">
        <v>3.0</v>
      </c>
      <c r="C7" s="1">
        <v>0.0</v>
      </c>
      <c r="D7" s="1">
        <v>0.0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</v>
      </c>
      <c r="B8" s="1">
        <v>0.0</v>
      </c>
      <c r="C8" s="1">
        <v>58.0</v>
      </c>
      <c r="D8" s="1">
        <v>34.0</v>
      </c>
      <c r="E8" s="1">
        <v>35.0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46</v>
      </c>
      <c r="B9" s="1">
        <v>5.0</v>
      </c>
      <c r="C9" s="1">
        <v>58.0</v>
      </c>
      <c r="D9" s="1">
        <v>34.0</v>
      </c>
      <c r="E9" s="1">
        <v>35.0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47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48</v>
      </c>
      <c r="B11" s="1">
        <v>0.0</v>
      </c>
      <c r="C11" s="1">
        <v>1.0</v>
      </c>
      <c r="D11" s="1">
        <v>18.0</v>
      </c>
      <c r="E11" s="1">
        <v>12.0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49</v>
      </c>
      <c r="B12" s="1">
        <v>4.0</v>
      </c>
      <c r="C12" s="1">
        <v>3.0</v>
      </c>
      <c r="D12" s="1">
        <v>0.0</v>
      </c>
      <c r="E12" s="1">
        <v>20.0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</v>
      </c>
      <c r="B13" s="1">
        <v>4.0</v>
      </c>
      <c r="C13" s="1">
        <v>4.0</v>
      </c>
      <c r="D13" s="1">
        <v>18.0</v>
      </c>
      <c r="E13" s="1">
        <v>32.0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</v>
      </c>
      <c r="B14" s="1">
        <v>0.0</v>
      </c>
      <c r="C14" s="1">
        <v>50.0</v>
      </c>
      <c r="D14" s="1">
        <v>35.0</v>
      </c>
      <c r="E14" s="1">
        <v>37.0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52</v>
      </c>
      <c r="B15" s="1">
        <v>4.0</v>
      </c>
      <c r="C15" s="1">
        <v>50.0</v>
      </c>
      <c r="D15" s="1">
        <v>36.0</v>
      </c>
      <c r="E15" s="1">
        <v>37.0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53</v>
      </c>
      <c r="B16" s="1">
        <v>125.0</v>
      </c>
      <c r="C16" s="1">
        <v>172.0</v>
      </c>
      <c r="D16" s="1">
        <v>172.0</v>
      </c>
      <c r="E16" s="1">
        <v>172.0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</v>
      </c>
      <c r="B17" s="1">
        <v>2.0</v>
      </c>
      <c r="C17" s="1">
        <v>8.0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</v>
      </c>
      <c r="B18" s="1">
        <v>-1.0</v>
      </c>
      <c r="C18" s="1">
        <v>-15.0</v>
      </c>
      <c r="D18" s="1">
        <v>-1.0</v>
      </c>
      <c r="E18" s="1">
        <v>-1.0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</v>
      </c>
      <c r="B19" s="1">
        <v>0.0</v>
      </c>
      <c r="C19" s="1">
        <v>324.0</v>
      </c>
      <c r="D19" s="1">
        <v>0.0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57</v>
      </c>
      <c r="B20" s="1">
        <v>0.0</v>
      </c>
      <c r="C20" s="1">
        <v>8.0</v>
      </c>
      <c r="D20" s="1">
        <v>-1.0</v>
      </c>
      <c r="E20" s="1">
        <v>-1.0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58</v>
      </c>
      <c r="B21" s="1">
        <v>0.0</v>
      </c>
      <c r="C21" s="1">
        <v>8.0</v>
      </c>
      <c r="D21" s="1">
        <v>-1.0</v>
      </c>
      <c r="E21" s="1">
        <v>-1.0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</v>
      </c>
      <c r="B22" s="1">
        <v>5.0</v>
      </c>
      <c r="C22" s="1">
        <v>58.0</v>
      </c>
      <c r="D22" s="1">
        <v>34.0</v>
      </c>
      <c r="E22" s="1">
        <v>35.0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60</v>
      </c>
      <c r="B24" s="1">
        <v>1.0</v>
      </c>
      <c r="C24" s="1">
        <v>7.0</v>
      </c>
      <c r="D24" s="1">
        <v>5.0</v>
      </c>
      <c r="E24" s="1">
        <v>5.0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61</v>
      </c>
      <c r="B25" s="1">
        <v>1.0</v>
      </c>
      <c r="C25" s="1">
        <v>7.0</v>
      </c>
      <c r="D25" s="1">
        <v>5.0</v>
      </c>
      <c r="E25" s="1">
        <v>5.0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</v>
      </c>
      <c r="B26" s="1" t="s">
        <v>63</v>
      </c>
      <c r="C26" s="1" t="s">
        <v>64</v>
      </c>
      <c r="D26" s="1" t="s">
        <v>65</v>
      </c>
      <c r="E26" s="1" t="s">
        <v>66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67</v>
      </c>
      <c r="B27" s="1">
        <v>0.0</v>
      </c>
      <c r="C27" s="1">
        <v>8.0</v>
      </c>
      <c r="D27" s="1">
        <v>-1.0</v>
      </c>
      <c r="E27" s="1">
        <v>-1.0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68</v>
      </c>
      <c r="B28" s="1" t="s">
        <v>63</v>
      </c>
      <c r="C28" s="1" t="s">
        <v>64</v>
      </c>
      <c r="D28" s="1" t="s">
        <v>65</v>
      </c>
      <c r="E28" s="1" t="s">
        <v>66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69</v>
      </c>
      <c r="B29" s="1">
        <v>4.0</v>
      </c>
      <c r="C29" s="1">
        <v>3.0</v>
      </c>
      <c r="D29" s="1" t="s">
        <v>70</v>
      </c>
      <c r="E29" s="1">
        <v>20.0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71</v>
      </c>
      <c r="B30" s="1">
        <v>2.0</v>
      </c>
      <c r="C30" s="1">
        <v>-74.0</v>
      </c>
      <c r="D30" s="1">
        <v>-32.0</v>
      </c>
      <c r="E30" s="1">
        <v>18.0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72</v>
      </c>
      <c r="B31" s="1">
        <v>3.0</v>
      </c>
      <c r="C31" s="1">
        <v>3.0</v>
      </c>
      <c r="D31" s="1">
        <v>3.0</v>
      </c>
      <c r="E31" s="1">
        <v>3.0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73</v>
      </c>
      <c r="B32" s="1">
        <v>2.0</v>
      </c>
      <c r="C32" s="1">
        <v>2.0</v>
      </c>
      <c r="D32" s="1">
        <v>2.0</v>
      </c>
      <c r="E32" s="1">
        <v>2.0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74</v>
      </c>
      <c r="B2" s="1">
        <v>3.0</v>
      </c>
      <c r="C2" s="1">
        <v>14.0</v>
      </c>
      <c r="D2" s="1">
        <v>55.0</v>
      </c>
      <c r="E2" s="1">
        <v>55.0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75</v>
      </c>
      <c r="B3" s="1">
        <v>3.0</v>
      </c>
      <c r="C3" s="1">
        <v>14.0</v>
      </c>
      <c r="D3" s="1">
        <v>55.0</v>
      </c>
      <c r="E3" s="1">
        <v>55.0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76</v>
      </c>
      <c r="B4" s="1">
        <v>-3.0</v>
      </c>
      <c r="C4" s="1">
        <v>-14.0</v>
      </c>
      <c r="D4" s="1">
        <v>-55.0</v>
      </c>
      <c r="E4" s="1">
        <v>-55.0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77</v>
      </c>
      <c r="B5" s="1">
        <v>0.0</v>
      </c>
      <c r="C5" s="1">
        <v>0.0</v>
      </c>
      <c r="D5" s="1">
        <v>50.0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78</v>
      </c>
      <c r="B6" s="1">
        <v>0.0</v>
      </c>
      <c r="C6" s="1">
        <v>0.0</v>
      </c>
      <c r="D6" s="1">
        <v>50.0</v>
      </c>
      <c r="E6" s="1">
        <v>1.0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79</v>
      </c>
      <c r="B7" s="1">
        <v>0.0</v>
      </c>
      <c r="C7" s="1">
        <v>168.0</v>
      </c>
      <c r="D7" s="1">
        <v>0.0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80</v>
      </c>
      <c r="B8" s="1">
        <v>-3.0</v>
      </c>
      <c r="C8" s="1">
        <v>-14.0</v>
      </c>
      <c r="D8" s="1">
        <v>-4.0</v>
      </c>
      <c r="E8" s="1">
        <v>1.0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81</v>
      </c>
      <c r="B9" s="1">
        <v>0.0</v>
      </c>
      <c r="C9" s="1">
        <v>0.0</v>
      </c>
      <c r="D9" s="1">
        <v>0.0</v>
      </c>
      <c r="E9" s="1">
        <v>21.0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82</v>
      </c>
      <c r="B10" s="1">
        <v>-3.0</v>
      </c>
      <c r="C10" s="1">
        <v>-14.0</v>
      </c>
      <c r="D10" s="1">
        <v>-4.0</v>
      </c>
      <c r="E10" s="1">
        <v>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83</v>
      </c>
      <c r="B11" s="1">
        <v>-3.0</v>
      </c>
      <c r="C11" s="1">
        <v>-14.0</v>
      </c>
      <c r="D11" s="1">
        <v>-4.0</v>
      </c>
      <c r="E11" s="1">
        <v>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84</v>
      </c>
      <c r="B12" s="1">
        <v>-3.0</v>
      </c>
      <c r="C12" s="1">
        <v>-14.0</v>
      </c>
      <c r="D12" s="1">
        <v>-4.0</v>
      </c>
      <c r="E12" s="1">
        <v>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85</v>
      </c>
      <c r="B13" s="1">
        <v>-3.0</v>
      </c>
      <c r="C13" s="1">
        <v>-14.0</v>
      </c>
      <c r="D13" s="1">
        <v>-4.0</v>
      </c>
      <c r="E13" s="1">
        <v>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86</v>
      </c>
      <c r="B14" s="1">
        <v>-3.0</v>
      </c>
      <c r="C14" s="1">
        <v>-14.0</v>
      </c>
      <c r="D14" s="1">
        <v>-4.0</v>
      </c>
      <c r="E14" s="1">
        <v>1.0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87</v>
      </c>
      <c r="B15" s="1">
        <v>-3.0</v>
      </c>
      <c r="C15" s="1">
        <v>-14.0</v>
      </c>
      <c r="D15" s="1">
        <v>-4.0</v>
      </c>
      <c r="E15" s="1">
        <v>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89</v>
      </c>
      <c r="B17" s="1" t="s">
        <v>90</v>
      </c>
      <c r="C17" s="1" t="s">
        <v>91</v>
      </c>
      <c r="D17" s="1" t="s">
        <v>92</v>
      </c>
      <c r="E17" s="1" t="s">
        <v>93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94</v>
      </c>
      <c r="B18" s="1" t="s">
        <v>90</v>
      </c>
      <c r="C18" s="1" t="s">
        <v>91</v>
      </c>
      <c r="D18" s="1" t="s">
        <v>92</v>
      </c>
      <c r="E18" s="1" t="s">
        <v>93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95</v>
      </c>
      <c r="B19" s="1">
        <v>37.0</v>
      </c>
      <c r="C19" s="1">
        <v>7.0</v>
      </c>
      <c r="D19" s="1">
        <v>6.0</v>
      </c>
      <c r="E19" s="1">
        <v>5.0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96</v>
      </c>
      <c r="B20" s="1" t="s">
        <v>90</v>
      </c>
      <c r="C20" s="1" t="s">
        <v>91</v>
      </c>
      <c r="D20" s="1" t="s">
        <v>92</v>
      </c>
      <c r="E20" s="1" t="s">
        <v>93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97</v>
      </c>
      <c r="B21" s="1" t="s">
        <v>90</v>
      </c>
      <c r="C21" s="1" t="s">
        <v>91</v>
      </c>
      <c r="D21" s="1" t="s">
        <v>92</v>
      </c>
      <c r="E21" s="1" t="s">
        <v>93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98</v>
      </c>
      <c r="B22" s="1">
        <v>37.0</v>
      </c>
      <c r="C22" s="1">
        <v>7.0</v>
      </c>
      <c r="D22" s="1">
        <v>6.0</v>
      </c>
      <c r="E22" s="1">
        <v>5.0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99</v>
      </c>
      <c r="B23" s="1" t="s">
        <v>100</v>
      </c>
      <c r="C23" s="1" t="s">
        <v>92</v>
      </c>
      <c r="D23" s="1">
        <v>0.0</v>
      </c>
      <c r="E23" s="1" t="s">
        <v>101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102</v>
      </c>
      <c r="B24" s="1" t="s">
        <v>100</v>
      </c>
      <c r="C24" s="1" t="s">
        <v>92</v>
      </c>
      <c r="D24" s="1">
        <v>0.0</v>
      </c>
      <c r="E24" s="1" t="s">
        <v>101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103</v>
      </c>
      <c r="B26" s="1">
        <v>-3.0</v>
      </c>
      <c r="C26" s="1">
        <v>-14.0</v>
      </c>
      <c r="D26" s="1">
        <v>-55.0</v>
      </c>
      <c r="E26" s="1">
        <v>-55.0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104</v>
      </c>
      <c r="B27" s="1">
        <v>-3.0</v>
      </c>
      <c r="C27" s="1">
        <v>-14.0</v>
      </c>
      <c r="D27" s="1">
        <v>-55.0</v>
      </c>
      <c r="E27" s="1">
        <v>-55.0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105</v>
      </c>
      <c r="B28" s="1">
        <v>-2.0</v>
      </c>
      <c r="C28" s="1">
        <v>-8.0</v>
      </c>
      <c r="D28" s="1">
        <v>-2.0</v>
      </c>
      <c r="E28" s="1">
        <v>72.0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107</v>
      </c>
      <c r="B30" s="1">
        <v>0.0</v>
      </c>
      <c r="C30" s="1">
        <v>14.0</v>
      </c>
      <c r="D30" s="1">
        <v>55.0</v>
      </c>
      <c r="E30" s="1">
        <v>55.0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0.0</v>
      </c>
      <c r="C3" s="1" t="s">
        <v>110</v>
      </c>
      <c r="D3" s="1" t="s">
        <v>111</v>
      </c>
      <c r="E3" s="1" t="s">
        <v>112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113</v>
      </c>
      <c r="B4" s="1">
        <v>0.0</v>
      </c>
      <c r="C4" s="1" t="s">
        <v>114</v>
      </c>
      <c r="D4" s="1" t="s">
        <v>115</v>
      </c>
      <c r="E4" s="1" t="s">
        <v>116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0.0</v>
      </c>
      <c r="C5" s="1" t="s">
        <v>118</v>
      </c>
      <c r="D5" s="1" t="s">
        <v>119</v>
      </c>
      <c r="E5" s="1" t="s">
        <v>120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</v>
      </c>
      <c r="B6" s="1">
        <v>0.0</v>
      </c>
      <c r="C6" s="1" t="s">
        <v>118</v>
      </c>
      <c r="D6" s="1" t="s">
        <v>119</v>
      </c>
      <c r="E6" s="1" t="s">
        <v>120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123</v>
      </c>
      <c r="B8" s="1" t="s">
        <v>124</v>
      </c>
      <c r="C8" s="1" t="s">
        <v>125</v>
      </c>
      <c r="D8" s="1" t="s">
        <v>126</v>
      </c>
      <c r="E8" s="1" t="s">
        <v>127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 t="s">
        <v>124</v>
      </c>
      <c r="C9" s="1" t="s">
        <v>129</v>
      </c>
      <c r="D9" s="1" t="s">
        <v>130</v>
      </c>
      <c r="E9" s="1" t="s">
        <v>131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</v>
      </c>
      <c r="B10" s="1" t="s">
        <v>133</v>
      </c>
      <c r="C10" s="1" t="s">
        <v>134</v>
      </c>
      <c r="D10" s="1" t="s">
        <v>135</v>
      </c>
      <c r="E10" s="1" t="s">
        <v>136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 t="s">
        <v>139</v>
      </c>
      <c r="C12" s="1" t="s">
        <v>140</v>
      </c>
      <c r="D12" s="1">
        <v>0.0</v>
      </c>
      <c r="E12" s="1" t="s">
        <v>141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 t="s">
        <v>143</v>
      </c>
      <c r="C13" s="1" t="s">
        <v>140</v>
      </c>
      <c r="D13" s="1">
        <v>0.0</v>
      </c>
      <c r="E13" s="1" t="s">
        <v>144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</v>
      </c>
      <c r="B14" s="1" t="s">
        <v>143</v>
      </c>
      <c r="C14" s="1" t="s">
        <v>146</v>
      </c>
      <c r="D14" s="1" t="s">
        <v>147</v>
      </c>
      <c r="E14" s="1" t="s">
        <v>148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</v>
      </c>
      <c r="B16" s="1">
        <v>0.0</v>
      </c>
      <c r="C16" s="1" t="s">
        <v>151</v>
      </c>
      <c r="D16" s="1" t="s">
        <v>152</v>
      </c>
      <c r="E16" s="1" t="s">
        <v>153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154</v>
      </c>
      <c r="B17" s="1">
        <v>0.0</v>
      </c>
      <c r="C17" s="1" t="s">
        <v>151</v>
      </c>
      <c r="D17" s="1" t="s">
        <v>152</v>
      </c>
      <c r="E17" s="1" t="s">
        <v>153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155</v>
      </c>
      <c r="B18" s="1">
        <v>0.0</v>
      </c>
      <c r="C18" s="1" t="s">
        <v>156</v>
      </c>
      <c r="D18" s="1" t="s">
        <v>157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0.0</v>
      </c>
      <c r="C19" s="1" t="s">
        <v>156</v>
      </c>
      <c r="D19" s="1" t="s">
        <v>157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0.0</v>
      </c>
      <c r="C20" s="1" t="s">
        <v>160</v>
      </c>
      <c r="D20" s="1" t="s">
        <v>157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161</v>
      </c>
      <c r="B21" s="1">
        <v>0.0</v>
      </c>
      <c r="C21" s="1" t="s">
        <v>162</v>
      </c>
      <c r="D21" s="1" t="s">
        <v>163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164</v>
      </c>
      <c r="B22" s="1">
        <v>0.0</v>
      </c>
      <c r="C22" s="1">
        <v>10.0</v>
      </c>
      <c r="D22" s="1" t="s">
        <v>165</v>
      </c>
      <c r="E22" s="1" t="s">
        <v>166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167</v>
      </c>
      <c r="B23" s="1">
        <v>0.0</v>
      </c>
      <c r="C23" s="1">
        <v>11.0</v>
      </c>
      <c r="D23" s="1" t="s">
        <v>168</v>
      </c>
      <c r="E23" s="1" t="s">
        <v>169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170</v>
      </c>
      <c r="B24" s="1">
        <v>0.0</v>
      </c>
      <c r="C24" s="1">
        <v>11.0</v>
      </c>
      <c r="D24" s="1" t="s">
        <v>168</v>
      </c>
      <c r="E24" s="1" t="s">
        <v>169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171</v>
      </c>
      <c r="B25" s="1">
        <v>0.0</v>
      </c>
      <c r="C25" s="1" t="s">
        <v>172</v>
      </c>
      <c r="D25" s="1" t="s">
        <v>173</v>
      </c>
      <c r="E25" s="1" t="s">
        <v>174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175</v>
      </c>
      <c r="B26" s="1">
        <v>0.0</v>
      </c>
      <c r="C26" s="1">
        <v>0.0</v>
      </c>
      <c r="D26" s="1">
        <v>0.0</v>
      </c>
      <c r="E26" s="1" t="s">
        <v>176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177</v>
      </c>
      <c r="B27" s="1">
        <v>0.0</v>
      </c>
      <c r="C27" s="1">
        <v>0.0</v>
      </c>
      <c r="D27" s="1">
        <v>0.0</v>
      </c>
      <c r="E27" s="1" t="s">
        <v>176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179</v>
      </c>
      <c r="B29" s="1">
        <v>0.0</v>
      </c>
      <c r="C29" s="1">
        <v>0.0</v>
      </c>
      <c r="D29" s="1" t="s">
        <v>180</v>
      </c>
      <c r="E29" s="1" t="s">
        <v>181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182</v>
      </c>
      <c r="B30" s="1">
        <v>0.0</v>
      </c>
      <c r="C30" s="1">
        <v>0.0</v>
      </c>
      <c r="D30" s="1" t="s">
        <v>180</v>
      </c>
      <c r="E30" s="1" t="s">
        <v>181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183</v>
      </c>
      <c r="B31" s="1">
        <v>0.0</v>
      </c>
      <c r="C31" s="1">
        <v>0.0</v>
      </c>
      <c r="D31" s="1" t="s">
        <v>184</v>
      </c>
      <c r="E31" s="1" t="s">
        <v>185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186</v>
      </c>
      <c r="B32" s="1">
        <v>0.0</v>
      </c>
      <c r="C32" s="1">
        <v>0.0</v>
      </c>
      <c r="D32" s="1" t="s">
        <v>184</v>
      </c>
      <c r="E32" s="1" t="s">
        <v>185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187</v>
      </c>
      <c r="B33" s="1">
        <v>0.0</v>
      </c>
      <c r="C33" s="1">
        <v>0.0</v>
      </c>
      <c r="D33" s="1" t="s">
        <v>184</v>
      </c>
      <c r="E33" s="1" t="s">
        <v>188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189</v>
      </c>
      <c r="B34" s="1">
        <v>0.0</v>
      </c>
      <c r="C34" s="1">
        <v>0.0</v>
      </c>
      <c r="D34" s="1" t="s">
        <v>190</v>
      </c>
      <c r="E34" s="1" t="s">
        <v>191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192</v>
      </c>
      <c r="B35" s="1">
        <v>0.0</v>
      </c>
      <c r="C35" s="1">
        <v>0.0</v>
      </c>
      <c r="D35" s="1">
        <v>0.0</v>
      </c>
      <c r="E35" s="1" t="s">
        <v>193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194</v>
      </c>
      <c r="B36" s="1">
        <v>0.0</v>
      </c>
      <c r="C36" s="1">
        <v>0.0</v>
      </c>
      <c r="D36" s="1">
        <v>0.0</v>
      </c>
      <c r="E36" s="1" t="s">
        <v>195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196</v>
      </c>
      <c r="B37" s="1">
        <v>0.0</v>
      </c>
      <c r="C37" s="1">
        <v>0.0</v>
      </c>
      <c r="D37" s="1">
        <v>0.0</v>
      </c>
      <c r="E37" s="1" t="s">
        <v>195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197</v>
      </c>
      <c r="B38" s="1">
        <v>0.0</v>
      </c>
      <c r="C38" s="1">
        <v>0.0</v>
      </c>
      <c r="D38" s="1" t="s">
        <v>198</v>
      </c>
      <c r="E38" s="1" t="s">
        <v>199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200</v>
      </c>
      <c r="B39" s="1">
        <v>0.0</v>
      </c>
      <c r="C39" s="1">
        <v>0.0</v>
      </c>
      <c r="D39" s="1">
        <v>0.0</v>
      </c>
      <c r="E39" s="1" t="s">
        <v>201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202</v>
      </c>
      <c r="B40" s="1">
        <v>0.0</v>
      </c>
      <c r="C40" s="1">
        <v>0.0</v>
      </c>
      <c r="D40" s="1">
        <v>0.0</v>
      </c>
      <c r="E40" s="1" t="s">
        <v>201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204</v>
      </c>
      <c r="B42" s="1">
        <v>0.0</v>
      </c>
      <c r="C42" s="1">
        <v>0.0</v>
      </c>
      <c r="D42" s="1">
        <v>0.0</v>
      </c>
      <c r="E42" s="1" t="s">
        <v>205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206</v>
      </c>
      <c r="B43" s="1">
        <v>0.0</v>
      </c>
      <c r="C43" s="1">
        <v>0.0</v>
      </c>
      <c r="D43" s="1">
        <v>0.0</v>
      </c>
      <c r="E43" s="1" t="s">
        <v>205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207</v>
      </c>
      <c r="B44" s="1">
        <v>0.0</v>
      </c>
      <c r="C44" s="1">
        <v>0.0</v>
      </c>
      <c r="D44" s="1">
        <v>0.0</v>
      </c>
      <c r="E44" s="1">
        <v>235.0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208</v>
      </c>
      <c r="B45" s="1">
        <v>0.0</v>
      </c>
      <c r="C45" s="1">
        <v>0.0</v>
      </c>
      <c r="D45" s="1">
        <v>0.0</v>
      </c>
      <c r="E45" s="1">
        <v>235.0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209</v>
      </c>
      <c r="B46" s="1">
        <v>0.0</v>
      </c>
      <c r="C46" s="1">
        <v>0.0</v>
      </c>
      <c r="D46" s="1">
        <v>0.0</v>
      </c>
      <c r="E46" s="1" t="s">
        <v>210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211</v>
      </c>
      <c r="B47" s="1">
        <v>0.0</v>
      </c>
      <c r="C47" s="1">
        <v>0.0</v>
      </c>
      <c r="D47" s="1">
        <v>0.0</v>
      </c>
      <c r="E47" s="1" t="s">
        <v>212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213</v>
      </c>
      <c r="B48" s="1">
        <v>0.0</v>
      </c>
      <c r="C48" s="1">
        <v>0.0</v>
      </c>
      <c r="D48" s="1">
        <v>0.0</v>
      </c>
      <c r="E48" s="1" t="s">
        <v>214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215</v>
      </c>
      <c r="B49" s="1">
        <v>0.0</v>
      </c>
      <c r="C49" s="1">
        <v>0.0</v>
      </c>
      <c r="D49" s="1">
        <v>0.0</v>
      </c>
      <c r="E49" s="1" t="s">
        <v>216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217</v>
      </c>
      <c r="B50" s="1">
        <v>0.0</v>
      </c>
      <c r="C50" s="1">
        <v>0.0</v>
      </c>
      <c r="D50" s="1">
        <v>0.0</v>
      </c>
      <c r="E50" s="1" t="s">
        <v>216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218</v>
      </c>
      <c r="B51" s="1">
        <v>0.0</v>
      </c>
      <c r="C51" s="1">
        <v>0.0</v>
      </c>
      <c r="D51" s="1">
        <v>0.0</v>
      </c>
      <c r="E51" s="1" t="s">
        <v>219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220</v>
      </c>
      <c r="C1" s="1" t="s">
        <v>221</v>
      </c>
      <c r="D1" s="1" t="s">
        <v>222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223</v>
      </c>
      <c r="B2" s="1" t="s">
        <v>224</v>
      </c>
      <c r="C2" s="1" t="s">
        <v>225</v>
      </c>
      <c r="D2" s="1" t="s">
        <v>226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227</v>
      </c>
      <c r="B3" s="1" t="s">
        <v>228</v>
      </c>
      <c r="C3" s="1" t="s">
        <v>229</v>
      </c>
      <c r="D3" s="1" t="s">
        <v>230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231</v>
      </c>
      <c r="B4" s="1" t="s">
        <v>232</v>
      </c>
      <c r="C4" s="1" t="s">
        <v>233</v>
      </c>
      <c r="D4" s="1" t="s">
        <v>234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227</v>
      </c>
      <c r="B5" s="1" t="s">
        <v>228</v>
      </c>
      <c r="C5" s="1" t="s">
        <v>235</v>
      </c>
      <c r="D5" s="1" t="s">
        <v>236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237</v>
      </c>
      <c r="B6" s="1" t="s">
        <v>238</v>
      </c>
      <c r="C6" s="1" t="s">
        <v>239</v>
      </c>
      <c r="D6" s="1" t="s">
        <v>240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241</v>
      </c>
      <c r="B7" s="1" t="s">
        <v>242</v>
      </c>
      <c r="C7" s="1" t="s">
        <v>243</v>
      </c>
      <c r="D7" s="1" t="s">
        <v>244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245</v>
      </c>
      <c r="B8" s="1" t="s">
        <v>246</v>
      </c>
      <c r="C8" s="1" t="s">
        <v>247</v>
      </c>
      <c r="D8" s="1" t="s">
        <v>248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249</v>
      </c>
      <c r="B9" s="1" t="s">
        <v>228</v>
      </c>
      <c r="C9" s="1" t="s">
        <v>228</v>
      </c>
      <c r="D9" s="1" t="s">
        <v>228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250</v>
      </c>
      <c r="B10" s="1" t="s">
        <v>228</v>
      </c>
      <c r="C10" s="1" t="s">
        <v>228</v>
      </c>
      <c r="D10" s="1" t="s">
        <v>228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251</v>
      </c>
      <c r="B11" s="1" t="s">
        <v>228</v>
      </c>
      <c r="C11" s="1" t="s">
        <v>228</v>
      </c>
      <c r="D11" s="1" t="s">
        <v>228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252</v>
      </c>
      <c r="B12" s="1" t="s">
        <v>253</v>
      </c>
      <c r="C12" s="1" t="s">
        <v>254</v>
      </c>
      <c r="D12" s="1" t="s">
        <v>255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256</v>
      </c>
      <c r="B13" s="1" t="s">
        <v>257</v>
      </c>
      <c r="C13" s="1" t="s">
        <v>258</v>
      </c>
      <c r="D13" s="1" t="s">
        <v>259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260</v>
      </c>
      <c r="B14" s="1" t="s">
        <v>261</v>
      </c>
      <c r="C14" s="1" t="s">
        <v>261</v>
      </c>
      <c r="D14" s="1" t="s">
        <v>261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262</v>
      </c>
      <c r="B15" s="1" t="s">
        <v>228</v>
      </c>
      <c r="C15" s="1" t="s">
        <v>228</v>
      </c>
      <c r="D15" s="1" t="s">
        <v>228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263</v>
      </c>
      <c r="B16" s="1" t="s">
        <v>228</v>
      </c>
      <c r="C16" s="1" t="s">
        <v>228</v>
      </c>
      <c r="D16" s="1" t="s">
        <v>228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264</v>
      </c>
      <c r="B17" s="1" t="s">
        <v>265</v>
      </c>
      <c r="C17" s="1" t="s">
        <v>266</v>
      </c>
      <c r="D17" s="1" t="s">
        <v>267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268</v>
      </c>
      <c r="B18" s="1" t="s">
        <v>228</v>
      </c>
      <c r="C18" s="1" t="s">
        <v>228</v>
      </c>
      <c r="D18" s="1" t="s">
        <v>228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269</v>
      </c>
      <c r="B19" s="1" t="s">
        <v>228</v>
      </c>
      <c r="C19" s="1" t="s">
        <v>228</v>
      </c>
      <c r="D19" s="1" t="s">
        <v>228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270</v>
      </c>
      <c r="B20" s="1" t="s">
        <v>228</v>
      </c>
      <c r="C20" s="1" t="s">
        <v>228</v>
      </c>
      <c r="D20" s="1" t="s">
        <v>228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271</v>
      </c>
      <c r="B21" s="1" t="s">
        <v>272</v>
      </c>
      <c r="C21" s="1" t="s">
        <v>273</v>
      </c>
      <c r="D21" s="1" t="s">
        <v>274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275</v>
      </c>
      <c r="B22" s="1" t="s">
        <v>276</v>
      </c>
      <c r="C22" s="1" t="s">
        <v>277</v>
      </c>
      <c r="D22" s="1" t="s">
        <v>278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279</v>
      </c>
      <c r="B23" s="1" t="s">
        <v>280</v>
      </c>
      <c r="C23" s="1" t="s">
        <v>281</v>
      </c>
      <c r="D23" s="1" t="s">
        <v>282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283</v>
      </c>
      <c r="B24" s="1" t="s">
        <v>284</v>
      </c>
      <c r="C24" s="1" t="s">
        <v>285</v>
      </c>
      <c r="D24" s="1" t="s">
        <v>286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287</v>
      </c>
      <c r="B25" s="1" t="s">
        <v>288</v>
      </c>
      <c r="C25" s="1" t="s">
        <v>289</v>
      </c>
      <c r="D25" s="1" t="s">
        <v>290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291</v>
      </c>
      <c r="B26" s="1" t="s">
        <v>292</v>
      </c>
      <c r="C26" s="1" t="s">
        <v>293</v>
      </c>
      <c r="D26" s="1" t="s">
        <v>294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295</v>
      </c>
      <c r="B2" s="1" t="s">
        <v>296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297</v>
      </c>
      <c r="B3" s="1" t="s">
        <v>11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298</v>
      </c>
      <c r="B4" s="1" t="s">
        <v>299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300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301</v>
      </c>
      <c r="B6" s="1" t="s">
        <v>302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303</v>
      </c>
      <c r="B7" s="1" t="s">
        <v>304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305</v>
      </c>
      <c r="B8" s="1" t="s">
        <v>306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307</v>
      </c>
      <c r="B9" s="1" t="s">
        <v>304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308</v>
      </c>
      <c r="B10" s="1" t="s">
        <v>309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310</v>
      </c>
      <c r="B11" s="1" t="s">
        <v>311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312</v>
      </c>
      <c r="B12" s="1" t="s">
        <v>309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313</v>
      </c>
      <c r="B13" s="1" t="s">
        <v>314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315</v>
      </c>
      <c r="B14" s="1" t="s">
        <v>316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317</v>
      </c>
      <c r="B15" s="1">
        <v>86400.0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318</v>
      </c>
      <c r="B16" s="1">
        <v>2.0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319</v>
      </c>
      <c r="B17" s="1">
        <v>11.11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320</v>
      </c>
      <c r="B18" s="1">
        <v>11.12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321</v>
      </c>
      <c r="B19" s="1">
        <v>11.1201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322</v>
      </c>
      <c r="B20" s="1">
        <v>11.1201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323</v>
      </c>
      <c r="B21" s="1">
        <v>11.11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324</v>
      </c>
      <c r="B22" s="1">
        <v>11.12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325</v>
      </c>
      <c r="B23" s="1">
        <v>11.1201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326</v>
      </c>
      <c r="B24" s="1">
        <v>11.1201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327</v>
      </c>
      <c r="B25" s="1">
        <v>-0.088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328</v>
      </c>
      <c r="B26" s="1">
        <v>39.71464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329</v>
      </c>
      <c r="B27" s="1">
        <v>1852.0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330</v>
      </c>
      <c r="B28" s="1">
        <v>1852.0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331</v>
      </c>
      <c r="B29" s="1">
        <v>5.6162732E7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332</v>
      </c>
      <c r="B30" s="1">
        <v>10.77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333</v>
      </c>
      <c r="B31" s="1">
        <v>13.45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334</v>
      </c>
      <c r="B32" s="1">
        <v>11.1201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335</v>
      </c>
      <c r="B33" s="1">
        <v>11.384595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336</v>
      </c>
      <c r="B34" s="1" t="s">
        <v>337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338</v>
      </c>
      <c r="B35" s="1">
        <v>5.6440572E7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339</v>
      </c>
      <c r="B36" s="1">
        <v>1181074.0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340</v>
      </c>
      <c r="B37" s="1">
        <v>5050560.0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341</v>
      </c>
      <c r="B38" s="1">
        <v>1.72368E9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342</v>
      </c>
      <c r="B39" s="1">
        <v>1.7261856E9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343</v>
      </c>
      <c r="B40" s="1">
        <v>0.76615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344</v>
      </c>
      <c r="B41" s="1">
        <v>0.05876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345</v>
      </c>
      <c r="B42" s="1">
        <v>5050560.0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346</v>
      </c>
      <c r="B43" s="1">
        <v>-0.405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347</v>
      </c>
      <c r="B44" s="1">
        <v>1.7039808E9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348</v>
      </c>
      <c r="B45" s="1">
        <v>1.7356032E9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349</v>
      </c>
      <c r="B46" s="1">
        <v>1.7118432E9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350</v>
      </c>
      <c r="B47" s="1">
        <v>0.25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351</v>
      </c>
      <c r="B48" s="1">
        <v>1444122.0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352</v>
      </c>
      <c r="B49" s="1">
        <v>0.28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353</v>
      </c>
      <c r="B50" s="1">
        <v>0.0054340363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354</v>
      </c>
      <c r="B51" s="1">
        <v>0.22263205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355</v>
      </c>
      <c r="B52" s="1" t="s">
        <v>356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357</v>
      </c>
      <c r="B53" s="1" t="s">
        <v>358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359</v>
      </c>
      <c r="B54" s="1" t="s">
        <v>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360</v>
      </c>
      <c r="B55" s="1" t="s">
        <v>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361</v>
      </c>
      <c r="B56" s="1" t="s">
        <v>362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363</v>
      </c>
      <c r="B57" s="1" t="s">
        <v>362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364</v>
      </c>
      <c r="B58" s="1">
        <v>1.636641E9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365</v>
      </c>
      <c r="B59" s="1" t="s">
        <v>366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367</v>
      </c>
      <c r="B60" s="1" t="s">
        <v>368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369</v>
      </c>
      <c r="B61" s="1" t="s">
        <v>370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371</v>
      </c>
      <c r="B62" s="1" t="s">
        <v>372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373</v>
      </c>
      <c r="B63" s="1">
        <v>-1.8E7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374</v>
      </c>
      <c r="B64" s="1">
        <v>11.1201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375</v>
      </c>
      <c r="B65" s="1" t="s">
        <v>376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377</v>
      </c>
      <c r="B66" s="1">
        <v>32172.0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378</v>
      </c>
      <c r="B67" s="1">
        <v>0.006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379</v>
      </c>
      <c r="B68" s="1">
        <v>310000.0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380</v>
      </c>
      <c r="B69" s="1">
        <v>0.061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381</v>
      </c>
      <c r="B70" s="1">
        <v>0.191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382</v>
      </c>
      <c r="B71" s="1">
        <v>-0.01017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383</v>
      </c>
      <c r="B72" s="1">
        <v>-363011.0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384</v>
      </c>
      <c r="B73" s="1">
        <v>-370457.0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385</v>
      </c>
      <c r="B74" s="1">
        <v>0.258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386</v>
      </c>
      <c r="B75" s="1" t="s">
        <v>337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387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4">
        <v>2031.0</v>
      </c>
      <c r="N2" s="4">
        <v>2032.0</v>
      </c>
      <c r="O2" s="4">
        <v>2033.0</v>
      </c>
      <c r="P2" s="4">
        <v>2034.0</v>
      </c>
      <c r="Q2" s="4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36</v>
      </c>
      <c r="B3" s="1">
        <v>0.0</v>
      </c>
      <c r="C3" s="1">
        <v>-4.0</v>
      </c>
      <c r="D3" s="1">
        <v>-20.0</v>
      </c>
      <c r="E3" s="1">
        <v>-41.0</v>
      </c>
      <c r="F3" s="1">
        <f>IF(E3*FORECAST(F2,B3:E3,B2:E2)&gt;0,FORECAST(F2,B3:E3,B2:E2),E3)*$X$1</f>
        <v>-51</v>
      </c>
      <c r="G3" s="1">
        <f>IF(F3*FORECAST(G2,B3:F3,B2:F2)&gt;0,FORECAST(G2,B3:F3,B2:F2),F3)*$X$1</f>
        <v>-64.9</v>
      </c>
      <c r="H3" s="1">
        <f>IF(G3*FORECAST(H2,B3:G3,B2:G2)&gt;0,FORECAST(H2,B3:G3,B2:G2),G3)*$X$1</f>
        <v>-78.8</v>
      </c>
      <c r="I3" s="1">
        <f>IF(H3*FORECAST(I2,B3:H3,B2:H2)&gt;0,FORECAST(I2,B3:H3,B2:H2),H3)*$X$1</f>
        <v>-92.7</v>
      </c>
      <c r="J3" s="1">
        <f>IF(I3*FORECAST(J2,B3:I3,B2:I2)&gt;0,FORECAST(J2,B3:I3,B2:I2),I3)*$X$1</f>
        <v>-106.6</v>
      </c>
      <c r="K3" s="1">
        <f>IF(J3*FORECAST(K2,B3:J3,B2:J2)&gt;0,FORECAST(K2,B3:J3,B2:J2),J3)*$X$1</f>
        <v>-120.5</v>
      </c>
      <c r="L3" s="1">
        <f>IF(K3*FORECAST(L2,B3:K3,B2:K2)&gt;0,FORECAST(L2,B3:K3,B2:K2),K3)*$X$1</f>
        <v>-134.4</v>
      </c>
      <c r="M3" s="4">
        <f>IF(L3*FORECAST(M2,B3:L3,B2:L2)&gt;0,FORECAST(M2,B3:L3,B2:L2),L3)*$X$1</f>
        <v>-148.3</v>
      </c>
      <c r="N3" s="4">
        <f>IF(M3*FORECAST(N2,B3:M3,B2:M2)&gt;0,FORECAST(N2,B3:M3,B2:M2),M3)*$X$1</f>
        <v>-162.2</v>
      </c>
      <c r="O3" s="4">
        <f>IF(N3*FORECAST(O2,B3:N3,B2:N2)&gt;0,FORECAST(O2,B3:N3,B2:N2),N3)*$X$1</f>
        <v>-176.1</v>
      </c>
      <c r="P3" s="4">
        <f>IF(O3*FORECAST(P2,B3:O3,B2:O2)&gt;0,FORECAST(P2,B3:O3,B2:O2),O3)*$X$1</f>
        <v>-190</v>
      </c>
      <c r="Q3" s="4">
        <f>IF(P3*FORECAST(Q2,B3:P3,B2:P2)&gt;0,FORECAST(Q2,B3:P3,B2:P2),P3)*$X$1</f>
        <v>-203.9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69</v>
      </c>
      <c r="B4" s="1">
        <v>2.0</v>
      </c>
      <c r="C4" s="1">
        <v>-74.0</v>
      </c>
      <c r="D4" s="1">
        <v>-32.0</v>
      </c>
      <c r="E4" s="1">
        <v>18.0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388</v>
      </c>
      <c r="B5" s="1">
        <v>37.0</v>
      </c>
      <c r="C5" s="1">
        <v>7.0</v>
      </c>
      <c r="D5" s="1">
        <v>6.0</v>
      </c>
      <c r="E5" s="1">
        <v>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389</v>
      </c>
      <c r="L7" s="1">
        <f>IF(Q3*FORECAST(Q2,B3:Q3,B2:Q2)&gt;0,FORECAST(Q2,B3:Q3,B2:Q2),P3)*$X$1 * (1+0.02)/(0.0789-0.02)</f>
        <v>-3531.035654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390</v>
      </c>
      <c r="L8" s="5">
        <f t="array" ref="L8">NPV(0.0789,G3:Q3)</f>
        <v>-889.7298625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391</v>
      </c>
      <c r="L9" s="5">
        <f t="array" ref="L9">NPV(0.0789,G16:Q16)</f>
        <v>-1531.47171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392</v>
      </c>
      <c r="L10" s="5">
        <f>L8 + L9</f>
        <v>-2421.201572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71</v>
      </c>
      <c r="L11" s="1">
        <v>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393</v>
      </c>
      <c r="L12" s="5">
        <f>L10 - L11</f>
        <v>-2439.201572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394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-487.8403145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4">
        <v>0.0</v>
      </c>
      <c r="O16" s="4">
        <v>0.0</v>
      </c>
      <c r="P16" s="4">
        <v>0.0</v>
      </c>
      <c r="Q16" s="4">
        <f>IF(Q3*FORECAST(Q2,B3:Q3,B2:Q2)&gt;0,FORECAST(Q2,B3:Q3,B2:Q2),P3)*$X$1 * (1+0.02)/(0.0789-0.02)</f>
        <v>-3531.035654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4">
        <v>2031.0</v>
      </c>
      <c r="N2" s="4">
        <v>2032.0</v>
      </c>
      <c r="O2" s="4">
        <v>2033.0</v>
      </c>
      <c r="P2" s="4">
        <v>2034.0</v>
      </c>
      <c r="Q2" s="4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-3.0</v>
      </c>
      <c r="C3" s="1">
        <v>-14.0</v>
      </c>
      <c r="D3" s="1">
        <v>-4.0</v>
      </c>
      <c r="E3" s="1">
        <v>1.0</v>
      </c>
      <c r="F3" s="1">
        <f>IF(E3*FORECAST(F2,B3:E3,B2:E2)&gt;0,FORECAST(F2,B3:E3,B2:E2),E3)*$X$1</f>
        <v>0.5</v>
      </c>
      <c r="G3" s="1">
        <f>IF(F3*FORECAST(G2,B3:F3,B2:F2)&gt;0,FORECAST(G2,B3:F3,B2:F2),F3)*$X$1</f>
        <v>2.7</v>
      </c>
      <c r="H3" s="1">
        <f>IF(G3*FORECAST(H2,B3:G3,B2:G2)&gt;0,FORECAST(H2,B3:G3,B2:G2),G3)*$X$1</f>
        <v>4.9</v>
      </c>
      <c r="I3" s="1">
        <f>IF(H3*FORECAST(I2,B3:H3,B2:H2)&gt;0,FORECAST(I2,B3:H3,B2:H2),H3)*$X$1</f>
        <v>7.1</v>
      </c>
      <c r="J3" s="1">
        <f>IF(I3*FORECAST(J2,B3:I3,B2:I2)&gt;0,FORECAST(J2,B3:I3,B2:I2),I3)*$X$1</f>
        <v>9.3</v>
      </c>
      <c r="K3" s="1">
        <f>IF(J3*FORECAST(K2,B3:J3,B2:J2)&gt;0,FORECAST(K2,B3:J3,B2:J2),J3)*$X$1</f>
        <v>11.5</v>
      </c>
      <c r="L3" s="1">
        <f>IF(K3*FORECAST(L2,B3:K3,B2:K2)&gt;0,FORECAST(L2,B3:K3,B2:K2),K3)*$X$1</f>
        <v>13.7</v>
      </c>
      <c r="M3" s="4">
        <f>IF(L3*FORECAST(M2,B3:L3,B2:L2)&gt;0,FORECAST(M2,B3:L3,B2:L2),L3)*$X$1</f>
        <v>15.9</v>
      </c>
      <c r="N3" s="4">
        <f>IF(M3*FORECAST(N2,B3:M3,B2:M2)&gt;0,FORECAST(N2,B3:M3,B2:M2),M3)*$X$1</f>
        <v>18.1</v>
      </c>
      <c r="O3" s="4">
        <f>IF(N3*FORECAST(O2,B3:N3,B2:N2)&gt;0,FORECAST(O2,B3:N3,B2:N2),N3)*$X$1</f>
        <v>20.3</v>
      </c>
      <c r="P3" s="4">
        <f>IF(O3*FORECAST(P2,B3:O3,B2:O2)&gt;0,FORECAST(P2,B3:O3,B2:O2),O3)*$X$1</f>
        <v>22.5</v>
      </c>
      <c r="Q3" s="4">
        <f>IF(P3*FORECAST(Q2,B3:P3,B2:P2)&gt;0,FORECAST(Q2,B3:P3,B2:P2),P3)*$X$1</f>
        <v>24.7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69</v>
      </c>
      <c r="B4" s="1">
        <v>2.0</v>
      </c>
      <c r="C4" s="1">
        <v>-74.0</v>
      </c>
      <c r="D4" s="1">
        <v>-32.0</v>
      </c>
      <c r="E4" s="1">
        <v>18.0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388</v>
      </c>
      <c r="B5" s="1">
        <v>37.0</v>
      </c>
      <c r="C5" s="1">
        <v>7.0</v>
      </c>
      <c r="D5" s="1">
        <v>6.0</v>
      </c>
      <c r="E5" s="1">
        <v>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389</v>
      </c>
      <c r="L7" s="1">
        <f>IF(Q3*FORECAST(Q2,B3:Q3,B2:Q2)&gt;0,FORECAST(Q2,B3:Q3,B2:Q2),P3)*$X$1 * (1+0.02)/(0.0789-0.02)</f>
        <v>427.7419355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390</v>
      </c>
      <c r="L8" s="5">
        <f t="array" ref="L8">NPV(0.0789,G3:Q3)</f>
        <v>86.47506548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391</v>
      </c>
      <c r="L9" s="5">
        <f t="array" ref="L9">NPV(0.0789,G16:Q16)</f>
        <v>185.5191331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392</v>
      </c>
      <c r="L10" s="5">
        <f>L8 + L9</f>
        <v>271.9941985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71</v>
      </c>
      <c r="L11" s="1">
        <v>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393</v>
      </c>
      <c r="L12" s="5">
        <f>L10 - L11</f>
        <v>253.9941985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394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50.79883971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4">
        <v>0.0</v>
      </c>
      <c r="O16" s="4">
        <v>0.0</v>
      </c>
      <c r="P16" s="4">
        <v>0.0</v>
      </c>
      <c r="Q16" s="4">
        <f>IF(Q3*FORECAST(Q2,B3:Q3,B2:Q2)&gt;0,FORECAST(Q2,B3:Q3,B2:Q2),P3)*$X$1 * (1+0.02)/(0.0789-0.02)</f>
        <v>427.7419355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