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<sst xmlns="http://schemas.openxmlformats.org/spreadsheetml/2006/main" count="1742" uniqueCount="1526">
  <si>
    <t>ticker</t>
  </si>
  <si>
    <t>HA</t>
  </si>
  <si>
    <t>nombre</t>
  </si>
  <si>
    <t>HAWAIIAN HOLDINGS INC</t>
  </si>
  <si>
    <t>empresa</t>
  </si>
  <si>
    <t>Airlines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</si>
  <si>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</si>
  <si>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</si>
  <si>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</si>
  <si>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</si>
  <si>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</si>
  <si>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</si>
  <si>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</si>
  <si>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</si>
  <si>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</si>
  <si>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</si>
  <si>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</si>
  <si>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</si>
  <si>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</si>
  <si>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</si>
  <si>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</si>
  <si>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</si>
  <si>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</si>
  <si>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</si>
  <si>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</si>
  <si>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</si>
  <si>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</si>
  <si>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</si>
  <si>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</si>
  <si>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</si>
  <si>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</si>
  <si>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</si>
  <si>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</si>
  <si>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</si>
  <si>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</si>
  <si>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</si>
  <si>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</si>
  <si>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</si>
  <si>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</si>
  <si>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</si>
  <si>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</si>
  <si>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</si>
  <si>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</si>
  <si>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</si>
  <si>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</si>
  <si>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</si>
  <si>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</si>
  <si>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</si>
  <si>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</si>
  <si>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</si>
  <si>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</si>
  <si>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</si>
  <si>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</si>
  <si>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</si>
  <si>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</si>
  <si>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</si>
  <si>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</si>
  <si>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</si>
  <si>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</si>
  <si>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</si>
  <si>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</si>
  <si>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</si>
  <si>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</si>
  <si>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</si>
  <si>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</si>
  <si>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</si>
  <si>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</si>
  <si>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</si>
  <si>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</si>
  <si>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</si>
  <si>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</si>
  <si>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</si>
  <si>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</si>
  <si>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</si>
  <si>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</si>
  <si>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</si>
  <si>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</si>
  <si>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</si>
  <si>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</si>
  <si>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</si>
  <si>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</si>
  <si>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</si>
  <si>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</si>
  <si>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</si>
  <si>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</si>
  <si>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</si>
  <si>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</si>
  <si>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</si>
  <si>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</si>
  <si>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</si>
  <si>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</si>
  <si>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</si>
  <si>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</si>
  <si>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</si>
  <si>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</si>
  <si>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</si>
  <si>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</si>
  <si>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</si>
  <si>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</si>
  <si>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</si>
  <si>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</si>
  <si>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</si>
  <si>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</si>
  <si>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</si>
  <si>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6.74</t>
  </si>
  <si>
    <t>8.35</t>
  </si>
  <si>
    <t>12.73</t>
  </si>
  <si>
    <t>18.88</t>
  </si>
  <si>
    <t>19.53</t>
  </si>
  <si>
    <t>23.46</t>
  </si>
  <si>
    <t>12.47</t>
  </si>
  <si>
    <t>11.11</t>
  </si>
  <si>
    <t>6.48</t>
  </si>
  <si>
    <t>1.84</t>
  </si>
  <si>
    <t>Tangible Book Value</t>
  </si>
  <si>
    <t>Tangible Book Value Per Share</t>
  </si>
  <si>
    <t>4.39</t>
  </si>
  <si>
    <t>6.01</t>
  </si>
  <si>
    <t>10.43</t>
  </si>
  <si>
    <t>16.49</t>
  </si>
  <si>
    <t>17.04</t>
  </si>
  <si>
    <t>20.85</t>
  </si>
  <si>
    <t>12.19</t>
  </si>
  <si>
    <t>10.84</t>
  </si>
  <si>
    <t>6.21</t>
  </si>
  <si>
    <t>1.58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</si>
  <si>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</si>
  <si>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</si>
  <si>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</si>
  <si>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</si>
  <si>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</si>
  <si>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Others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</si>
  <si>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</si>
  <si>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</si>
  <si>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</si>
  <si>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</si>
  <si>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</si>
  <si>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</si>
  <si>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</si>
  <si>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</si>
  <si>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</si>
  <si>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</si>
  <si>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</si>
  <si>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</si>
  <si>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</si>
  <si>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</si>
  <si>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</si>
  <si>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</si>
  <si>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</si>
  <si>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</si>
  <si>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</si>
  <si>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</si>
  <si>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</si>
  <si>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</si>
  <si>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</si>
  <si>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</si>
  <si>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</si>
  <si>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</si>
  <si>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</si>
  <si>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</si>
  <si>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</si>
  <si>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</si>
  <si>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</si>
  <si>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</si>
  <si>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</si>
  <si>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</si>
  <si>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</si>
  <si>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1.29</t>
  </si>
  <si>
    <t>3.38</t>
  </si>
  <si>
    <t>4.4</t>
  </si>
  <si>
    <t>6.86</t>
  </si>
  <si>
    <t>4.63</t>
  </si>
  <si>
    <t>4.72</t>
  </si>
  <si>
    <t>-11.08</t>
  </si>
  <si>
    <t>-2.85</t>
  </si>
  <si>
    <t>-4.67</t>
  </si>
  <si>
    <t>-5.05</t>
  </si>
  <si>
    <t>Basic EPS - Continuing Operations</t>
  </si>
  <si>
    <t>Basic Weighted Average Shares Outstanding</t>
  </si>
  <si>
    <t>Net EPS - Diluted</t>
  </si>
  <si>
    <t>1.1</t>
  </si>
  <si>
    <t>2.98</t>
  </si>
  <si>
    <t>4.36</t>
  </si>
  <si>
    <t>6.82</t>
  </si>
  <si>
    <t>4.62</t>
  </si>
  <si>
    <t>4.71</t>
  </si>
  <si>
    <t>Diluted EPS - Continuing Operations</t>
  </si>
  <si>
    <t>Diluted Weighted Average Shares Outstanding</t>
  </si>
  <si>
    <t>Normalized Basic EPS</t>
  </si>
  <si>
    <t>1.32</t>
  </si>
  <si>
    <t>3.56</t>
  </si>
  <si>
    <t>5.83</t>
  </si>
  <si>
    <t>5.65</t>
  </si>
  <si>
    <t>4.18</t>
  </si>
  <si>
    <t>4.02</t>
  </si>
  <si>
    <t>-10.19</t>
  </si>
  <si>
    <t>-5.66</t>
  </si>
  <si>
    <t>-2.75</t>
  </si>
  <si>
    <t>-4.35</t>
  </si>
  <si>
    <t>Normalized Diluted EPS</t>
  </si>
  <si>
    <t>1.13</t>
  </si>
  <si>
    <t>3.14</t>
  </si>
  <si>
    <t>5.78</t>
  </si>
  <si>
    <t>5.61</t>
  </si>
  <si>
    <t>4.17</t>
  </si>
  <si>
    <t>4.01</t>
  </si>
  <si>
    <t>Dividend Per Share</t>
  </si>
  <si>
    <t>0.12</t>
  </si>
  <si>
    <t>0.48</t>
  </si>
  <si>
    <t>Payout Ratio</t>
  </si>
  <si>
    <t>1.72</t>
  </si>
  <si>
    <t>10.36</t>
  </si>
  <si>
    <t>10.17</t>
  </si>
  <si>
    <t>-1.08</t>
  </si>
  <si>
    <t>EBITDA</t>
  </si>
  <si>
    <t>EBITA</t>
  </si>
  <si>
    <t>EBIT</t>
  </si>
  <si>
    <t>EBITDAR</t>
  </si>
  <si>
    <t>Total Revenues (As Reported)</t>
  </si>
  <si>
    <t>Effective Tax Rate - (Ratio)</t>
  </si>
  <si>
    <t>39.24</t>
  </si>
  <si>
    <t>38.23</t>
  </si>
  <si>
    <t>37.96</t>
  </si>
  <si>
    <t>11.33</t>
  </si>
  <si>
    <t>22.57</t>
  </si>
  <si>
    <t>26.56</t>
  </si>
  <si>
    <t>27.01</t>
  </si>
  <si>
    <t>21.88</t>
  </si>
  <si>
    <t>18.3</t>
  </si>
  <si>
    <t>20.53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</si>
  <si>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</si>
  <si>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</si>
  <si>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</si>
  <si>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</si>
  <si>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</si>
  <si>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</si>
  <si>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</si>
  <si>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</si>
  <si>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</si>
  <si>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</si>
  <si>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</si>
  <si>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</si>
  <si>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</si>
  <si>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</si>
  <si>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</si>
  <si>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</si>
  <si>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</si>
  <si>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</si>
  <si>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</si>
  <si>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4.76</t>
  </si>
  <si>
    <t>8.99</t>
  </si>
  <si>
    <t>12.62</t>
  </si>
  <si>
    <t>11.09</t>
  </si>
  <si>
    <t>7.24</t>
  </si>
  <si>
    <t>5.41</t>
  </si>
  <si>
    <t>-10.95</t>
  </si>
  <si>
    <t>-5.67</t>
  </si>
  <si>
    <t>-2.73</t>
  </si>
  <si>
    <t>-5.47</t>
  </si>
  <si>
    <t>Return on Total Capital</t>
  </si>
  <si>
    <t>8.67</t>
  </si>
  <si>
    <t>17.37</t>
  </si>
  <si>
    <t>26.92</t>
  </si>
  <si>
    <t>22.25</t>
  </si>
  <si>
    <t>14.3</t>
  </si>
  <si>
    <t>9.66</t>
  </si>
  <si>
    <t>-18.03</t>
  </si>
  <si>
    <t>-8.91</t>
  </si>
  <si>
    <t>-4.37</t>
  </si>
  <si>
    <t>-9.32</t>
  </si>
  <si>
    <t>Return On Equity %</t>
  </si>
  <si>
    <t>18.04</t>
  </si>
  <si>
    <t>44.92</t>
  </si>
  <si>
    <t>41.8</t>
  </si>
  <si>
    <t>44.22</t>
  </si>
  <si>
    <t>26.01</t>
  </si>
  <si>
    <t>22.07</t>
  </si>
  <si>
    <t>-60.75</t>
  </si>
  <si>
    <t>-24.76</t>
  </si>
  <si>
    <t>-53.21</t>
  </si>
  <si>
    <t>-121.53</t>
  </si>
  <si>
    <t>Return on Common Equity</t>
  </si>
  <si>
    <t>Margin Analysis</t>
  </si>
  <si>
    <t>Gross Profit Margin %</t>
  </si>
  <si>
    <t>27.93</t>
  </si>
  <si>
    <t>33.04</t>
  </si>
  <si>
    <t>35.34</t>
  </si>
  <si>
    <t>32.65</t>
  </si>
  <si>
    <t>27.04</t>
  </si>
  <si>
    <t>27.12</t>
  </si>
  <si>
    <t>-47.36</t>
  </si>
  <si>
    <t>-4.14</t>
  </si>
  <si>
    <t>8.6</t>
  </si>
  <si>
    <t>4.14</t>
  </si>
  <si>
    <t>SG&amp;A Margin</t>
  </si>
  <si>
    <t>5.29</t>
  </si>
  <si>
    <t>5.17</t>
  </si>
  <si>
    <t>5.13</t>
  </si>
  <si>
    <t>4.89</t>
  </si>
  <si>
    <t>4.56</t>
  </si>
  <si>
    <t>4.6</t>
  </si>
  <si>
    <t>5.48</t>
  </si>
  <si>
    <t>4.54</t>
  </si>
  <si>
    <t>4.31</t>
  </si>
  <si>
    <t>EBITDA Margin %</t>
  </si>
  <si>
    <t>11.83</t>
  </si>
  <si>
    <t>20.14</t>
  </si>
  <si>
    <t>25.48</t>
  </si>
  <si>
    <t>22.09</t>
  </si>
  <si>
    <t>16.82</t>
  </si>
  <si>
    <t>16.2</t>
  </si>
  <si>
    <t>-67.92</t>
  </si>
  <si>
    <t>-16.61</t>
  </si>
  <si>
    <t>-2.57</t>
  </si>
  <si>
    <t>-8.33</t>
  </si>
  <si>
    <t>EBITA Margin %</t>
  </si>
  <si>
    <t>7.96</t>
  </si>
  <si>
    <t>15.91</t>
  </si>
  <si>
    <t>21.51</t>
  </si>
  <si>
    <t>18.36</t>
  </si>
  <si>
    <t>12.43</t>
  </si>
  <si>
    <t>11.21</t>
  </si>
  <si>
    <t>-84.02</t>
  </si>
  <si>
    <t>-24.46</t>
  </si>
  <si>
    <t>-7.26</t>
  </si>
  <si>
    <t>-12.69</t>
  </si>
  <si>
    <t>EBIT Margin %</t>
  </si>
  <si>
    <t>7.85</t>
  </si>
  <si>
    <t>15.8</t>
  </si>
  <si>
    <t>21.41</t>
  </si>
  <si>
    <t>18.32</t>
  </si>
  <si>
    <t>12.39</t>
  </si>
  <si>
    <t>11.19</t>
  </si>
  <si>
    <t>Income From Continuing Operations Margin %</t>
  </si>
  <si>
    <t>7.88</t>
  </si>
  <si>
    <t>9.61</t>
  </si>
  <si>
    <t>13.5</t>
  </si>
  <si>
    <t>8.22</t>
  </si>
  <si>
    <t>7.91</t>
  </si>
  <si>
    <t>-60.48</t>
  </si>
  <si>
    <t>-9.07</t>
  </si>
  <si>
    <t>-9.09</t>
  </si>
  <si>
    <t>-9.59</t>
  </si>
  <si>
    <t>Net Income Margin %</t>
  </si>
  <si>
    <t>Net Avail. For Common Margin %</t>
  </si>
  <si>
    <t>Normalized Net Income Margin</t>
  </si>
  <si>
    <t>3.06</t>
  </si>
  <si>
    <t>8.3</t>
  </si>
  <si>
    <t>11.12</t>
  </si>
  <si>
    <t>7.41</t>
  </si>
  <si>
    <t>6.73</t>
  </si>
  <si>
    <t>-55.6</t>
  </si>
  <si>
    <t>-17.99</t>
  </si>
  <si>
    <t>-5.35</t>
  </si>
  <si>
    <t>-8.26</t>
  </si>
  <si>
    <t>Levered Free Cash Flow Margin</t>
  </si>
  <si>
    <t>-7.85</t>
  </si>
  <si>
    <t>8.8</t>
  </si>
  <si>
    <t>13.18</t>
  </si>
  <si>
    <t>3.23</t>
  </si>
  <si>
    <t>-1.88</t>
  </si>
  <si>
    <t>-2.94</t>
  </si>
  <si>
    <t>-6.06</t>
  </si>
  <si>
    <t>-1.28</t>
  </si>
  <si>
    <t>-12.01</t>
  </si>
  <si>
    <t>Unlevered Free Cash Flow Margin</t>
  </si>
  <si>
    <t>-6.73</t>
  </si>
  <si>
    <t>9.92</t>
  </si>
  <si>
    <t>13.82</t>
  </si>
  <si>
    <t>3.55</t>
  </si>
  <si>
    <t>-1.49</t>
  </si>
  <si>
    <t>-2.53</t>
  </si>
  <si>
    <t>-61.72</t>
  </si>
  <si>
    <t>-2.45</t>
  </si>
  <si>
    <t>0.55</t>
  </si>
  <si>
    <t>-10.45</t>
  </si>
  <si>
    <t>Asset Turnover</t>
  </si>
  <si>
    <t>0.97</t>
  </si>
  <si>
    <t>0.91</t>
  </si>
  <si>
    <t>0.94</t>
  </si>
  <si>
    <t>0.93</t>
  </si>
  <si>
    <t>0.77</t>
  </si>
  <si>
    <t>0.21</t>
  </si>
  <si>
    <t>0.37</t>
  </si>
  <si>
    <t>0.6</t>
  </si>
  <si>
    <t>0.69</t>
  </si>
  <si>
    <t>Fixed Assets Turnover</t>
  </si>
  <si>
    <t>1.7</t>
  </si>
  <si>
    <t>1.49</t>
  </si>
  <si>
    <t>1.6</t>
  </si>
  <si>
    <t>1.67</t>
  </si>
  <si>
    <t>1.51</t>
  </si>
  <si>
    <t>1.15</t>
  </si>
  <si>
    <t>0.31</t>
  </si>
  <si>
    <t>0.63</t>
  </si>
  <si>
    <t>1.23</t>
  </si>
  <si>
    <t>Receivables Turnover (Average Receivables)</t>
  </si>
  <si>
    <t>26.39</t>
  </si>
  <si>
    <t>24.94</t>
  </si>
  <si>
    <t>24.14</t>
  </si>
  <si>
    <t>19.99</t>
  </si>
  <si>
    <t>20.65</t>
  </si>
  <si>
    <t>24.83</t>
  </si>
  <si>
    <t>8.06</t>
  </si>
  <si>
    <t>17.09</t>
  </si>
  <si>
    <t>22.59</t>
  </si>
  <si>
    <t>22.39</t>
  </si>
  <si>
    <t>Inventory Turnover (Average Inventory)</t>
  </si>
  <si>
    <t>88.33</t>
  </si>
  <si>
    <t>83.49</t>
  </si>
  <si>
    <t>80.18</t>
  </si>
  <si>
    <t>65.16</t>
  </si>
  <si>
    <t>59.74</t>
  </si>
  <si>
    <t>57.68</t>
  </si>
  <si>
    <t>34.07</t>
  </si>
  <si>
    <t>47.81</t>
  </si>
  <si>
    <t>68.02</t>
  </si>
  <si>
    <t>53.69</t>
  </si>
  <si>
    <t>Short Term Liquidity</t>
  </si>
  <si>
    <t>Current Ratio</t>
  </si>
  <si>
    <t>0.86</t>
  </si>
  <si>
    <t>0.96</t>
  </si>
  <si>
    <t>0.79</t>
  </si>
  <si>
    <t>0.7</t>
  </si>
  <si>
    <t>0.81</t>
  </si>
  <si>
    <t>1.11</t>
  </si>
  <si>
    <t>1.81</t>
  </si>
  <si>
    <t>1.5</t>
  </si>
  <si>
    <t>1.02</t>
  </si>
  <si>
    <t>Quick Ratio</t>
  </si>
  <si>
    <t>0.74</t>
  </si>
  <si>
    <t>0.83</t>
  </si>
  <si>
    <t>0.85</t>
  </si>
  <si>
    <t>0.67</t>
  </si>
  <si>
    <t>0.61</t>
  </si>
  <si>
    <t>0.73</t>
  </si>
  <si>
    <t>1.71</t>
  </si>
  <si>
    <t>1.39</t>
  </si>
  <si>
    <t>0.89</t>
  </si>
  <si>
    <t>Operating Cash Flow to Current Liabilities</t>
  </si>
  <si>
    <t>0.62</t>
  </si>
  <si>
    <t>0.5</t>
  </si>
  <si>
    <t>0.51</t>
  </si>
  <si>
    <t>0.45</t>
  </si>
  <si>
    <t>-0.31</t>
  </si>
  <si>
    <t>0.23</t>
  </si>
  <si>
    <t>-0.05</t>
  </si>
  <si>
    <t>-0.14</t>
  </si>
  <si>
    <t>Days Sales Outstanding (Average Receivables)</t>
  </si>
  <si>
    <t>13.83</t>
  </si>
  <si>
    <t>14.64</t>
  </si>
  <si>
    <t>15.16</t>
  </si>
  <si>
    <t>18.26</t>
  </si>
  <si>
    <t>17.68</t>
  </si>
  <si>
    <t>14.7</t>
  </si>
  <si>
    <t>45.39</t>
  </si>
  <si>
    <t>21.36</t>
  </si>
  <si>
    <t>16.16</t>
  </si>
  <si>
    <t>16.3</t>
  </si>
  <si>
    <t>Days Outstanding Inventory (Average Inventory)</t>
  </si>
  <si>
    <t>4.13</t>
  </si>
  <si>
    <t>4.37</t>
  </si>
  <si>
    <t>5.6</t>
  </si>
  <si>
    <t>6.11</t>
  </si>
  <si>
    <t>6.33</t>
  </si>
  <si>
    <t>10.74</t>
  </si>
  <si>
    <t>7.63</t>
  </si>
  <si>
    <t>5.37</t>
  </si>
  <si>
    <t>6.8</t>
  </si>
  <si>
    <t>Average Days Payable Outstanding</t>
  </si>
  <si>
    <t>20.48</t>
  </si>
  <si>
    <t>23.33</t>
  </si>
  <si>
    <t>25.14</t>
  </si>
  <si>
    <t>25.65</t>
  </si>
  <si>
    <t>25.05</t>
  </si>
  <si>
    <t>25.76</t>
  </si>
  <si>
    <t>38.4</t>
  </si>
  <si>
    <t>24.87</t>
  </si>
  <si>
    <t>23.44</t>
  </si>
  <si>
    <t>27.46</t>
  </si>
  <si>
    <t>Cash Conversion Cycle (Average Days)</t>
  </si>
  <si>
    <t>-2.52</t>
  </si>
  <si>
    <t>-4.33</t>
  </si>
  <si>
    <t>-5.41</t>
  </si>
  <si>
    <t>-1.79</t>
  </si>
  <si>
    <t>-1.26</t>
  </si>
  <si>
    <t>-4.74</t>
  </si>
  <si>
    <t>17.74</t>
  </si>
  <si>
    <t>4.12</t>
  </si>
  <si>
    <t>-1.92</t>
  </si>
  <si>
    <t>-4.36</t>
  </si>
  <si>
    <t>Long Term Solvency</t>
  </si>
  <si>
    <t>Total Debt/Equity</t>
  </si>
  <si>
    <t>285.86</t>
  </si>
  <si>
    <t>173.17</t>
  </si>
  <si>
    <t>81.83</t>
  </si>
  <si>
    <t>59.08</t>
  </si>
  <si>
    <t>74.87</t>
  </si>
  <si>
    <t>125.92</t>
  </si>
  <si>
    <t>312.85</t>
  </si>
  <si>
    <t>426.82</t>
  </si>
  <si>
    <t>647.63</t>
  </si>
  <si>
    <t>Total Debt / Total Capital</t>
  </si>
  <si>
    <t>74.08</t>
  </si>
  <si>
    <t>63.39</t>
  </si>
  <si>
    <t>37.14</t>
  </si>
  <si>
    <t>42.82</t>
  </si>
  <si>
    <t>55.74</t>
  </si>
  <si>
    <t>75.78</t>
  </si>
  <si>
    <t>81.02</t>
  </si>
  <si>
    <t>86.62</t>
  </si>
  <si>
    <t>95.53</t>
  </si>
  <si>
    <t>LT Debt/Equity</t>
  </si>
  <si>
    <t>243.28</t>
  </si>
  <si>
    <t>155.79</t>
  </si>
  <si>
    <t>73.17</t>
  </si>
  <si>
    <t>52.92</t>
  </si>
  <si>
    <t>64.21</t>
  </si>
  <si>
    <t>111.28</t>
  </si>
  <si>
    <t>276.39</t>
  </si>
  <si>
    <t>391.61</t>
  </si>
  <si>
    <t>602.17</t>
  </si>
  <si>
    <t>Long-Term Debt / Total Capital</t>
  </si>
  <si>
    <t>63.05</t>
  </si>
  <si>
    <t>57.03</t>
  </si>
  <si>
    <t>40.24</t>
  </si>
  <si>
    <t>33.27</t>
  </si>
  <si>
    <t>36.72</t>
  </si>
  <si>
    <t>49.26</t>
  </si>
  <si>
    <t>66.95</t>
  </si>
  <si>
    <t>74.33</t>
  </si>
  <si>
    <t>80.54</t>
  </si>
  <si>
    <t>89.09</t>
  </si>
  <si>
    <t>Total Liabilities / Total Assets</t>
  </si>
  <si>
    <t>85.89</t>
  </si>
  <si>
    <t>82.23</t>
  </si>
  <si>
    <t>74.88</t>
  </si>
  <si>
    <t>66.22</t>
  </si>
  <si>
    <t>70.34</t>
  </si>
  <si>
    <t>73.78</t>
  </si>
  <si>
    <t>84.91</t>
  </si>
  <si>
    <t>87.71</t>
  </si>
  <si>
    <t>91.95</t>
  </si>
  <si>
    <t>97.44</t>
  </si>
  <si>
    <t>EBIT / Interest Expense</t>
  </si>
  <si>
    <t>6.99</t>
  </si>
  <si>
    <t>15.45</t>
  </si>
  <si>
    <t>21.98</t>
  </si>
  <si>
    <t>13.56</t>
  </si>
  <si>
    <t>-19.08</t>
  </si>
  <si>
    <t>-3.65</t>
  </si>
  <si>
    <t>-2.09</t>
  </si>
  <si>
    <t>-4.22</t>
  </si>
  <si>
    <t>EBITDA / Interest Expense</t>
  </si>
  <si>
    <t>4.87</t>
  </si>
  <si>
    <t>8.9</t>
  </si>
  <si>
    <t>18.38</t>
  </si>
  <si>
    <t>26.5</t>
  </si>
  <si>
    <t>19.01</t>
  </si>
  <si>
    <t>30.26</t>
  </si>
  <si>
    <t>-10.65</t>
  </si>
  <si>
    <t>-0.36</t>
  </si>
  <si>
    <t>(EBITDA - Capex) / Interest Expense</t>
  </si>
  <si>
    <t>6.64</t>
  </si>
  <si>
    <t>13.12</t>
  </si>
  <si>
    <t>11.3</t>
  </si>
  <si>
    <t>-0.37</t>
  </si>
  <si>
    <t>13.26</t>
  </si>
  <si>
    <t>-13.48</t>
  </si>
  <si>
    <t>-0.73</t>
  </si>
  <si>
    <t>1.48</t>
  </si>
  <si>
    <t>-2.88</t>
  </si>
  <si>
    <t>Total Debt / EBITDA</t>
  </si>
  <si>
    <t>3.83</t>
  </si>
  <si>
    <t>1.66</t>
  </si>
  <si>
    <t>1.93</t>
  </si>
  <si>
    <t>-62.28</t>
  </si>
  <si>
    <t>11.79</t>
  </si>
  <si>
    <t>37.2</t>
  </si>
  <si>
    <t>Net Debt / EBITDA</t>
  </si>
  <si>
    <t>1.92</t>
  </si>
  <si>
    <t>0.46</t>
  </si>
  <si>
    <t>-0.09</t>
  </si>
  <si>
    <t>0.19</t>
  </si>
  <si>
    <t>0.44</t>
  </si>
  <si>
    <t>1.05</t>
  </si>
  <si>
    <t>-2.56</t>
  </si>
  <si>
    <t>-17.86</t>
  </si>
  <si>
    <t>4.27</t>
  </si>
  <si>
    <t>20.61</t>
  </si>
  <si>
    <t>Total Debt / (EBITDA - Capex)</t>
  </si>
  <si>
    <t>-6.23</t>
  </si>
  <si>
    <t>2.22</t>
  </si>
  <si>
    <t>1.25</t>
  </si>
  <si>
    <t>2.25</t>
  </si>
  <si>
    <t>-75.38</t>
  </si>
  <si>
    <t>-3.74</t>
  </si>
  <si>
    <t>-31.04</t>
  </si>
  <si>
    <t>15.93</t>
  </si>
  <si>
    <t>-8.66</t>
  </si>
  <si>
    <t>Net Debt / (EBITDA - Capex)</t>
  </si>
  <si>
    <t>-3.12</t>
  </si>
  <si>
    <t>-0.12</t>
  </si>
  <si>
    <t>0.43</t>
  </si>
  <si>
    <t>-22.19</t>
  </si>
  <si>
    <t>2.4</t>
  </si>
  <si>
    <t>-2.02</t>
  </si>
  <si>
    <t>-8.9</t>
  </si>
  <si>
    <t>5.77</t>
  </si>
  <si>
    <t>-4.8</t>
  </si>
  <si>
    <t>Growth Over Prior Year</t>
  </si>
  <si>
    <t>Total Revenues, 1 Yr. Growth %</t>
  </si>
  <si>
    <t>7.38</t>
  </si>
  <si>
    <t>0.11</t>
  </si>
  <si>
    <t>5.74</t>
  </si>
  <si>
    <t>6.07</t>
  </si>
  <si>
    <t>-0.18</t>
  </si>
  <si>
    <t>-70.17</t>
  </si>
  <si>
    <t>88.99</t>
  </si>
  <si>
    <t>65.43</t>
  </si>
  <si>
    <t>2.84</t>
  </si>
  <si>
    <t>Gross Profit, 1 Yr. Growth %</t>
  </si>
  <si>
    <t>25.34</t>
  </si>
  <si>
    <t>33.59</t>
  </si>
  <si>
    <t>13.11</t>
  </si>
  <si>
    <t>1.63</t>
  </si>
  <si>
    <t>-9.33</t>
  </si>
  <si>
    <t>-0.29</t>
  </si>
  <si>
    <t>-152.1</t>
  </si>
  <si>
    <t>-83.48</t>
  </si>
  <si>
    <t>-443.34</t>
  </si>
  <si>
    <t>-50.99</t>
  </si>
  <si>
    <t>EBITDA, 1 Yr. Growth %</t>
  </si>
  <si>
    <t>33.09</t>
  </si>
  <si>
    <t>70.47</t>
  </si>
  <si>
    <t>33.79</t>
  </si>
  <si>
    <t>-4.64</t>
  </si>
  <si>
    <t>-15.75</t>
  </si>
  <si>
    <t>-4.48</t>
  </si>
  <si>
    <t>-225.08</t>
  </si>
  <si>
    <t>-53.8</t>
  </si>
  <si>
    <t>-74.39</t>
  </si>
  <si>
    <t>246.42</t>
  </si>
  <si>
    <t>EBITA, 1 Yr. Growth %</t>
  </si>
  <si>
    <t>40.63</t>
  </si>
  <si>
    <t>100.11</t>
  </si>
  <si>
    <t>42.9</t>
  </si>
  <si>
    <t>-6.07</t>
  </si>
  <si>
    <t>-24.39</t>
  </si>
  <si>
    <t>-10.67</t>
  </si>
  <si>
    <t>-323.51</t>
  </si>
  <si>
    <t>-45.01</t>
  </si>
  <si>
    <t>-50.88</t>
  </si>
  <si>
    <t>82.16</t>
  </si>
  <si>
    <t>EBIT, 1 Yr. Growth %</t>
  </si>
  <si>
    <t>41.47</t>
  </si>
  <si>
    <t>101.57</t>
  </si>
  <si>
    <t>43.3</t>
  </si>
  <si>
    <t>-5.89</t>
  </si>
  <si>
    <t>-24.41</t>
  </si>
  <si>
    <t>-10.59</t>
  </si>
  <si>
    <t>-323.97</t>
  </si>
  <si>
    <t>Earnings From Cont. Operations, 1 Yr. Growth %</t>
  </si>
  <si>
    <t>32.92</t>
  </si>
  <si>
    <t>164.99</t>
  </si>
  <si>
    <t>28.9</t>
  </si>
  <si>
    <t>54.63</t>
  </si>
  <si>
    <t>-29.46</t>
  </si>
  <si>
    <t>-3.95</t>
  </si>
  <si>
    <t>-328.11</t>
  </si>
  <si>
    <t>-71.67</t>
  </si>
  <si>
    <t>65.83</t>
  </si>
  <si>
    <t>8.5</t>
  </si>
  <si>
    <t>Net Income, 1 Yr. Growth %</t>
  </si>
  <si>
    <t>Normalized Net Income, 1 Yr. Growth %</t>
  </si>
  <si>
    <t>31.26</t>
  </si>
  <si>
    <t>162.33</t>
  </si>
  <si>
    <t>62.14</t>
  </si>
  <si>
    <t>-3.89</t>
  </si>
  <si>
    <t>-26.8</t>
  </si>
  <si>
    <t>-9.44</t>
  </si>
  <si>
    <t>-346.58</t>
  </si>
  <si>
    <t>-38.85</t>
  </si>
  <si>
    <t>-50.82</t>
  </si>
  <si>
    <t>60.69</t>
  </si>
  <si>
    <t>Diluted EPS Before Extra, 1 Yr. Growth %</t>
  </si>
  <si>
    <t>12.24</t>
  </si>
  <si>
    <t>170.91</t>
  </si>
  <si>
    <t>46.31</t>
  </si>
  <si>
    <t>56.42</t>
  </si>
  <si>
    <t>-25.36</t>
  </si>
  <si>
    <t>1.95</t>
  </si>
  <si>
    <t>-335.31</t>
  </si>
  <si>
    <t>-74.27</t>
  </si>
  <si>
    <t>63.92</t>
  </si>
  <si>
    <t>8.04</t>
  </si>
  <si>
    <t>Accounts Receivable, 1 Yr. Growth %</t>
  </si>
  <si>
    <t>8.74</t>
  </si>
  <si>
    <t>1.22</t>
  </si>
  <si>
    <t>17.55</t>
  </si>
  <si>
    <t>46.02</t>
  </si>
  <si>
    <t>-20.28</t>
  </si>
  <si>
    <t>-12.92</t>
  </si>
  <si>
    <t>-30.66</t>
  </si>
  <si>
    <t>37.56</t>
  </si>
  <si>
    <t>22.58</t>
  </si>
  <si>
    <t>-7.03</t>
  </si>
  <si>
    <t>Inventory, 1 Yr. Growth %</t>
  </si>
  <si>
    <t>-8.88</t>
  </si>
  <si>
    <t>6.4</t>
  </si>
  <si>
    <t>6.26</t>
  </si>
  <si>
    <t>73.65</t>
  </si>
  <si>
    <t>-4.01</t>
  </si>
  <si>
    <t>10.87</t>
  </si>
  <si>
    <t>-5.81</t>
  </si>
  <si>
    <t>-3.76</t>
  </si>
  <si>
    <t>8.11</t>
  </si>
  <si>
    <t>63.02</t>
  </si>
  <si>
    <t>Net Property, Plant and Equip., 1 Yr. Growth %</t>
  </si>
  <si>
    <t>37.55</t>
  </si>
  <si>
    <t>-2.83</t>
  </si>
  <si>
    <t>0.36</t>
  </si>
  <si>
    <t>10.07</t>
  </si>
  <si>
    <t>22.08</t>
  </si>
  <si>
    <t>38.42</t>
  </si>
  <si>
    <t>-7.74</t>
  </si>
  <si>
    <t>-8.59</t>
  </si>
  <si>
    <t>-6.65</t>
  </si>
  <si>
    <t>-3.5</t>
  </si>
  <si>
    <t>Total Assets, 1 Yr. Growth %</t>
  </si>
  <si>
    <t>20.25</t>
  </si>
  <si>
    <t>8.78</t>
  </si>
  <si>
    <t>5.58</t>
  </si>
  <si>
    <t>11.23</t>
  </si>
  <si>
    <t>29.09</t>
  </si>
  <si>
    <t>-3.6</t>
  </si>
  <si>
    <t>16.42</t>
  </si>
  <si>
    <t>-10.61</t>
  </si>
  <si>
    <t>-9.81</t>
  </si>
  <si>
    <t>Tangible Book Value, 1 Yr. Growth %</t>
  </si>
  <si>
    <t>-10.14</t>
  </si>
  <si>
    <t>34.05</t>
  </si>
  <si>
    <t>51.44</t>
  </si>
  <si>
    <t>14.37</t>
  </si>
  <si>
    <t>16.25</t>
  </si>
  <si>
    <t>-38.99</t>
  </si>
  <si>
    <t>-5.3</t>
  </si>
  <si>
    <t>-42.45</t>
  </si>
  <si>
    <t>-74.38</t>
  </si>
  <si>
    <t>Common Equity, 1 Yr. Growth %</t>
  </si>
  <si>
    <t>-7.47</t>
  </si>
  <si>
    <t>21.47</t>
  </si>
  <si>
    <t>52.55</t>
  </si>
  <si>
    <t>41.96</t>
  </si>
  <si>
    <t>12.17</t>
  </si>
  <si>
    <t>14.11</t>
  </si>
  <si>
    <t>-44.52</t>
  </si>
  <si>
    <t>-5.18</t>
  </si>
  <si>
    <t>-41.44</t>
  </si>
  <si>
    <t>-71.37</t>
  </si>
  <si>
    <t>Cash From Operations, 1 Yr. Growth %</t>
  </si>
  <si>
    <t>23.5</t>
  </si>
  <si>
    <t>58.45</t>
  </si>
  <si>
    <t>-12.32</t>
  </si>
  <si>
    <t>-24.23</t>
  </si>
  <si>
    <t>53.57</t>
  </si>
  <si>
    <t>-4.6</t>
  </si>
  <si>
    <t>-164.04</t>
  </si>
  <si>
    <t>-180.89</t>
  </si>
  <si>
    <t>-122.98</t>
  </si>
  <si>
    <t>177.04</t>
  </si>
  <si>
    <t>Capital Expenditures, 1 Yr. Growth %</t>
  </si>
  <si>
    <t>29.22</t>
  </si>
  <si>
    <t>-73.13</t>
  </si>
  <si>
    <t>50.5</t>
  </si>
  <si>
    <t>90.96</t>
  </si>
  <si>
    <t>42.53</t>
  </si>
  <si>
    <t>-18.36</t>
  </si>
  <si>
    <t>-73.5</t>
  </si>
  <si>
    <t>-62.72</t>
  </si>
  <si>
    <t>21.06</t>
  </si>
  <si>
    <t>510.49</t>
  </si>
  <si>
    <t>Levered Free Cash Flow, 1 Yr. Growth %</t>
  </si>
  <si>
    <t>17.05</t>
  </si>
  <si>
    <t>-227.7</t>
  </si>
  <si>
    <t>58.38</t>
  </si>
  <si>
    <t>-73.05</t>
  </si>
  <si>
    <t>-153.43</t>
  </si>
  <si>
    <t>61.19</t>
  </si>
  <si>
    <t>549.44</t>
  </si>
  <si>
    <t>-82.11</t>
  </si>
  <si>
    <t>-65.02</t>
  </si>
  <si>
    <t>912.33</t>
  </si>
  <si>
    <t>Unlevered Free Cash Flow, 1 Yr. Growth %</t>
  </si>
  <si>
    <t>12.49</t>
  </si>
  <si>
    <t>-271.86</t>
  </si>
  <si>
    <t>47.23</t>
  </si>
  <si>
    <t>-71.7</t>
  </si>
  <si>
    <t>-138.81</t>
  </si>
  <si>
    <t>77.12</t>
  </si>
  <si>
    <t>628.06</t>
  </si>
  <si>
    <t>-92.51</t>
  </si>
  <si>
    <t>-137.13</t>
  </si>
  <si>
    <t>Dividend Per Share, 1 Yr. Growth %</t>
  </si>
  <si>
    <t>0</t>
  </si>
  <si>
    <t>Compound Annual Growth Rate Over Two Years</t>
  </si>
  <si>
    <t>Total Revenues, 2 Yr. CAGR %</t>
  </si>
  <si>
    <t>8.61</t>
  </si>
  <si>
    <t>3.68</t>
  </si>
  <si>
    <t>2.89</t>
  </si>
  <si>
    <t>-45.43</t>
  </si>
  <si>
    <t>-24.92</t>
  </si>
  <si>
    <t>76.82</t>
  </si>
  <si>
    <t>30.43</t>
  </si>
  <si>
    <t>Gross Profit, 2 Yr. CAGR %</t>
  </si>
  <si>
    <t>15.78</t>
  </si>
  <si>
    <t>30.13</t>
  </si>
  <si>
    <t>22.93</t>
  </si>
  <si>
    <t>7.22</t>
  </si>
  <si>
    <t>-4.24</t>
  </si>
  <si>
    <t>-5.24</t>
  </si>
  <si>
    <t>-27.92</t>
  </si>
  <si>
    <t>-70.65</t>
  </si>
  <si>
    <t>-24.67</t>
  </si>
  <si>
    <t>30.46</t>
  </si>
  <si>
    <t>EBITDA, 2 Yr. CAGR %</t>
  </si>
  <si>
    <t>17.39</t>
  </si>
  <si>
    <t>50.63</t>
  </si>
  <si>
    <t>51.02</t>
  </si>
  <si>
    <t>12.95</t>
  </si>
  <si>
    <t>-10.73</t>
  </si>
  <si>
    <t>9.3</t>
  </si>
  <si>
    <t>-23.96</t>
  </si>
  <si>
    <t>-65.59</t>
  </si>
  <si>
    <t>-7.63</t>
  </si>
  <si>
    <t>EBITA, 2 Yr. CAGR %</t>
  </si>
  <si>
    <t>16.05</t>
  </si>
  <si>
    <t>67.76</t>
  </si>
  <si>
    <t>69.1</t>
  </si>
  <si>
    <t>15.86</t>
  </si>
  <si>
    <t>-16.1</t>
  </si>
  <si>
    <t>-18.26</t>
  </si>
  <si>
    <t>41.3</t>
  </si>
  <si>
    <t>10.89</t>
  </si>
  <si>
    <t>-48.02</t>
  </si>
  <si>
    <t>-6.05</t>
  </si>
  <si>
    <t>EBIT, 2 Yr. CAGR %</t>
  </si>
  <si>
    <t>24.04</t>
  </si>
  <si>
    <t>68.86</t>
  </si>
  <si>
    <t>69.95</t>
  </si>
  <si>
    <t>16.13</t>
  </si>
  <si>
    <t>-16.03</t>
  </si>
  <si>
    <t>-18.24</t>
  </si>
  <si>
    <t>41.51</t>
  </si>
  <si>
    <t>Earnings From Cont. Operations, 2 Yr. CAGR %</t>
  </si>
  <si>
    <t>13.78</t>
  </si>
  <si>
    <t>87.68</t>
  </si>
  <si>
    <t>84.82</t>
  </si>
  <si>
    <t>41.18</t>
  </si>
  <si>
    <t>2.01</t>
  </si>
  <si>
    <t>-17.69</t>
  </si>
  <si>
    <t>48.02</t>
  </si>
  <si>
    <t>-19.6</t>
  </si>
  <si>
    <t>-31.45</t>
  </si>
  <si>
    <t>34.14</t>
  </si>
  <si>
    <t>Net Income, 2 Yr. CAGR %</t>
  </si>
  <si>
    <t>Normalized Net Income, 2 Yr. CAGR %</t>
  </si>
  <si>
    <t>14.99</t>
  </si>
  <si>
    <t>88.72</t>
  </si>
  <si>
    <t>106.24</t>
  </si>
  <si>
    <t>-16.32</t>
  </si>
  <si>
    <t>-18.58</t>
  </si>
  <si>
    <t>49.43</t>
  </si>
  <si>
    <t>22.8</t>
  </si>
  <si>
    <t>-45.15</t>
  </si>
  <si>
    <t>-11.62</t>
  </si>
  <si>
    <t>Diluted EPS Before Extra, 2 Yr. CAGR %</t>
  </si>
  <si>
    <t>74.38</t>
  </si>
  <si>
    <t>99.09</t>
  </si>
  <si>
    <t>51.28</t>
  </si>
  <si>
    <t>5.51</t>
  </si>
  <si>
    <t>-12.77</t>
  </si>
  <si>
    <t>54.89</t>
  </si>
  <si>
    <t>-35.06</t>
  </si>
  <si>
    <t>33.08</t>
  </si>
  <si>
    <t>Accounts Receivable, 2 Yr. CAGR %</t>
  </si>
  <si>
    <t>-0.01</t>
  </si>
  <si>
    <t>4.92</t>
  </si>
  <si>
    <t>9.08</t>
  </si>
  <si>
    <t>31.02</t>
  </si>
  <si>
    <t>7.89</t>
  </si>
  <si>
    <t>-16.68</t>
  </si>
  <si>
    <t>-22.29</t>
  </si>
  <si>
    <t>-2.33</t>
  </si>
  <si>
    <t>29.85</t>
  </si>
  <si>
    <t>6.75</t>
  </si>
  <si>
    <t>Inventory, 2 Yr. CAGR %</t>
  </si>
  <si>
    <t>-19.15</t>
  </si>
  <si>
    <t>-1.54</t>
  </si>
  <si>
    <t>35.84</t>
  </si>
  <si>
    <t>29.11</t>
  </si>
  <si>
    <t>3.16</t>
  </si>
  <si>
    <t>2.19</t>
  </si>
  <si>
    <t>-4.79</t>
  </si>
  <si>
    <t>32.76</t>
  </si>
  <si>
    <t>Net Property, Plant and Equip., 2 Yr. CAGR %</t>
  </si>
  <si>
    <t>34.15</t>
  </si>
  <si>
    <t>15.61</t>
  </si>
  <si>
    <t>-1.25</t>
  </si>
  <si>
    <t>5.1</t>
  </si>
  <si>
    <t>15.92</t>
  </si>
  <si>
    <t>29.99</t>
  </si>
  <si>
    <t>13.01</t>
  </si>
  <si>
    <t>-8.17</t>
  </si>
  <si>
    <t>-7.62</t>
  </si>
  <si>
    <t>-5.09</t>
  </si>
  <si>
    <t>Total Assets, 2 Yr. CAGR %</t>
  </si>
  <si>
    <t>18.1</t>
  </si>
  <si>
    <t>7.69</t>
  </si>
  <si>
    <t>2.45</t>
  </si>
  <si>
    <t>7.17</t>
  </si>
  <si>
    <t>8.64</t>
  </si>
  <si>
    <t>19.83</t>
  </si>
  <si>
    <t>11.55</t>
  </si>
  <si>
    <t>5.94</t>
  </si>
  <si>
    <t>-10.21</t>
  </si>
  <si>
    <t>Tangible Book Value, 2 Yr. CAGR %</t>
  </si>
  <si>
    <t>32.95</t>
  </si>
  <si>
    <t>9.75</t>
  </si>
  <si>
    <t>52.63</t>
  </si>
  <si>
    <t>62.23</t>
  </si>
  <si>
    <t>21.82</t>
  </si>
  <si>
    <t>15.31</t>
  </si>
  <si>
    <t>-15.78</t>
  </si>
  <si>
    <t>-23.99</t>
  </si>
  <si>
    <t>-26.17</t>
  </si>
  <si>
    <t>-61.6</t>
  </si>
  <si>
    <t>Common Equity, 2 Yr. CAGR %</t>
  </si>
  <si>
    <t>16.93</t>
  </si>
  <si>
    <t>6.02</t>
  </si>
  <si>
    <t>36.12</t>
  </si>
  <si>
    <t>47.16</t>
  </si>
  <si>
    <t>18.03</t>
  </si>
  <si>
    <t>13.14</t>
  </si>
  <si>
    <t>-20.43</t>
  </si>
  <si>
    <t>-27.47</t>
  </si>
  <si>
    <t>-25.48</t>
  </si>
  <si>
    <t>-59.05</t>
  </si>
  <si>
    <t>Cash From Operations, 2 Yr. CAGR %</t>
  </si>
  <si>
    <t>-1.72</t>
  </si>
  <si>
    <t>39.89</t>
  </si>
  <si>
    <t>17.87</t>
  </si>
  <si>
    <t>-16.6</t>
  </si>
  <si>
    <t>7.87</t>
  </si>
  <si>
    <t>21.04</t>
  </si>
  <si>
    <t>-21.83</t>
  </si>
  <si>
    <t>-28.02</t>
  </si>
  <si>
    <t>-56.89</t>
  </si>
  <si>
    <t>-20.21</t>
  </si>
  <si>
    <t>Capital Expenditures, 2 Yr. CAGR %</t>
  </si>
  <si>
    <t>23.34</t>
  </si>
  <si>
    <t>-46.18</t>
  </si>
  <si>
    <t>-36.41</t>
  </si>
  <si>
    <t>69.53</t>
  </si>
  <si>
    <t>64.98</t>
  </si>
  <si>
    <t>-53.49</t>
  </si>
  <si>
    <t>-68.57</t>
  </si>
  <si>
    <t>-32.82</t>
  </si>
  <si>
    <t>171.85</t>
  </si>
  <si>
    <t>Levered Free Cash Flow, 2 Yr. CAGR %</t>
  </si>
  <si>
    <t>232.84</t>
  </si>
  <si>
    <t>-4.4</t>
  </si>
  <si>
    <t>42.22</t>
  </si>
  <si>
    <t>-34.67</t>
  </si>
  <si>
    <t>-58.23</t>
  </si>
  <si>
    <t>-11.28</t>
  </si>
  <si>
    <t>223.54</t>
  </si>
  <si>
    <t>7.81</t>
  </si>
  <si>
    <t>-74.98</t>
  </si>
  <si>
    <t>83.61</t>
  </si>
  <si>
    <t>Unlevered Free Cash Flow, 2 Yr. CAGR %</t>
  </si>
  <si>
    <t>966.11</t>
  </si>
  <si>
    <t>5.55</t>
  </si>
  <si>
    <t>59.07</t>
  </si>
  <si>
    <t>-35.45</t>
  </si>
  <si>
    <t>-63.78</t>
  </si>
  <si>
    <t>-20.93</t>
  </si>
  <si>
    <t>259.11</t>
  </si>
  <si>
    <t>-26.15</t>
  </si>
  <si>
    <t>-83.32</t>
  </si>
  <si>
    <t>169.62</t>
  </si>
  <si>
    <t>Dividend Per Share, 2 Yr. CAGR %</t>
  </si>
  <si>
    <t>Compound Annual Growth Rate Over Three Years</t>
  </si>
  <si>
    <t>Total Revenues, 3 Yr. CAGR %</t>
  </si>
  <si>
    <t>11.94</t>
  </si>
  <si>
    <t>5.7</t>
  </si>
  <si>
    <t>5.21</t>
  </si>
  <si>
    <t>6.98</t>
  </si>
  <si>
    <t>5.2</t>
  </si>
  <si>
    <t>-31.9</t>
  </si>
  <si>
    <t>-17.44</t>
  </si>
  <si>
    <t>-2.3</t>
  </si>
  <si>
    <t>47.59</t>
  </si>
  <si>
    <t>Gross Profit, 3 Yr. CAGR %</t>
  </si>
  <si>
    <t>16.66</t>
  </si>
  <si>
    <t>24.19</t>
  </si>
  <si>
    <t>15.37</t>
  </si>
  <si>
    <t>0.08</t>
  </si>
  <si>
    <t>-2.82</t>
  </si>
  <si>
    <t>-22.37</t>
  </si>
  <si>
    <t>-55.88</t>
  </si>
  <si>
    <t>-33.38</t>
  </si>
  <si>
    <t>-34.48</t>
  </si>
  <si>
    <t>EBITDA, 3 Yr. CAGR %</t>
  </si>
  <si>
    <t>22.27</t>
  </si>
  <si>
    <t>32.93</t>
  </si>
  <si>
    <t>44.79</t>
  </si>
  <si>
    <t>29.56</t>
  </si>
  <si>
    <t>0.76</t>
  </si>
  <si>
    <t>-8.46</t>
  </si>
  <si>
    <t>-0.11</t>
  </si>
  <si>
    <t>-17.96</t>
  </si>
  <si>
    <t>-47.09</t>
  </si>
  <si>
    <t>-26.66</t>
  </si>
  <si>
    <t>EBITA, 3 Yr. CAGR %</t>
  </si>
  <si>
    <t>19.95</t>
  </si>
  <si>
    <t>39.16</t>
  </si>
  <si>
    <t>59.02</t>
  </si>
  <si>
    <t>39.01</t>
  </si>
  <si>
    <t>-14.09</t>
  </si>
  <si>
    <t>3.18</t>
  </si>
  <si>
    <t>-15.47</t>
  </si>
  <si>
    <t>-21.4</t>
  </si>
  <si>
    <t>EBIT, 3 Yr. CAGR %</t>
  </si>
  <si>
    <t>29.61</t>
  </si>
  <si>
    <t>45.83</t>
  </si>
  <si>
    <t>59.87</t>
  </si>
  <si>
    <t>39.56</t>
  </si>
  <si>
    <t>-1.35</t>
  </si>
  <si>
    <t>-14.02</t>
  </si>
  <si>
    <t>14.4</t>
  </si>
  <si>
    <t>3.28</t>
  </si>
  <si>
    <t>-15.41</t>
  </si>
  <si>
    <t>Earnings From Cont. Operations, 3 Yr. CAGR %</t>
  </si>
  <si>
    <t>196.32</t>
  </si>
  <si>
    <t>50.82</t>
  </si>
  <si>
    <t>65.59</t>
  </si>
  <si>
    <t>74.15</t>
  </si>
  <si>
    <t>8.49</t>
  </si>
  <si>
    <t>-0.02</t>
  </si>
  <si>
    <t>15.62</t>
  </si>
  <si>
    <t>-14.69</t>
  </si>
  <si>
    <t>2.34</t>
  </si>
  <si>
    <t>-20.11</t>
  </si>
  <si>
    <t>Net Income, 3 Yr. CAGR %</t>
  </si>
  <si>
    <t>Normalized Net Income, 3 Yr. CAGR %</t>
  </si>
  <si>
    <t>18.06</t>
  </si>
  <si>
    <t>53.08</t>
  </si>
  <si>
    <t>79.41</t>
  </si>
  <si>
    <t>59.9</t>
  </si>
  <si>
    <t>3.03</t>
  </si>
  <si>
    <t>17.8</t>
  </si>
  <si>
    <t>10.94</t>
  </si>
  <si>
    <t>-9.49</t>
  </si>
  <si>
    <t>-21.82</t>
  </si>
  <si>
    <t>Diluted EPS Before Extra, 3 Yr. CAGR %</t>
  </si>
  <si>
    <t>176.19</t>
  </si>
  <si>
    <t>43.43</t>
  </si>
  <si>
    <t>64.47</t>
  </si>
  <si>
    <t>83.71</t>
  </si>
  <si>
    <t>15.74</t>
  </si>
  <si>
    <t>21.43</t>
  </si>
  <si>
    <t>-14.86</t>
  </si>
  <si>
    <t>-0.25</t>
  </si>
  <si>
    <t>-23.05</t>
  </si>
  <si>
    <t>Accounts Receivable, 3 Yr. CAGR %</t>
  </si>
  <si>
    <t>0.4</t>
  </si>
  <si>
    <t>8.97</t>
  </si>
  <si>
    <t>20.22</t>
  </si>
  <si>
    <t>11.02</t>
  </si>
  <si>
    <t>-21.63</t>
  </si>
  <si>
    <t>5.35</t>
  </si>
  <si>
    <t>16.17</t>
  </si>
  <si>
    <t>Inventory, 3 Yr. CAGR %</t>
  </si>
  <si>
    <t>-8.61</t>
  </si>
  <si>
    <t>-11.4</t>
  </si>
  <si>
    <t>25.22</t>
  </si>
  <si>
    <t>20.99</t>
  </si>
  <si>
    <t>22.71</t>
  </si>
  <si>
    <t>0.16</t>
  </si>
  <si>
    <t>-0.67</t>
  </si>
  <si>
    <t>19.26</t>
  </si>
  <si>
    <t>Net Property, Plant and Equip., 3 Yr. CAGR %</t>
  </si>
  <si>
    <t>40.12</t>
  </si>
  <si>
    <t>10.29</t>
  </si>
  <si>
    <t>2.39</t>
  </si>
  <si>
    <t>10.48</t>
  </si>
  <si>
    <t>22.98</t>
  </si>
  <si>
    <t>15.95</t>
  </si>
  <si>
    <t>-7.66</t>
  </si>
  <si>
    <t>-6.27</t>
  </si>
  <si>
    <t>Total Assets, 3 Yr. CAGR %</t>
  </si>
  <si>
    <t>20.5</t>
  </si>
  <si>
    <t>10.39</t>
  </si>
  <si>
    <t>7.77</t>
  </si>
  <si>
    <t>3.48</t>
  </si>
  <si>
    <t>8.68</t>
  </si>
  <si>
    <t>15.07</t>
  </si>
  <si>
    <t>11.45</t>
  </si>
  <si>
    <t>13.15</t>
  </si>
  <si>
    <t>0.1</t>
  </si>
  <si>
    <t>Tangible Book Value, 3 Yr. CAGR %</t>
  </si>
  <si>
    <t>50.04</t>
  </si>
  <si>
    <t>33.32</t>
  </si>
  <si>
    <t>27.92</t>
  </si>
  <si>
    <t>52.23</t>
  </si>
  <si>
    <t>19.94</t>
  </si>
  <si>
    <t>-6.74</t>
  </si>
  <si>
    <t>-12.42</t>
  </si>
  <si>
    <t>-30.72</t>
  </si>
  <si>
    <t>-48.12</t>
  </si>
  <si>
    <t>Common Equity, 3 Yr. CAGR %</t>
  </si>
  <si>
    <t>18.11</t>
  </si>
  <si>
    <t>18.42</t>
  </si>
  <si>
    <t>19.69</t>
  </si>
  <si>
    <t>38.04</t>
  </si>
  <si>
    <t>28.57</t>
  </si>
  <si>
    <t>16.71</t>
  </si>
  <si>
    <t>-10.78</t>
  </si>
  <si>
    <t>-15.64</t>
  </si>
  <si>
    <t>-32.46</t>
  </si>
  <si>
    <t>-45.82</t>
  </si>
  <si>
    <t>Cash From Operations, 3 Yr. CAGR %</t>
  </si>
  <si>
    <t>18.89</t>
  </si>
  <si>
    <t>15.24</t>
  </si>
  <si>
    <t>19.72</t>
  </si>
  <si>
    <t>3.3</t>
  </si>
  <si>
    <t>3.54</t>
  </si>
  <si>
    <t>-2.1</t>
  </si>
  <si>
    <t>-50.81</t>
  </si>
  <si>
    <t>-19.85</t>
  </si>
  <si>
    <t>Capital Expenditures, 3 Yr. CAGR %</t>
  </si>
  <si>
    <t>16.19</t>
  </si>
  <si>
    <t>-25.78</t>
  </si>
  <si>
    <t>-24.17</t>
  </si>
  <si>
    <t>-8.25</t>
  </si>
  <si>
    <t>60.01</t>
  </si>
  <si>
    <t>30.5</t>
  </si>
  <si>
    <t>-32.44</t>
  </si>
  <si>
    <t>-56.79</t>
  </si>
  <si>
    <t>-50.73</t>
  </si>
  <si>
    <t>40.19</t>
  </si>
  <si>
    <t>Levered Free Cash Flow, 3 Yr. CAGR %</t>
  </si>
  <si>
    <t>12.94</t>
  </si>
  <si>
    <t>131.69</t>
  </si>
  <si>
    <t>-18.31</t>
  </si>
  <si>
    <t>-35.99</t>
  </si>
  <si>
    <t>-35.25</t>
  </si>
  <si>
    <t>72.27</t>
  </si>
  <si>
    <t>23.28</t>
  </si>
  <si>
    <t>-25.92</t>
  </si>
  <si>
    <t>-15.5</t>
  </si>
  <si>
    <t>Unlevered Free Cash Flow, 3 Yr. CAGR %</t>
  </si>
  <si>
    <t>9.22</t>
  </si>
  <si>
    <t>451.59</t>
  </si>
  <si>
    <t>17.94</t>
  </si>
  <si>
    <t>-10.54</t>
  </si>
  <si>
    <t>-43.15</t>
  </si>
  <si>
    <t>-39.43</t>
  </si>
  <si>
    <t>65.73</t>
  </si>
  <si>
    <t>-1.14</t>
  </si>
  <si>
    <t>-41.28</t>
  </si>
  <si>
    <t>-18.34</t>
  </si>
  <si>
    <t>Dividend Per Share, 3 Yr. CAGR %</t>
  </si>
  <si>
    <t>Compound Annual Growth Rate Over Five Years</t>
  </si>
  <si>
    <t>Total Revenues, 5 Yr. CAGR %</t>
  </si>
  <si>
    <t>14.36</t>
  </si>
  <si>
    <t>12.08</t>
  </si>
  <si>
    <t>8.23</t>
  </si>
  <si>
    <t>6.56</t>
  </si>
  <si>
    <t>-18.28</t>
  </si>
  <si>
    <t>-8.08</t>
  </si>
  <si>
    <t>-0.87</t>
  </si>
  <si>
    <t>Gross Profit, 5 Yr. CAGR %</t>
  </si>
  <si>
    <t>14.68</t>
  </si>
  <si>
    <t>18.13</t>
  </si>
  <si>
    <t>12.79</t>
  </si>
  <si>
    <t>11.16</t>
  </si>
  <si>
    <t>6.03</t>
  </si>
  <si>
    <t>-12.17</t>
  </si>
  <si>
    <t>-39.8</t>
  </si>
  <si>
    <t>-23.3</t>
  </si>
  <si>
    <t>-31.93</t>
  </si>
  <si>
    <t>EBITDA, 5 Yr. CAGR %</t>
  </si>
  <si>
    <t>10.2</t>
  </si>
  <si>
    <t>33.05</t>
  </si>
  <si>
    <t>24.55</t>
  </si>
  <si>
    <t>18.34</t>
  </si>
  <si>
    <t>10.88</t>
  </si>
  <si>
    <t>4.22</t>
  </si>
  <si>
    <t>-15.01</t>
  </si>
  <si>
    <t>-34.78</t>
  </si>
  <si>
    <t>-13.97</t>
  </si>
  <si>
    <t>EBITA, 5 Yr. CAGR %</t>
  </si>
  <si>
    <t>6.71</t>
  </si>
  <si>
    <t>26.16</t>
  </si>
  <si>
    <t>37.61</t>
  </si>
  <si>
    <t>29.32</t>
  </si>
  <si>
    <t>21.89</t>
  </si>
  <si>
    <t>11.5</t>
  </si>
  <si>
    <t>13.99</t>
  </si>
  <si>
    <t>-4.86</t>
  </si>
  <si>
    <t>-0.62</t>
  </si>
  <si>
    <t>EBIT, 5 Yr. CAGR %</t>
  </si>
  <si>
    <t>10.6</t>
  </si>
  <si>
    <t>31.84</t>
  </si>
  <si>
    <t>44.45</t>
  </si>
  <si>
    <t>33.13</t>
  </si>
  <si>
    <t>22.31</t>
  </si>
  <si>
    <t>11.77</t>
  </si>
  <si>
    <t>14.15</t>
  </si>
  <si>
    <t>-4.77</t>
  </si>
  <si>
    <t>-16.56</t>
  </si>
  <si>
    <t>-0.56</t>
  </si>
  <si>
    <t>Earnings From Cont. Operations, 5 Yr. CAGR %</t>
  </si>
  <si>
    <t>10.62</t>
  </si>
  <si>
    <t>145.33</t>
  </si>
  <si>
    <t>46.89</t>
  </si>
  <si>
    <t>35.08</t>
  </si>
  <si>
    <t>26.58</t>
  </si>
  <si>
    <t>22.84</t>
  </si>
  <si>
    <t>-8.37</t>
  </si>
  <si>
    <t>-6.2</t>
  </si>
  <si>
    <t>2.24</t>
  </si>
  <si>
    <t>Net Income, 5 Yr. CAGR %</t>
  </si>
  <si>
    <t>Normalized Net Income, 5 Yr. CAGR %</t>
  </si>
  <si>
    <t>3.62</t>
  </si>
  <si>
    <t>30.66</t>
  </si>
  <si>
    <t>48.57</t>
  </si>
  <si>
    <t>41.09</t>
  </si>
  <si>
    <t>31.25</t>
  </si>
  <si>
    <t>19.55</t>
  </si>
  <si>
    <t>-0.89</t>
  </si>
  <si>
    <t>-13.25</t>
  </si>
  <si>
    <t>Diluted EPS Before Extra, 5 Yr. CAGR %</t>
  </si>
  <si>
    <t>-13.1</t>
  </si>
  <si>
    <t>7.25</t>
  </si>
  <si>
    <t>142.29</t>
  </si>
  <si>
    <t>46.52</t>
  </si>
  <si>
    <t>36.36</t>
  </si>
  <si>
    <t>33.76</t>
  </si>
  <si>
    <t>30.04</t>
  </si>
  <si>
    <t>-7.23</t>
  </si>
  <si>
    <t>-5.46</t>
  </si>
  <si>
    <t>1.8</t>
  </si>
  <si>
    <t>Accounts Receivable, 5 Yr. CAGR %</t>
  </si>
  <si>
    <t>9.99</t>
  </si>
  <si>
    <t>6.41</t>
  </si>
  <si>
    <t>11.68</t>
  </si>
  <si>
    <t>8.54</t>
  </si>
  <si>
    <t>3.82</t>
  </si>
  <si>
    <t>-4.09</t>
  </si>
  <si>
    <t>-1.09</t>
  </si>
  <si>
    <t>Inventory, 5 Yr. CAGR %</t>
  </si>
  <si>
    <t>-0.3</t>
  </si>
  <si>
    <t>0.87</t>
  </si>
  <si>
    <t>-2.9</t>
  </si>
  <si>
    <t>5.12</t>
  </si>
  <si>
    <t>11.42</t>
  </si>
  <si>
    <t>15.88</t>
  </si>
  <si>
    <t>13.09</t>
  </si>
  <si>
    <t>0.84</t>
  </si>
  <si>
    <t>12.11</t>
  </si>
  <si>
    <t>Net Property, Plant and Equip., 5 Yr. CAGR %</t>
  </si>
  <si>
    <t>39.75</t>
  </si>
  <si>
    <t>37.67</t>
  </si>
  <si>
    <t>14.08</t>
  </si>
  <si>
    <t>12.51</t>
  </si>
  <si>
    <t>12.65</t>
  </si>
  <si>
    <t>11.49</t>
  </si>
  <si>
    <t>9.42</t>
  </si>
  <si>
    <t>5.88</t>
  </si>
  <si>
    <t>1.01</t>
  </si>
  <si>
    <t>Total Assets, 5 Yr. CAGR %</t>
  </si>
  <si>
    <t>20.39</t>
  </si>
  <si>
    <t>17.56</t>
  </si>
  <si>
    <t>8.92</t>
  </si>
  <si>
    <t>9.84</t>
  </si>
  <si>
    <t>9.82</t>
  </si>
  <si>
    <t>11.32</t>
  </si>
  <si>
    <t>7.57</t>
  </si>
  <si>
    <t>3.15</t>
  </si>
  <si>
    <t>Tangible Book Value, 5 Yr. CAGR %</t>
  </si>
  <si>
    <t>60.05</t>
  </si>
  <si>
    <t>25.63</t>
  </si>
  <si>
    <t>51.07</t>
  </si>
  <si>
    <t>44.21</t>
  </si>
  <si>
    <t>25.45</t>
  </si>
  <si>
    <t>32.08</t>
  </si>
  <si>
    <t>12.84</t>
  </si>
  <si>
    <t>-0.06</t>
  </si>
  <si>
    <t>-15.06</t>
  </si>
  <si>
    <t>-37.03</t>
  </si>
  <si>
    <t>Common Equity, 5 Yr. CAGR %</t>
  </si>
  <si>
    <t>15.84</t>
  </si>
  <si>
    <t>9.93</t>
  </si>
  <si>
    <t>25.01</t>
  </si>
  <si>
    <t>29.17</t>
  </si>
  <si>
    <t>19.02</t>
  </si>
  <si>
    <t>24.12</t>
  </si>
  <si>
    <t>-3.51</t>
  </si>
  <si>
    <t>-16.98</t>
  </si>
  <si>
    <t>-36.82</t>
  </si>
  <si>
    <t>Cash From Operations, 5 Yr. CAGR %</t>
  </si>
  <si>
    <t>17.1</t>
  </si>
  <si>
    <t>25.93</t>
  </si>
  <si>
    <t>18.48</t>
  </si>
  <si>
    <t>1.26</t>
  </si>
  <si>
    <t>15.89</t>
  </si>
  <si>
    <t>10.06</t>
  </si>
  <si>
    <t>-8.18</t>
  </si>
  <si>
    <t>-10.47</t>
  </si>
  <si>
    <t>-29.48</t>
  </si>
  <si>
    <t>-20.65</t>
  </si>
  <si>
    <t>Capital Expenditures, 5 Yr. CAGR %</t>
  </si>
  <si>
    <t>61.56</t>
  </si>
  <si>
    <t>-3.29</t>
  </si>
  <si>
    <t>-8.7</t>
  </si>
  <si>
    <t>3.27</t>
  </si>
  <si>
    <t>-2.11</t>
  </si>
  <si>
    <t>-2.39</t>
  </si>
  <si>
    <t>-26.16</t>
  </si>
  <si>
    <t>-32.59</t>
  </si>
  <si>
    <t>-9.83</t>
  </si>
  <si>
    <t>Levered Free Cash Flow, 5 Yr. CAGR %</t>
  </si>
  <si>
    <t>30.98</t>
  </si>
  <si>
    <t>59.24</t>
  </si>
  <si>
    <t>20.7</t>
  </si>
  <si>
    <t>39.64</t>
  </si>
  <si>
    <t>-24.85</t>
  </si>
  <si>
    <t>-12.21</t>
  </si>
  <si>
    <t>21.53</t>
  </si>
  <si>
    <t>-20.6</t>
  </si>
  <si>
    <t>-20.38</t>
  </si>
  <si>
    <t>44.57</t>
  </si>
  <si>
    <t>Unlevered Free Cash Flow, 5 Yr. CAGR %</t>
  </si>
  <si>
    <t>22.35</t>
  </si>
  <si>
    <t>54.58</t>
  </si>
  <si>
    <t>23.15</t>
  </si>
  <si>
    <t>133.84</t>
  </si>
  <si>
    <t>-27.18</t>
  </si>
  <si>
    <t>-11.75</t>
  </si>
  <si>
    <t>17.79</t>
  </si>
  <si>
    <t>-34.43</t>
  </si>
  <si>
    <t>-33.86</t>
  </si>
  <si>
    <t>47.67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</si>
  <si>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</si>
  <si>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</si>
  <si>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</si>
  <si>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</si>
  <si>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</si>
  <si>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</si>
  <si>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</si>
  <si>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1,305</t>
  </si>
  <si>
    <t>1,365</t>
  </si>
  <si>
    <t>814.3</t>
  </si>
  <si>
    <t>940.8</t>
  </si>
  <si>
    <t>527.5</t>
  </si>
  <si>
    <t>733.2</t>
  </si>
  <si>
    <t>Change</t>
  </si>
  <si>
    <t>-</t>
  </si>
  <si>
    <t>4.59%</t>
  </si>
  <si>
    <t>-40.33%</t>
  </si>
  <si>
    <t>15.54%</t>
  </si>
  <si>
    <t>-43.93%</t>
  </si>
  <si>
    <t>39.01%</t>
  </si>
  <si>
    <t>Enterprise Value (EV)
                                    1</t>
  </si>
  <si>
    <t>1,514</t>
  </si>
  <si>
    <t>2,108</t>
  </si>
  <si>
    <t>1,827</t>
  </si>
  <si>
    <t>1,637</t>
  </si>
  <si>
    <t>1,309</t>
  </si>
  <si>
    <t>1,862</t>
  </si>
  <si>
    <t>39.27%</t>
  </si>
  <si>
    <t>-13.32%</t>
  </si>
  <si>
    <t>-10.39%</t>
  </si>
  <si>
    <t>-20.03%</t>
  </si>
  <si>
    <t>42.22%</t>
  </si>
  <si>
    <t>P/E ratio</t>
  </si>
  <si>
    <t>5.72x</t>
  </si>
  <si>
    <t>6.22x</t>
  </si>
  <si>
    <t>-1.6x</t>
  </si>
  <si>
    <t>-6.44x</t>
  </si>
  <si>
    <t>-2.19x</t>
  </si>
  <si>
    <t>-2.81x</t>
  </si>
  <si>
    <t>PBR</t>
  </si>
  <si>
    <t>1.35x</t>
  </si>
  <si>
    <t>1.25x</t>
  </si>
  <si>
    <t>1.42x</t>
  </si>
  <si>
    <t>1.65x</t>
  </si>
  <si>
    <t>1.58x</t>
  </si>
  <si>
    <t>7.71x</t>
  </si>
  <si>
    <t>PEG</t>
  </si>
  <si>
    <t>3.19x</t>
  </si>
  <si>
    <t>0x</t>
  </si>
  <si>
    <t>0.1x</t>
  </si>
  <si>
    <t>-0x</t>
  </si>
  <si>
    <t>-0.35x</t>
  </si>
  <si>
    <t>Capitalization / Revenue</t>
  </si>
  <si>
    <t>0.46x</t>
  </si>
  <si>
    <t>0.48x</t>
  </si>
  <si>
    <t>0.96x</t>
  </si>
  <si>
    <t>0.59x</t>
  </si>
  <si>
    <t>0.2x</t>
  </si>
  <si>
    <t>0.27x</t>
  </si>
  <si>
    <t>EV / Revenue</t>
  </si>
  <si>
    <t>0.53x</t>
  </si>
  <si>
    <t>0.74x</t>
  </si>
  <si>
    <t>2.16x</t>
  </si>
  <si>
    <t>1.03x</t>
  </si>
  <si>
    <t>0.5x</t>
  </si>
  <si>
    <t>0.69x</t>
  </si>
  <si>
    <t>EV / EBITDA</t>
  </si>
  <si>
    <t>3.17x</t>
  </si>
  <si>
    <t>4.6x</t>
  </si>
  <si>
    <t>-3.18x</t>
  </si>
  <si>
    <t>-6.17x</t>
  </si>
  <si>
    <t>-19.3x</t>
  </si>
  <si>
    <t>-8.23x</t>
  </si>
  <si>
    <t>EV / EBIT</t>
  </si>
  <si>
    <t>4.31x</t>
  </si>
  <si>
    <t>6.65x</t>
  </si>
  <si>
    <t>-2.57x</t>
  </si>
  <si>
    <t>-4.19x</t>
  </si>
  <si>
    <t>-6.83x</t>
  </si>
  <si>
    <t>-5.4x</t>
  </si>
  <si>
    <t>EV / FCF</t>
  </si>
  <si>
    <t>-28.3x</t>
  </si>
  <si>
    <t>-25.3x</t>
  </si>
  <si>
    <t>-3.38x</t>
  </si>
  <si>
    <t>-16.9x</t>
  </si>
  <si>
    <t>-38.7x</t>
  </si>
  <si>
    <t>-5.71x</t>
  </si>
  <si>
    <t>FCF Yield</t>
  </si>
  <si>
    <t>-3.53%</t>
  </si>
  <si>
    <t>-3.95%</t>
  </si>
  <si>
    <t>-29.6%</t>
  </si>
  <si>
    <t>-5.91%</t>
  </si>
  <si>
    <t>-2.58%</t>
  </si>
  <si>
    <t>-17.5%</t>
  </si>
  <si>
    <t>Dividend per Share
                                    2</t>
  </si>
  <si>
    <t>Rate of return</t>
  </si>
  <si>
    <t>1.82%</t>
  </si>
  <si>
    <t>1.64%</t>
  </si>
  <si>
    <t>0.68%</t>
  </si>
  <si>
    <t>EPS
                                    2</t>
  </si>
  <si>
    <t>-2.852</t>
  </si>
  <si>
    <t>-4.674</t>
  </si>
  <si>
    <t>Distribution rate</t>
  </si>
  <si>
    <t>10.4%</t>
  </si>
  <si>
    <t>10.2%</t>
  </si>
  <si>
    <t>-1.08%</t>
  </si>
  <si>
    <t>Net sales
                                    1</t>
  </si>
  <si>
    <t>2,837</t>
  </si>
  <si>
    <t>2,832</t>
  </si>
  <si>
    <t>844.8</t>
  </si>
  <si>
    <t>1,597</t>
  </si>
  <si>
    <t>2,641</t>
  </si>
  <si>
    <t>2,716</t>
  </si>
  <si>
    <t>EBITDA
                                    1</t>
  </si>
  <si>
    <t>477.4</t>
  </si>
  <si>
    <t>458.8</t>
  </si>
  <si>
    <t>-573.8</t>
  </si>
  <si>
    <t>-265.2</t>
  </si>
  <si>
    <t>-67.94</t>
  </si>
  <si>
    <t>-226.3</t>
  </si>
  <si>
    <t>EBIT
                                    1</t>
  </si>
  <si>
    <t>351.5</t>
  </si>
  <si>
    <t>316.9</t>
  </si>
  <si>
    <t>-709.8</t>
  </si>
  <si>
    <t>-390.4</t>
  </si>
  <si>
    <t>-191.8</t>
  </si>
  <si>
    <t>-344.6</t>
  </si>
  <si>
    <t>Net income
                                    1</t>
  </si>
  <si>
    <t>233.2</t>
  </si>
  <si>
    <t>224</t>
  </si>
  <si>
    <t>-510.9</t>
  </si>
  <si>
    <t>-144.8</t>
  </si>
  <si>
    <t>-240.1</t>
  </si>
  <si>
    <t>-260.5</t>
  </si>
  <si>
    <t>Net Debt
                                    1</t>
  </si>
  <si>
    <t>209</t>
  </si>
  <si>
    <t>743.5</t>
  </si>
  <si>
    <t>1,013</t>
  </si>
  <si>
    <t>696.7</t>
  </si>
  <si>
    <t>782</t>
  </si>
  <si>
    <t>1,129</t>
  </si>
  <si>
    <t>Reference price
                                    2</t>
  </si>
  <si>
    <t>26.41</t>
  </si>
  <si>
    <t>29.29</t>
  </si>
  <si>
    <t>17.70</t>
  </si>
  <si>
    <t>18.37</t>
  </si>
  <si>
    <t>10.26</t>
  </si>
  <si>
    <t>14.20</t>
  </si>
  <si>
    <t>Nbr of stocks (in thousands)</t>
  </si>
  <si>
    <t>49,403</t>
  </si>
  <si>
    <t>46,592</t>
  </si>
  <si>
    <t>46,004</t>
  </si>
  <si>
    <t>51,213</t>
  </si>
  <si>
    <t>51,411</t>
  </si>
  <si>
    <t>51,636</t>
  </si>
  <si>
    <t>Announcement Date</t>
  </si>
  <si>
    <t>2/13/19</t>
  </si>
  <si>
    <t>2/12/20</t>
  </si>
  <si>
    <t>2/12/21</t>
  </si>
  <si>
    <t>2/10/22</t>
  </si>
  <si>
    <t>2/15/23</t>
  </si>
  <si>
    <t>2/15/24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</si>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</sst>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-225.701023934559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68.0</v>
      </c>
      <c r="C2" s="1">
        <v>183.0</v>
      </c>
      <c r="D2" s="1">
        <v>235.0</v>
      </c>
      <c r="E2" s="1">
        <v>364.0</v>
      </c>
      <c r="F2" s="1">
        <v>233.0</v>
      </c>
      <c r="G2" s="1">
        <v>224.0</v>
      </c>
      <c r="H2" s="1">
        <v>-511.0</v>
      </c>
      <c r="I2" s="1">
        <v>-145.0</v>
      </c>
      <c r="J2" s="1">
        <v>-240.0</v>
      </c>
      <c r="K2" s="1">
        <v>-260.0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89.0</v>
      </c>
      <c r="C3" s="1">
        <v>97.0</v>
      </c>
      <c r="D3" s="1">
        <v>97.0</v>
      </c>
      <c r="E3" s="1">
        <v>100.0</v>
      </c>
      <c r="F3" s="1">
        <v>125.0</v>
      </c>
      <c r="G3" s="1">
        <v>141.0</v>
      </c>
      <c r="H3" s="1">
        <v>136.0</v>
      </c>
      <c r="I3" s="1">
        <v>125.0</v>
      </c>
      <c r="J3" s="1">
        <v>124.0</v>
      </c>
      <c r="K3" s="1">
        <v>118.0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2.0</v>
      </c>
      <c r="C4" s="1">
        <v>2.0</v>
      </c>
      <c r="D4" s="1">
        <v>2.0</v>
      </c>
      <c r="E4" s="1">
        <v>1.0</v>
      </c>
      <c r="F4" s="1">
        <v>1.0</v>
      </c>
      <c r="G4" s="1">
        <v>64.0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92.0</v>
      </c>
      <c r="C5" s="1">
        <v>101.0</v>
      </c>
      <c r="D5" s="1">
        <v>99.0</v>
      </c>
      <c r="E5" s="1">
        <v>102.0</v>
      </c>
      <c r="F5" s="1">
        <v>126.0</v>
      </c>
      <c r="G5" s="1">
        <v>142.0</v>
      </c>
      <c r="H5" s="1">
        <v>136.0</v>
      </c>
      <c r="I5" s="1">
        <v>125.0</v>
      </c>
      <c r="J5" s="1">
        <v>124.0</v>
      </c>
      <c r="K5" s="1">
        <v>118.0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14.0</v>
      </c>
      <c r="C6" s="1">
        <v>12.0</v>
      </c>
      <c r="D6" s="1">
        <v>15.0</v>
      </c>
      <c r="E6" s="1">
        <v>17.0</v>
      </c>
      <c r="F6" s="1">
        <v>19.0</v>
      </c>
      <c r="G6" s="1">
        <v>20.0</v>
      </c>
      <c r="H6" s="1">
        <v>19.0</v>
      </c>
      <c r="I6" s="1">
        <v>22.0</v>
      </c>
      <c r="J6" s="1">
        <v>21.0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24.0</v>
      </c>
      <c r="K7" s="1">
        <v>-11.0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49.0</v>
      </c>
      <c r="E8" s="1">
        <v>0.0</v>
      </c>
      <c r="F8" s="1">
        <v>0.0</v>
      </c>
      <c r="G8" s="1">
        <v>0.0</v>
      </c>
      <c r="H8" s="1">
        <v>146.0</v>
      </c>
      <c r="I8" s="1">
        <v>6.0</v>
      </c>
      <c r="J8" s="1">
        <v>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6.0</v>
      </c>
      <c r="C9" s="1">
        <v>6.0</v>
      </c>
      <c r="D9" s="1">
        <v>8.0</v>
      </c>
      <c r="E9" s="1">
        <v>7.0</v>
      </c>
      <c r="F9" s="1">
        <v>5.0</v>
      </c>
      <c r="G9" s="1">
        <v>8.0</v>
      </c>
      <c r="H9" s="1">
        <v>4.0</v>
      </c>
      <c r="I9" s="1">
        <v>8.0</v>
      </c>
      <c r="J9" s="1">
        <v>7.0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-19.0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49.0</v>
      </c>
      <c r="C11" s="1">
        <v>127.0</v>
      </c>
      <c r="D11" s="1">
        <v>-25.0</v>
      </c>
      <c r="E11" s="1">
        <v>-86.0</v>
      </c>
      <c r="F11" s="1">
        <v>15.0</v>
      </c>
      <c r="G11" s="1">
        <v>126.0</v>
      </c>
      <c r="H11" s="1">
        <v>-60.0</v>
      </c>
      <c r="I11" s="1">
        <v>-25.0</v>
      </c>
      <c r="J11" s="1">
        <v>-59.0</v>
      </c>
      <c r="K11" s="1">
        <v>-74.0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-5.0</v>
      </c>
      <c r="C12" s="1">
        <v>-1.0</v>
      </c>
      <c r="D12" s="1">
        <v>-18.0</v>
      </c>
      <c r="E12" s="1">
        <v>-40.0</v>
      </c>
      <c r="F12" s="1">
        <v>21.0</v>
      </c>
      <c r="G12" s="1">
        <v>-24.0</v>
      </c>
      <c r="H12" s="1">
        <v>29.0</v>
      </c>
      <c r="I12" s="1">
        <v>-25.0</v>
      </c>
      <c r="J12" s="1">
        <v>-20.0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-1.0</v>
      </c>
      <c r="C13" s="1">
        <v>-4.0</v>
      </c>
      <c r="D13" s="1">
        <v>-5.0</v>
      </c>
      <c r="E13" s="1">
        <v>-21.0</v>
      </c>
      <c r="F13" s="1">
        <v>-4.0</v>
      </c>
      <c r="G13" s="1">
        <v>-8.0</v>
      </c>
      <c r="H13" s="1">
        <v>-1.0</v>
      </c>
      <c r="I13" s="1">
        <v>-1.0</v>
      </c>
      <c r="J13" s="1">
        <v>-5.0</v>
      </c>
      <c r="K13" s="1">
        <v>-29.0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7.0</v>
      </c>
      <c r="C14" s="1">
        <v>4.0</v>
      </c>
      <c r="D14" s="1">
        <v>12.0</v>
      </c>
      <c r="E14" s="1">
        <v>21.0</v>
      </c>
      <c r="F14" s="1">
        <v>2.0</v>
      </c>
      <c r="G14" s="1">
        <v>6.0</v>
      </c>
      <c r="H14" s="1">
        <v>-49.0</v>
      </c>
      <c r="I14" s="1">
        <v>5.0</v>
      </c>
      <c r="J14" s="1">
        <v>92.0</v>
      </c>
      <c r="K14" s="1">
        <v>-13.0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15.0</v>
      </c>
      <c r="C15" s="1">
        <v>6.0</v>
      </c>
      <c r="D15" s="1">
        <v>51.0</v>
      </c>
      <c r="E15" s="1">
        <v>62.0</v>
      </c>
      <c r="F15" s="1">
        <v>28.0</v>
      </c>
      <c r="G15" s="1">
        <v>14.0</v>
      </c>
      <c r="H15" s="1">
        <v>-46.0</v>
      </c>
      <c r="I15" s="1">
        <v>193.0</v>
      </c>
      <c r="J15" s="1">
        <v>-18.0</v>
      </c>
      <c r="K15" s="1">
        <v>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19.0</v>
      </c>
      <c r="H16" s="1">
        <v>-30.0</v>
      </c>
      <c r="I16" s="1">
        <v>23.0</v>
      </c>
      <c r="J16" s="1">
        <v>99.0</v>
      </c>
      <c r="K16" s="1">
        <v>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53.0</v>
      </c>
      <c r="C17" s="1">
        <v>45.0</v>
      </c>
      <c r="D17" s="1">
        <v>14.0</v>
      </c>
      <c r="E17" s="1">
        <v>-95.0</v>
      </c>
      <c r="F17" s="1">
        <v>61.0</v>
      </c>
      <c r="G17" s="1">
        <v>-42.0</v>
      </c>
      <c r="H17" s="1">
        <v>52.0</v>
      </c>
      <c r="I17" s="1">
        <v>63.0</v>
      </c>
      <c r="J17" s="1">
        <v>9.0</v>
      </c>
      <c r="K17" s="1">
        <v>-35.0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300.0</v>
      </c>
      <c r="C18" s="1">
        <v>476.0</v>
      </c>
      <c r="D18" s="1">
        <v>417.0</v>
      </c>
      <c r="E18" s="1">
        <v>331.0</v>
      </c>
      <c r="F18" s="1">
        <v>509.0</v>
      </c>
      <c r="G18" s="1">
        <v>485.0</v>
      </c>
      <c r="H18" s="1">
        <v>-311.0</v>
      </c>
      <c r="I18" s="1">
        <v>251.0</v>
      </c>
      <c r="J18" s="1">
        <v>-57.0</v>
      </c>
      <c r="K18" s="1">
        <v>-160.0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-442.0</v>
      </c>
      <c r="C19" s="1">
        <v>-119.0</v>
      </c>
      <c r="D19" s="1">
        <v>-179.0</v>
      </c>
      <c r="E19" s="1">
        <v>-342.0</v>
      </c>
      <c r="F19" s="1">
        <v>-487.0</v>
      </c>
      <c r="G19" s="1">
        <v>-397.0</v>
      </c>
      <c r="H19" s="1">
        <v>-105.0</v>
      </c>
      <c r="I19" s="1">
        <v>-39.0</v>
      </c>
      <c r="J19" s="1">
        <v>-47.0</v>
      </c>
      <c r="K19" s="1">
        <v>-290.0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16.0</v>
      </c>
      <c r="C20" s="1">
        <v>3.0</v>
      </c>
      <c r="D20" s="1">
        <v>1.0</v>
      </c>
      <c r="E20" s="1">
        <v>33.0</v>
      </c>
      <c r="F20" s="1">
        <v>46.0</v>
      </c>
      <c r="G20" s="1">
        <v>9.0</v>
      </c>
      <c r="H20" s="1">
        <v>0.0</v>
      </c>
      <c r="I20" s="1">
        <v>75.0</v>
      </c>
      <c r="J20" s="1">
        <v>12.0</v>
      </c>
      <c r="K20" s="1">
        <v>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-262.0</v>
      </c>
      <c r="C21" s="1">
        <v>-21.0</v>
      </c>
      <c r="D21" s="1">
        <v>-7.0</v>
      </c>
      <c r="E21" s="1">
        <v>12.0</v>
      </c>
      <c r="F21" s="1">
        <v>36.0</v>
      </c>
      <c r="G21" s="1">
        <v>-11.0</v>
      </c>
      <c r="H21" s="1">
        <v>-107.0</v>
      </c>
      <c r="I21" s="1">
        <v>-898.0</v>
      </c>
      <c r="J21" s="1">
        <v>20.0</v>
      </c>
      <c r="K21" s="1">
        <v>422.0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101.0</v>
      </c>
      <c r="D22" s="1">
        <v>31.0</v>
      </c>
      <c r="E22" s="1">
        <v>0.0</v>
      </c>
      <c r="F22" s="1">
        <v>87.0</v>
      </c>
      <c r="G22" s="1">
        <v>-6.0</v>
      </c>
      <c r="H22" s="1">
        <v>114.0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-687.0</v>
      </c>
      <c r="C23" s="1">
        <v>-35.0</v>
      </c>
      <c r="D23" s="1">
        <v>-154.0</v>
      </c>
      <c r="E23" s="1">
        <v>-295.0</v>
      </c>
      <c r="F23" s="1">
        <v>-316.0</v>
      </c>
      <c r="G23" s="1">
        <v>-405.0</v>
      </c>
      <c r="H23" s="1">
        <v>-98.0</v>
      </c>
      <c r="I23" s="1">
        <v>-936.0</v>
      </c>
      <c r="J23" s="1">
        <v>-15.0</v>
      </c>
      <c r="K23" s="1">
        <v>153.0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368.0</v>
      </c>
      <c r="C24" s="1">
        <v>0.0</v>
      </c>
      <c r="D24" s="1">
        <v>0.0</v>
      </c>
      <c r="E24" s="1">
        <v>0.0</v>
      </c>
      <c r="F24" s="1">
        <v>86.0</v>
      </c>
      <c r="G24" s="1">
        <v>228.0</v>
      </c>
      <c r="H24" s="1">
        <v>602.0</v>
      </c>
      <c r="I24" s="1">
        <v>1250.0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368.0</v>
      </c>
      <c r="C25" s="1">
        <v>0.0</v>
      </c>
      <c r="D25" s="1">
        <v>0.0</v>
      </c>
      <c r="E25" s="1">
        <v>0.0</v>
      </c>
      <c r="F25" s="1">
        <v>86.0</v>
      </c>
      <c r="G25" s="1">
        <v>228.0</v>
      </c>
      <c r="H25" s="1">
        <v>602.0</v>
      </c>
      <c r="I25" s="1">
        <v>1250.0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-158.0</v>
      </c>
      <c r="C26" s="1">
        <v>-401.0</v>
      </c>
      <c r="D26" s="1">
        <v>-215.0</v>
      </c>
      <c r="E26" s="1">
        <v>-61.0</v>
      </c>
      <c r="F26" s="1">
        <v>-68.0</v>
      </c>
      <c r="G26" s="1">
        <v>-109.0</v>
      </c>
      <c r="H26" s="1">
        <v>-78.0</v>
      </c>
      <c r="I26" s="1">
        <v>-612.0</v>
      </c>
      <c r="J26" s="1">
        <v>-184.0</v>
      </c>
      <c r="K26" s="1">
        <v>-66.0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-158.0</v>
      </c>
      <c r="C27" s="1">
        <v>-401.0</v>
      </c>
      <c r="D27" s="1">
        <v>-215.0</v>
      </c>
      <c r="E27" s="1">
        <v>-61.0</v>
      </c>
      <c r="F27" s="1">
        <v>-68.0</v>
      </c>
      <c r="G27" s="1">
        <v>-109.0</v>
      </c>
      <c r="H27" s="1">
        <v>-78.0</v>
      </c>
      <c r="I27" s="1">
        <v>-612.0</v>
      </c>
      <c r="J27" s="1">
        <v>-184.0</v>
      </c>
      <c r="K27" s="1">
        <v>-66.0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7.0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41.0</v>
      </c>
      <c r="I28" s="1">
        <v>68.0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-40.0</v>
      </c>
      <c r="D29" s="1">
        <v>-13.0</v>
      </c>
      <c r="E29" s="1">
        <v>-108.0</v>
      </c>
      <c r="F29" s="1">
        <v>-106.0</v>
      </c>
      <c r="G29" s="1">
        <v>-69.0</v>
      </c>
      <c r="H29" s="1">
        <v>-8.0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-6.0</v>
      </c>
      <c r="F30" s="1">
        <v>-24.0</v>
      </c>
      <c r="G30" s="1">
        <v>-22.0</v>
      </c>
      <c r="H30" s="1">
        <v>-5.0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-6.0</v>
      </c>
      <c r="F31" s="1">
        <v>-24.0</v>
      </c>
      <c r="G31" s="1">
        <v>-22.0</v>
      </c>
      <c r="H31" s="1">
        <v>-5.0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9.0</v>
      </c>
      <c r="C32" s="1">
        <v>17.0</v>
      </c>
      <c r="D32" s="1">
        <v>10.0</v>
      </c>
      <c r="E32" s="1">
        <v>-18.0</v>
      </c>
      <c r="F32" s="1">
        <v>-3.0</v>
      </c>
      <c r="G32" s="1">
        <v>-1.0</v>
      </c>
      <c r="H32" s="1">
        <v>-4.0</v>
      </c>
      <c r="I32" s="1">
        <v>-24.0</v>
      </c>
      <c r="J32" s="1">
        <v>-4.0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227.0</v>
      </c>
      <c r="C33" s="1">
        <v>-423.0</v>
      </c>
      <c r="D33" s="1">
        <v>-219.0</v>
      </c>
      <c r="E33" s="1">
        <v>-175.0</v>
      </c>
      <c r="F33" s="1">
        <v>-115.0</v>
      </c>
      <c r="G33" s="1">
        <v>24.0</v>
      </c>
      <c r="H33" s="1">
        <v>546.0</v>
      </c>
      <c r="I33" s="1">
        <v>683.0</v>
      </c>
      <c r="J33" s="1">
        <v>-188.0</v>
      </c>
      <c r="K33" s="1">
        <v>-69.0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-159.0</v>
      </c>
      <c r="C34" s="1">
        <v>17.0</v>
      </c>
      <c r="D34" s="1">
        <v>44.0</v>
      </c>
      <c r="E34" s="1">
        <v>-139.0</v>
      </c>
      <c r="F34" s="1">
        <v>76.0</v>
      </c>
      <c r="G34" s="1">
        <v>104.0</v>
      </c>
      <c r="H34" s="1">
        <v>137.0</v>
      </c>
      <c r="I34" s="1">
        <v>-1.0</v>
      </c>
      <c r="J34" s="1">
        <v>-261.0</v>
      </c>
      <c r="K34" s="1">
        <v>-76.0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42.0</v>
      </c>
      <c r="C36" s="1">
        <v>45.0</v>
      </c>
      <c r="D36" s="1">
        <v>29.0</v>
      </c>
      <c r="E36" s="1">
        <v>23.0</v>
      </c>
      <c r="F36" s="1">
        <v>24.0</v>
      </c>
      <c r="G36" s="1">
        <v>20.0</v>
      </c>
      <c r="H36" s="1">
        <v>23.0</v>
      </c>
      <c r="I36" s="1">
        <v>91.0</v>
      </c>
      <c r="J36" s="1">
        <v>85.0</v>
      </c>
      <c r="K36" s="1">
        <v>73.0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-1.0</v>
      </c>
      <c r="C37" s="1">
        <v>4.0</v>
      </c>
      <c r="D37" s="1">
        <v>92.0</v>
      </c>
      <c r="E37" s="1">
        <v>65.0</v>
      </c>
      <c r="F37" s="1">
        <v>16.0</v>
      </c>
      <c r="G37" s="1">
        <v>25.0</v>
      </c>
      <c r="H37" s="1">
        <v>-81.0</v>
      </c>
      <c r="I37" s="1">
        <v>-23.0</v>
      </c>
      <c r="J37" s="1">
        <v>1.0</v>
      </c>
      <c r="K37" s="1">
        <v>-69.0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-182.0</v>
      </c>
      <c r="C38" s="1">
        <v>204.0</v>
      </c>
      <c r="D38" s="1">
        <v>323.0</v>
      </c>
      <c r="E38" s="1">
        <v>87.0</v>
      </c>
      <c r="F38" s="1">
        <v>-53.0</v>
      </c>
      <c r="G38" s="1">
        <v>-83.0</v>
      </c>
      <c r="H38" s="1">
        <v>-541.0</v>
      </c>
      <c r="I38" s="1">
        <v>-96.0</v>
      </c>
      <c r="J38" s="1">
        <v>-33.0</v>
      </c>
      <c r="K38" s="1">
        <v>-326.0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-156.0</v>
      </c>
      <c r="C39" s="1">
        <v>230.0</v>
      </c>
      <c r="D39" s="1">
        <v>339.0</v>
      </c>
      <c r="E39" s="1">
        <v>95.0</v>
      </c>
      <c r="F39" s="1">
        <v>-42.0</v>
      </c>
      <c r="G39" s="1">
        <v>-71.0</v>
      </c>
      <c r="H39" s="1">
        <v>-521.0</v>
      </c>
      <c r="I39" s="1">
        <v>-39.0</v>
      </c>
      <c r="J39" s="1">
        <v>14.0</v>
      </c>
      <c r="K39" s="1">
        <v>-284.0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-68.0</v>
      </c>
      <c r="C40" s="1">
        <v>-6.0</v>
      </c>
      <c r="D40" s="1">
        <v>-71.0</v>
      </c>
      <c r="E40" s="1">
        <v>-7.0</v>
      </c>
      <c r="F40" s="1">
        <v>-79.0</v>
      </c>
      <c r="G40" s="1">
        <v>39.0</v>
      </c>
      <c r="H40" s="1">
        <v>129.0</v>
      </c>
      <c r="I40" s="1">
        <v>-97.0</v>
      </c>
      <c r="J40" s="1">
        <v>-37.0</v>
      </c>
      <c r="K40" s="1">
        <v>-78.0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210.0</v>
      </c>
      <c r="C41" s="1">
        <v>-401.0</v>
      </c>
      <c r="D41" s="1">
        <v>-215.0</v>
      </c>
      <c r="E41" s="1">
        <v>-61.0</v>
      </c>
      <c r="F41" s="1">
        <v>18.0</v>
      </c>
      <c r="G41" s="1">
        <v>119.0</v>
      </c>
      <c r="H41" s="1">
        <v>523.0</v>
      </c>
      <c r="I41" s="1">
        <v>640.0</v>
      </c>
      <c r="J41" s="1">
        <v>-184.0</v>
      </c>
      <c r="K41" s="1">
        <v>-66.0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264.0</v>
      </c>
      <c r="C3" s="1">
        <v>282.0</v>
      </c>
      <c r="D3" s="1">
        <v>326.0</v>
      </c>
      <c r="E3" s="1">
        <v>191.0</v>
      </c>
      <c r="F3" s="1">
        <v>269.0</v>
      </c>
      <c r="G3" s="1">
        <v>373.0</v>
      </c>
      <c r="H3" s="1">
        <v>510.0</v>
      </c>
      <c r="I3" s="1">
        <v>491.0</v>
      </c>
      <c r="J3" s="1">
        <v>229.0</v>
      </c>
      <c r="K3" s="1">
        <v>153.0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260.0</v>
      </c>
      <c r="C4" s="1">
        <v>279.0</v>
      </c>
      <c r="D4" s="1">
        <v>284.0</v>
      </c>
      <c r="E4" s="1">
        <v>269.0</v>
      </c>
      <c r="F4" s="1">
        <v>232.0</v>
      </c>
      <c r="G4" s="1">
        <v>246.0</v>
      </c>
      <c r="H4" s="1">
        <v>355.0</v>
      </c>
      <c r="I4" s="1">
        <v>1240.0</v>
      </c>
      <c r="J4" s="1">
        <v>1150.0</v>
      </c>
      <c r="K4" s="1">
        <v>755.0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524.0</v>
      </c>
      <c r="C5" s="1">
        <v>560.0</v>
      </c>
      <c r="D5" s="1">
        <v>610.0</v>
      </c>
      <c r="E5" s="1">
        <v>460.0</v>
      </c>
      <c r="F5" s="1">
        <v>501.0</v>
      </c>
      <c r="G5" s="1">
        <v>619.0</v>
      </c>
      <c r="H5" s="1">
        <v>864.0</v>
      </c>
      <c r="I5" s="1">
        <v>1730.0</v>
      </c>
      <c r="J5" s="1">
        <v>1380.0</v>
      </c>
      <c r="K5" s="1">
        <v>908.0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80.0</v>
      </c>
      <c r="C6" s="1">
        <v>81.0</v>
      </c>
      <c r="D6" s="1">
        <v>96.0</v>
      </c>
      <c r="E6" s="1">
        <v>140.0</v>
      </c>
      <c r="F6" s="1">
        <v>112.0</v>
      </c>
      <c r="G6" s="1">
        <v>97.0</v>
      </c>
      <c r="H6" s="1">
        <v>67.0</v>
      </c>
      <c r="I6" s="1">
        <v>92.0</v>
      </c>
      <c r="J6" s="1">
        <v>114.0</v>
      </c>
      <c r="K6" s="1">
        <v>106.0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64.0</v>
      </c>
      <c r="H7" s="1">
        <v>95.0</v>
      </c>
      <c r="I7" s="1">
        <v>71.0</v>
      </c>
      <c r="J7" s="1">
        <v>70.0</v>
      </c>
      <c r="K7" s="1">
        <v>66.0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80.0</v>
      </c>
      <c r="C8" s="1">
        <v>81.0</v>
      </c>
      <c r="D8" s="1">
        <v>96.0</v>
      </c>
      <c r="E8" s="1">
        <v>140.0</v>
      </c>
      <c r="F8" s="1">
        <v>112.0</v>
      </c>
      <c r="G8" s="1">
        <v>162.0</v>
      </c>
      <c r="H8" s="1">
        <v>163.0</v>
      </c>
      <c r="I8" s="1">
        <v>164.0</v>
      </c>
      <c r="J8" s="1">
        <v>184.0</v>
      </c>
      <c r="K8" s="1">
        <v>107.0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18.0</v>
      </c>
      <c r="C9" s="1">
        <v>19.0</v>
      </c>
      <c r="D9" s="1">
        <v>20.0</v>
      </c>
      <c r="E9" s="1">
        <v>35.0</v>
      </c>
      <c r="F9" s="1">
        <v>33.0</v>
      </c>
      <c r="G9" s="1">
        <v>37.0</v>
      </c>
      <c r="H9" s="1">
        <v>35.0</v>
      </c>
      <c r="I9" s="1">
        <v>34.0</v>
      </c>
      <c r="J9" s="1">
        <v>36.0</v>
      </c>
      <c r="K9" s="1">
        <v>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35.0</v>
      </c>
      <c r="C10" s="1">
        <v>69.0</v>
      </c>
      <c r="D10" s="1">
        <v>42.0</v>
      </c>
      <c r="E10" s="1">
        <v>42.0</v>
      </c>
      <c r="F10" s="1">
        <v>53.0</v>
      </c>
      <c r="G10" s="1">
        <v>47.0</v>
      </c>
      <c r="H10" s="1">
        <v>56.0</v>
      </c>
      <c r="I10" s="1">
        <v>66.0</v>
      </c>
      <c r="J10" s="1">
        <v>58.0</v>
      </c>
      <c r="K10" s="1">
        <v>76.0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21.0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6.0</v>
      </c>
      <c r="C12" s="1">
        <v>5.0</v>
      </c>
      <c r="D12" s="1">
        <v>5.0</v>
      </c>
      <c r="E12" s="1">
        <v>1.0</v>
      </c>
      <c r="F12" s="1">
        <v>0.0</v>
      </c>
      <c r="G12" s="1">
        <v>0.0</v>
      </c>
      <c r="H12" s="1">
        <v>0.0</v>
      </c>
      <c r="I12" s="1">
        <v>17.0</v>
      </c>
      <c r="J12" s="1">
        <v>17.0</v>
      </c>
      <c r="K12" s="1">
        <v>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17.0</v>
      </c>
      <c r="C13" s="1">
        <v>5.0</v>
      </c>
      <c r="D13" s="1">
        <v>23.0</v>
      </c>
      <c r="E13" s="1">
        <v>22.0</v>
      </c>
      <c r="F13" s="1">
        <v>4.0</v>
      </c>
      <c r="G13" s="1">
        <v>9.0</v>
      </c>
      <c r="H13" s="1">
        <v>0.0</v>
      </c>
      <c r="I13" s="1">
        <v>0.0</v>
      </c>
      <c r="J13" s="1">
        <v>5.0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705.0</v>
      </c>
      <c r="C14" s="1">
        <v>741.0</v>
      </c>
      <c r="D14" s="1">
        <v>798.0</v>
      </c>
      <c r="E14" s="1">
        <v>702.0</v>
      </c>
      <c r="F14" s="1">
        <v>705.0</v>
      </c>
      <c r="G14" s="1">
        <v>875.0</v>
      </c>
      <c r="H14" s="1">
        <v>1120.0</v>
      </c>
      <c r="I14" s="1">
        <v>2009.0</v>
      </c>
      <c r="J14" s="1">
        <v>1680.0</v>
      </c>
      <c r="K14" s="1">
        <v>1170.0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1940.0</v>
      </c>
      <c r="C15" s="1">
        <v>1960.0</v>
      </c>
      <c r="D15" s="1">
        <v>1990.0</v>
      </c>
      <c r="E15" s="1">
        <v>2250.0</v>
      </c>
      <c r="F15" s="1">
        <v>2730.0</v>
      </c>
      <c r="G15" s="1">
        <v>3620.0</v>
      </c>
      <c r="H15" s="1">
        <v>3530.0</v>
      </c>
      <c r="I15" s="1">
        <v>3410.0</v>
      </c>
      <c r="J15" s="1">
        <v>3390.0</v>
      </c>
      <c r="K15" s="1">
        <v>3320.0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-368.0</v>
      </c>
      <c r="C16" s="1">
        <v>-433.0</v>
      </c>
      <c r="D16" s="1">
        <v>-454.0</v>
      </c>
      <c r="E16" s="1">
        <v>-559.0</v>
      </c>
      <c r="F16" s="1">
        <v>-663.0</v>
      </c>
      <c r="G16" s="1">
        <v>-763.0</v>
      </c>
      <c r="H16" s="1">
        <v>-895.0</v>
      </c>
      <c r="I16" s="1">
        <v>-1000.0</v>
      </c>
      <c r="J16" s="1">
        <v>-1140.0</v>
      </c>
      <c r="K16" s="1">
        <v>-1150.0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1580.0</v>
      </c>
      <c r="C17" s="1">
        <v>1530.0</v>
      </c>
      <c r="D17" s="1">
        <v>1540.0</v>
      </c>
      <c r="E17" s="1">
        <v>1690.0</v>
      </c>
      <c r="F17" s="1">
        <v>2070.0</v>
      </c>
      <c r="G17" s="1">
        <v>2860.0</v>
      </c>
      <c r="H17" s="1">
        <v>2640.0</v>
      </c>
      <c r="I17" s="1">
        <v>2410.0</v>
      </c>
      <c r="J17" s="1">
        <v>2250.0</v>
      </c>
      <c r="K17" s="1">
        <v>2170.0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107.0</v>
      </c>
      <c r="C18" s="1">
        <v>107.0</v>
      </c>
      <c r="D18" s="1">
        <v>107.0</v>
      </c>
      <c r="E18" s="1">
        <v>107.0</v>
      </c>
      <c r="F18" s="1">
        <v>107.0</v>
      </c>
      <c r="G18" s="1">
        <v>107.0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21.0</v>
      </c>
      <c r="C19" s="1">
        <v>18.0</v>
      </c>
      <c r="D19" s="1">
        <v>16.0</v>
      </c>
      <c r="E19" s="1">
        <v>15.0</v>
      </c>
      <c r="F19" s="1">
        <v>14.0</v>
      </c>
      <c r="G19" s="1">
        <v>13.0</v>
      </c>
      <c r="H19" s="1">
        <v>13.0</v>
      </c>
      <c r="I19" s="1">
        <v>13.0</v>
      </c>
      <c r="J19" s="1">
        <v>13.0</v>
      </c>
      <c r="K19" s="1">
        <v>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30.0</v>
      </c>
      <c r="C20" s="1">
        <v>23.0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163.0</v>
      </c>
      <c r="C21" s="1">
        <v>88.0</v>
      </c>
      <c r="D21" s="1">
        <v>250.0</v>
      </c>
      <c r="E21" s="1">
        <v>344.0</v>
      </c>
      <c r="F21" s="1">
        <v>306.0</v>
      </c>
      <c r="G21" s="1">
        <v>273.0</v>
      </c>
      <c r="H21" s="1">
        <v>209.0</v>
      </c>
      <c r="I21" s="1">
        <v>193.0</v>
      </c>
      <c r="J21" s="1">
        <v>197.0</v>
      </c>
      <c r="K21" s="1">
        <v>377.0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2600.0</v>
      </c>
      <c r="C22" s="1">
        <v>2510.0</v>
      </c>
      <c r="D22" s="1">
        <v>2710.0</v>
      </c>
      <c r="E22" s="1">
        <v>2860.0</v>
      </c>
      <c r="F22" s="1">
        <v>3200.0</v>
      </c>
      <c r="G22" s="1">
        <v>4130.0</v>
      </c>
      <c r="H22" s="1">
        <v>3980.0</v>
      </c>
      <c r="I22" s="1">
        <v>4630.0</v>
      </c>
      <c r="J22" s="1">
        <v>4140.0</v>
      </c>
      <c r="K22" s="1">
        <v>3730.0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97.0</v>
      </c>
      <c r="C24" s="1">
        <v>101.0</v>
      </c>
      <c r="D24" s="1">
        <v>117.0</v>
      </c>
      <c r="E24" s="1">
        <v>141.0</v>
      </c>
      <c r="F24" s="1">
        <v>143.0</v>
      </c>
      <c r="G24" s="1">
        <v>149.0</v>
      </c>
      <c r="H24" s="1">
        <v>112.0</v>
      </c>
      <c r="I24" s="1">
        <v>114.0</v>
      </c>
      <c r="J24" s="1">
        <v>196.0</v>
      </c>
      <c r="K24" s="1">
        <v>199.0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90.0</v>
      </c>
      <c r="C25" s="1">
        <v>121.0</v>
      </c>
      <c r="D25" s="1">
        <v>172.0</v>
      </c>
      <c r="E25" s="1">
        <v>146.0</v>
      </c>
      <c r="F25" s="1">
        <v>158.0</v>
      </c>
      <c r="G25" s="1">
        <v>161.0</v>
      </c>
      <c r="H25" s="1">
        <v>139.0</v>
      </c>
      <c r="I25" s="1">
        <v>165.0</v>
      </c>
      <c r="J25" s="1">
        <v>182.0</v>
      </c>
      <c r="K25" s="1">
        <v>176.0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156.0</v>
      </c>
      <c r="C26" s="1">
        <v>77.0</v>
      </c>
      <c r="D26" s="1">
        <v>58.0</v>
      </c>
      <c r="E26" s="1">
        <v>59.0</v>
      </c>
      <c r="F26" s="1">
        <v>68.0</v>
      </c>
      <c r="G26" s="1">
        <v>53.0</v>
      </c>
      <c r="H26" s="1">
        <v>115.0</v>
      </c>
      <c r="I26" s="1">
        <v>97.0</v>
      </c>
      <c r="J26" s="1">
        <v>47.0</v>
      </c>
      <c r="K26" s="1">
        <v>43.0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1">
        <v>0.0</v>
      </c>
      <c r="F27" s="1">
        <v>32.0</v>
      </c>
      <c r="G27" s="1">
        <v>105.0</v>
      </c>
      <c r="H27" s="1">
        <v>104.0</v>
      </c>
      <c r="I27" s="1">
        <v>103.0</v>
      </c>
      <c r="J27" s="1">
        <v>104.0</v>
      </c>
      <c r="K27" s="1">
        <v>93.0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12.0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424.0</v>
      </c>
      <c r="C29" s="1">
        <v>431.0</v>
      </c>
      <c r="D29" s="1">
        <v>482.0</v>
      </c>
      <c r="E29" s="1">
        <v>545.0</v>
      </c>
      <c r="F29" s="1">
        <v>604.0</v>
      </c>
      <c r="G29" s="1">
        <v>607.0</v>
      </c>
      <c r="H29" s="1">
        <v>534.0</v>
      </c>
      <c r="I29" s="1">
        <v>631.0</v>
      </c>
      <c r="J29" s="1">
        <v>591.0</v>
      </c>
      <c r="K29" s="1">
        <v>633.0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39.0</v>
      </c>
      <c r="C30" s="1">
        <v>39.0</v>
      </c>
      <c r="D30" s="1">
        <v>0.0</v>
      </c>
      <c r="E30" s="1">
        <v>6.0</v>
      </c>
      <c r="F30" s="1">
        <v>11.0</v>
      </c>
      <c r="G30" s="1">
        <v>2.0</v>
      </c>
      <c r="H30" s="1">
        <v>1.0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820.0</v>
      </c>
      <c r="C31" s="1">
        <v>770.0</v>
      </c>
      <c r="D31" s="1">
        <v>830.0</v>
      </c>
      <c r="E31" s="1">
        <v>892.0</v>
      </c>
      <c r="F31" s="1">
        <v>1010.0</v>
      </c>
      <c r="G31" s="1">
        <v>1080.0</v>
      </c>
      <c r="H31" s="1">
        <v>1000.0</v>
      </c>
      <c r="I31" s="1">
        <v>1110.0</v>
      </c>
      <c r="J31" s="1">
        <v>1120.0</v>
      </c>
      <c r="K31" s="1">
        <v>1150.0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893.0</v>
      </c>
      <c r="C32" s="1">
        <v>695.0</v>
      </c>
      <c r="D32" s="1">
        <v>498.0</v>
      </c>
      <c r="E32" s="1">
        <v>511.0</v>
      </c>
      <c r="F32" s="1">
        <v>389.0</v>
      </c>
      <c r="G32" s="1">
        <v>547.0</v>
      </c>
      <c r="H32" s="1">
        <v>1030.0</v>
      </c>
      <c r="I32" s="1">
        <v>1700.0</v>
      </c>
      <c r="J32" s="1">
        <v>1580.0</v>
      </c>
      <c r="K32" s="1">
        <v>1540.0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0.0</v>
      </c>
      <c r="E33" s="1">
        <v>0.0</v>
      </c>
      <c r="F33" s="1">
        <v>220.0</v>
      </c>
      <c r="G33" s="1">
        <v>657.0</v>
      </c>
      <c r="H33" s="1">
        <v>624.0</v>
      </c>
      <c r="I33" s="1">
        <v>524.0</v>
      </c>
      <c r="J33" s="1">
        <v>423.0</v>
      </c>
      <c r="K33" s="1">
        <v>363.0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34.0</v>
      </c>
      <c r="C34" s="1">
        <v>0.0</v>
      </c>
      <c r="D34" s="1">
        <v>0.0</v>
      </c>
      <c r="E34" s="1">
        <v>0.0</v>
      </c>
      <c r="F34" s="1">
        <v>164.0</v>
      </c>
      <c r="G34" s="1">
        <v>175.0</v>
      </c>
      <c r="H34" s="1">
        <v>201.0</v>
      </c>
      <c r="I34" s="1">
        <v>296.0</v>
      </c>
      <c r="J34" s="1">
        <v>318.0</v>
      </c>
      <c r="K34" s="1">
        <v>309.0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408.0</v>
      </c>
      <c r="C35" s="1">
        <v>373.0</v>
      </c>
      <c r="D35" s="1">
        <v>356.0</v>
      </c>
      <c r="E35" s="1">
        <v>221.0</v>
      </c>
      <c r="F35" s="1">
        <v>183.0</v>
      </c>
      <c r="G35" s="1">
        <v>204.0</v>
      </c>
      <c r="H35" s="1">
        <v>218.0</v>
      </c>
      <c r="I35" s="1">
        <v>161.0</v>
      </c>
      <c r="J35" s="1">
        <v>136.0</v>
      </c>
      <c r="K35" s="1">
        <v>141.0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41.0</v>
      </c>
      <c r="C36" s="1">
        <v>137.0</v>
      </c>
      <c r="D36" s="1">
        <v>171.0</v>
      </c>
      <c r="E36" s="1">
        <v>174.0</v>
      </c>
      <c r="F36" s="1">
        <v>168.0</v>
      </c>
      <c r="G36" s="1">
        <v>290.0</v>
      </c>
      <c r="H36" s="1">
        <v>217.0</v>
      </c>
      <c r="I36" s="1">
        <v>187.0</v>
      </c>
      <c r="J36" s="1">
        <v>130.0</v>
      </c>
      <c r="K36" s="1">
        <v>65.0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37.0</v>
      </c>
      <c r="C37" s="1">
        <v>89.0</v>
      </c>
      <c r="D37" s="1">
        <v>174.0</v>
      </c>
      <c r="E37" s="1">
        <v>95.0</v>
      </c>
      <c r="F37" s="1">
        <v>120.0</v>
      </c>
      <c r="G37" s="1">
        <v>97.0</v>
      </c>
      <c r="H37" s="1">
        <v>78.0</v>
      </c>
      <c r="I37" s="1">
        <v>78.0</v>
      </c>
      <c r="J37" s="1">
        <v>94.0</v>
      </c>
      <c r="K37" s="1">
        <v>77.0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2240.0</v>
      </c>
      <c r="C38" s="1">
        <v>2060.0</v>
      </c>
      <c r="D38" s="1">
        <v>2029.0</v>
      </c>
      <c r="E38" s="1">
        <v>1890.0</v>
      </c>
      <c r="F38" s="1">
        <v>2250.0</v>
      </c>
      <c r="G38" s="1">
        <v>3040.0</v>
      </c>
      <c r="H38" s="1">
        <v>3380.0</v>
      </c>
      <c r="I38" s="1">
        <v>4059.0</v>
      </c>
      <c r="J38" s="1">
        <v>3810.0</v>
      </c>
      <c r="K38" s="1">
        <v>3640.0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54.0</v>
      </c>
      <c r="C39" s="1">
        <v>53.0</v>
      </c>
      <c r="D39" s="1">
        <v>53.0</v>
      </c>
      <c r="E39" s="1">
        <v>51.0</v>
      </c>
      <c r="F39" s="1">
        <v>48.0</v>
      </c>
      <c r="G39" s="1">
        <v>46.0</v>
      </c>
      <c r="H39" s="1">
        <v>48.0</v>
      </c>
      <c r="I39" s="1">
        <v>51.0</v>
      </c>
      <c r="J39" s="1">
        <v>51.0</v>
      </c>
      <c r="K39" s="1">
        <v>51.0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251.0</v>
      </c>
      <c r="C40" s="1">
        <v>124.0</v>
      </c>
      <c r="D40" s="1">
        <v>127.0</v>
      </c>
      <c r="E40" s="1">
        <v>127.0</v>
      </c>
      <c r="F40" s="1">
        <v>128.0</v>
      </c>
      <c r="G40" s="1">
        <v>136.0</v>
      </c>
      <c r="H40" s="1">
        <v>189.0</v>
      </c>
      <c r="I40" s="1">
        <v>270.0</v>
      </c>
      <c r="J40" s="1">
        <v>287.0</v>
      </c>
      <c r="K40" s="1">
        <v>294.0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238.0</v>
      </c>
      <c r="C41" s="1">
        <v>421.0</v>
      </c>
      <c r="D41" s="1">
        <v>656.0</v>
      </c>
      <c r="E41" s="1">
        <v>914.0</v>
      </c>
      <c r="F41" s="1">
        <v>912.0</v>
      </c>
      <c r="G41" s="1">
        <v>1050.0</v>
      </c>
      <c r="H41" s="1">
        <v>526.0</v>
      </c>
      <c r="I41" s="1">
        <v>381.0</v>
      </c>
      <c r="J41" s="1">
        <v>141.0</v>
      </c>
      <c r="K41" s="1">
        <v>-120.0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-123.0</v>
      </c>
      <c r="C42" s="1">
        <v>-99.0</v>
      </c>
      <c r="D42" s="1">
        <v>-103.0</v>
      </c>
      <c r="E42" s="1">
        <v>-75.0</v>
      </c>
      <c r="F42" s="1">
        <v>-93.0</v>
      </c>
      <c r="G42" s="1">
        <v>-104.0</v>
      </c>
      <c r="H42" s="1">
        <v>-115.0</v>
      </c>
      <c r="I42" s="1">
        <v>-81.0</v>
      </c>
      <c r="J42" s="1">
        <v>-95.0</v>
      </c>
      <c r="K42" s="1">
        <v>-79.0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367.0</v>
      </c>
      <c r="C43" s="1">
        <v>446.0</v>
      </c>
      <c r="D43" s="1">
        <v>680.0</v>
      </c>
      <c r="E43" s="1">
        <v>966.0</v>
      </c>
      <c r="F43" s="1">
        <v>948.0</v>
      </c>
      <c r="G43" s="1">
        <v>1080.0</v>
      </c>
      <c r="H43" s="1">
        <v>600.0</v>
      </c>
      <c r="I43" s="1">
        <v>569.0</v>
      </c>
      <c r="J43" s="1">
        <v>333.0</v>
      </c>
      <c r="K43" s="1">
        <v>95.0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367.0</v>
      </c>
      <c r="C44" s="1">
        <v>446.0</v>
      </c>
      <c r="D44" s="1">
        <v>680.0</v>
      </c>
      <c r="E44" s="1">
        <v>966.0</v>
      </c>
      <c r="F44" s="1">
        <v>948.0</v>
      </c>
      <c r="G44" s="1">
        <v>1080.0</v>
      </c>
      <c r="H44" s="1">
        <v>600.0</v>
      </c>
      <c r="I44" s="1">
        <v>569.0</v>
      </c>
      <c r="J44" s="1">
        <v>333.0</v>
      </c>
      <c r="K44" s="1">
        <v>95.0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2600.0</v>
      </c>
      <c r="C45" s="1">
        <v>2510.0</v>
      </c>
      <c r="D45" s="1">
        <v>2710.0</v>
      </c>
      <c r="E45" s="1">
        <v>2860.0</v>
      </c>
      <c r="F45" s="1">
        <v>3200.0</v>
      </c>
      <c r="G45" s="1">
        <v>4130.0</v>
      </c>
      <c r="H45" s="1">
        <v>3980.0</v>
      </c>
      <c r="I45" s="1">
        <v>4630.0</v>
      </c>
      <c r="J45" s="1">
        <v>4140.0</v>
      </c>
      <c r="K45" s="1">
        <v>3730.0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54.0</v>
      </c>
      <c r="C47" s="1">
        <v>53.0</v>
      </c>
      <c r="D47" s="1">
        <v>53.0</v>
      </c>
      <c r="E47" s="1">
        <v>51.0</v>
      </c>
      <c r="F47" s="1">
        <v>48.0</v>
      </c>
      <c r="G47" s="1">
        <v>45.0</v>
      </c>
      <c r="H47" s="1">
        <v>48.0</v>
      </c>
      <c r="I47" s="1">
        <v>51.0</v>
      </c>
      <c r="J47" s="1">
        <v>51.0</v>
      </c>
      <c r="K47" s="1">
        <v>51.0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54.0</v>
      </c>
      <c r="C48" s="1">
        <v>53.0</v>
      </c>
      <c r="D48" s="1">
        <v>53.0</v>
      </c>
      <c r="E48" s="1">
        <v>51.0</v>
      </c>
      <c r="F48" s="1">
        <v>48.0</v>
      </c>
      <c r="G48" s="1">
        <v>46.0</v>
      </c>
      <c r="H48" s="1">
        <v>48.0</v>
      </c>
      <c r="I48" s="1">
        <v>51.0</v>
      </c>
      <c r="J48" s="1">
        <v>51.0</v>
      </c>
      <c r="K48" s="1">
        <v>51.0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 t="s">
        <v>104</v>
      </c>
      <c r="C49" s="1" t="s">
        <v>105</v>
      </c>
      <c r="D49" s="1" t="s">
        <v>106</v>
      </c>
      <c r="E49" s="1" t="s">
        <v>107</v>
      </c>
      <c r="F49" s="1" t="s">
        <v>108</v>
      </c>
      <c r="G49" s="1" t="s">
        <v>109</v>
      </c>
      <c r="H49" s="1" t="s">
        <v>110</v>
      </c>
      <c r="I49" s="1" t="s">
        <v>111</v>
      </c>
      <c r="J49" s="1" t="s">
        <v>112</v>
      </c>
      <c r="K49" s="1" t="s">
        <v>113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239.0</v>
      </c>
      <c r="C50" s="1">
        <v>321.0</v>
      </c>
      <c r="D50" s="1">
        <v>557.0</v>
      </c>
      <c r="E50" s="1">
        <v>844.0</v>
      </c>
      <c r="F50" s="1">
        <v>827.0</v>
      </c>
      <c r="G50" s="1">
        <v>962.0</v>
      </c>
      <c r="H50" s="1">
        <v>587.0</v>
      </c>
      <c r="I50" s="1">
        <v>556.0</v>
      </c>
      <c r="J50" s="1">
        <v>320.0</v>
      </c>
      <c r="K50" s="1">
        <v>81.0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 t="s">
        <v>116</v>
      </c>
      <c r="C51" s="1" t="s">
        <v>117</v>
      </c>
      <c r="D51" s="1" t="s">
        <v>118</v>
      </c>
      <c r="E51" s="1" t="s">
        <v>119</v>
      </c>
      <c r="F51" s="1" t="s">
        <v>120</v>
      </c>
      <c r="G51" s="1" t="s">
        <v>121</v>
      </c>
      <c r="H51" s="1" t="s">
        <v>122</v>
      </c>
      <c r="I51" s="1" t="s">
        <v>123</v>
      </c>
      <c r="J51" s="1" t="s">
        <v>124</v>
      </c>
      <c r="K51" s="1" t="s">
        <v>125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1050.0</v>
      </c>
      <c r="C52" s="1">
        <v>772.0</v>
      </c>
      <c r="D52" s="1">
        <v>557.0</v>
      </c>
      <c r="E52" s="1">
        <v>571.0</v>
      </c>
      <c r="F52" s="1">
        <v>710.0</v>
      </c>
      <c r="G52" s="1">
        <v>1360.0</v>
      </c>
      <c r="H52" s="1">
        <v>1880.0</v>
      </c>
      <c r="I52" s="1">
        <v>2430.0</v>
      </c>
      <c r="J52" s="1">
        <v>2160.0</v>
      </c>
      <c r="K52" s="1">
        <v>2040.0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526.0</v>
      </c>
      <c r="C53" s="1">
        <v>212.0</v>
      </c>
      <c r="D53" s="1">
        <v>-53.0</v>
      </c>
      <c r="E53" s="1">
        <v>110.0</v>
      </c>
      <c r="F53" s="1">
        <v>209.0</v>
      </c>
      <c r="G53" s="1">
        <v>743.0</v>
      </c>
      <c r="H53" s="1">
        <v>1010.0</v>
      </c>
      <c r="I53" s="1">
        <v>697.0</v>
      </c>
      <c r="J53" s="1">
        <v>782.0</v>
      </c>
      <c r="K53" s="1">
        <v>1130.0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212.0</v>
      </c>
      <c r="C54" s="1">
        <v>186.0</v>
      </c>
      <c r="D54" s="1">
        <v>160.0</v>
      </c>
      <c r="E54" s="1">
        <v>130.0</v>
      </c>
      <c r="F54" s="1">
        <v>90.0</v>
      </c>
      <c r="G54" s="1">
        <v>93.0</v>
      </c>
      <c r="H54" s="1">
        <v>91.0</v>
      </c>
      <c r="I54" s="1">
        <v>47.0</v>
      </c>
      <c r="J54" s="1">
        <v>50.0</v>
      </c>
      <c r="K54" s="1">
        <v>41.0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1290.0</v>
      </c>
      <c r="C55" s="1">
        <v>1400.0</v>
      </c>
      <c r="D55" s="1">
        <v>1540.0</v>
      </c>
      <c r="E55" s="1">
        <v>1660.0</v>
      </c>
      <c r="F55" s="1">
        <v>2020.0</v>
      </c>
      <c r="G55" s="1">
        <v>1990.0</v>
      </c>
      <c r="H55" s="1">
        <v>1420.0</v>
      </c>
      <c r="I55" s="1">
        <v>1810.0</v>
      </c>
      <c r="J55" s="1">
        <v>2009.0</v>
      </c>
      <c r="K55" s="1">
        <v>2250.0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6.0</v>
      </c>
      <c r="C56" s="1">
        <v>6.0</v>
      </c>
      <c r="D56" s="1">
        <v>6.0</v>
      </c>
      <c r="E56" s="1">
        <v>6.0</v>
      </c>
      <c r="F56" s="1">
        <v>6.0</v>
      </c>
      <c r="G56" s="1">
        <v>6.0</v>
      </c>
      <c r="H56" s="1">
        <v>6.0</v>
      </c>
      <c r="I56" s="1">
        <v>6.0</v>
      </c>
      <c r="J56" s="1">
        <v>6.0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32.0</v>
      </c>
      <c r="C57" s="1">
        <v>35.0</v>
      </c>
      <c r="D57" s="1">
        <v>37.0</v>
      </c>
      <c r="E57" s="1">
        <v>56.0</v>
      </c>
      <c r="F57" s="1">
        <v>56.0</v>
      </c>
      <c r="G57" s="1">
        <v>53.0</v>
      </c>
      <c r="H57" s="1">
        <v>53.0</v>
      </c>
      <c r="I57" s="1">
        <v>52.0</v>
      </c>
      <c r="J57" s="1">
        <v>58.0</v>
      </c>
      <c r="K57" s="1">
        <v>84.0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1740.0</v>
      </c>
      <c r="C58" s="1">
        <v>1740.0</v>
      </c>
      <c r="D58" s="1">
        <v>1660.0</v>
      </c>
      <c r="E58" s="1">
        <v>1850.0</v>
      </c>
      <c r="F58" s="1">
        <v>2310.0</v>
      </c>
      <c r="G58" s="1">
        <v>2620.0</v>
      </c>
      <c r="H58" s="1">
        <v>2530.0</v>
      </c>
      <c r="I58" s="1">
        <v>2480.0</v>
      </c>
      <c r="J58" s="1">
        <v>2490.0</v>
      </c>
      <c r="K58" s="1">
        <v>2430.0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13.0</v>
      </c>
      <c r="C60" s="1">
        <v>16.0</v>
      </c>
      <c r="D60" s="1">
        <v>3.0</v>
      </c>
      <c r="E60" s="1">
        <v>1.0</v>
      </c>
      <c r="F60" s="1">
        <v>5.0</v>
      </c>
      <c r="G60" s="1">
        <v>65.0</v>
      </c>
      <c r="H60" s="1">
        <v>2.0</v>
      </c>
      <c r="I60" s="1">
        <v>84.0</v>
      </c>
      <c r="J60" s="1">
        <v>73.0</v>
      </c>
      <c r="K60" s="1">
        <v>77.0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2050.0</v>
      </c>
      <c r="C2" s="1">
        <v>2029.0</v>
      </c>
      <c r="D2" s="1">
        <v>2150.0</v>
      </c>
      <c r="E2" s="1">
        <v>2360.0</v>
      </c>
      <c r="F2" s="1">
        <v>2600.0</v>
      </c>
      <c r="G2" s="1">
        <v>2600.0</v>
      </c>
      <c r="H2" s="1">
        <v>665.0</v>
      </c>
      <c r="I2" s="1">
        <v>1370.0</v>
      </c>
      <c r="J2" s="1">
        <v>2340.0</v>
      </c>
      <c r="K2" s="1">
        <v>2460.0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270.0</v>
      </c>
      <c r="C3" s="1">
        <v>292.0</v>
      </c>
      <c r="D3" s="1">
        <v>305.0</v>
      </c>
      <c r="E3" s="1">
        <v>334.0</v>
      </c>
      <c r="F3" s="1">
        <v>235.0</v>
      </c>
      <c r="G3" s="1">
        <v>234.0</v>
      </c>
      <c r="H3" s="1">
        <v>180.0</v>
      </c>
      <c r="I3" s="1">
        <v>226.0</v>
      </c>
      <c r="J3" s="1">
        <v>306.0</v>
      </c>
      <c r="K3" s="1">
        <v>256.0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2310.0</v>
      </c>
      <c r="C4" s="1">
        <v>2320.0</v>
      </c>
      <c r="D4" s="1">
        <v>2450.0</v>
      </c>
      <c r="E4" s="1">
        <v>2700.0</v>
      </c>
      <c r="F4" s="1">
        <v>2840.0</v>
      </c>
      <c r="G4" s="1">
        <v>2830.0</v>
      </c>
      <c r="H4" s="1">
        <v>845.0</v>
      </c>
      <c r="I4" s="1">
        <v>1600.0</v>
      </c>
      <c r="J4" s="1">
        <v>2640.0</v>
      </c>
      <c r="K4" s="1">
        <v>2720.0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1670.0</v>
      </c>
      <c r="C5" s="1">
        <v>1550.0</v>
      </c>
      <c r="D5" s="1">
        <v>1580.0</v>
      </c>
      <c r="E5" s="1">
        <v>1820.0</v>
      </c>
      <c r="F5" s="1">
        <v>2070.0</v>
      </c>
      <c r="G5" s="1">
        <v>2060.0</v>
      </c>
      <c r="H5" s="1">
        <v>1240.0</v>
      </c>
      <c r="I5" s="1">
        <v>1660.0</v>
      </c>
      <c r="J5" s="1">
        <v>2410.0</v>
      </c>
      <c r="K5" s="1">
        <v>2600.0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646.0</v>
      </c>
      <c r="C6" s="1">
        <v>766.0</v>
      </c>
      <c r="D6" s="1">
        <v>866.0</v>
      </c>
      <c r="E6" s="1">
        <v>880.0</v>
      </c>
      <c r="F6" s="1">
        <v>767.0</v>
      </c>
      <c r="G6" s="1">
        <v>768.0</v>
      </c>
      <c r="H6" s="1">
        <v>-400.0</v>
      </c>
      <c r="I6" s="1">
        <v>-66.0</v>
      </c>
      <c r="J6" s="1">
        <v>227.0</v>
      </c>
      <c r="K6" s="1">
        <v>113.0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123.0</v>
      </c>
      <c r="C7" s="1">
        <v>120.0</v>
      </c>
      <c r="D7" s="1">
        <v>126.0</v>
      </c>
      <c r="E7" s="1">
        <v>132.0</v>
      </c>
      <c r="F7" s="1">
        <v>129.0</v>
      </c>
      <c r="G7" s="1">
        <v>130.0</v>
      </c>
      <c r="H7" s="1">
        <v>46.0</v>
      </c>
      <c r="I7" s="1">
        <v>72.0</v>
      </c>
      <c r="J7" s="1">
        <v>114.0</v>
      </c>
      <c r="K7" s="1">
        <v>117.0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96.0</v>
      </c>
      <c r="C8" s="1">
        <v>106.0</v>
      </c>
      <c r="D8" s="1">
        <v>108.0</v>
      </c>
      <c r="E8" s="1">
        <v>113.0</v>
      </c>
      <c r="F8" s="1">
        <v>140.0</v>
      </c>
      <c r="G8" s="1">
        <v>159.0</v>
      </c>
      <c r="H8" s="1">
        <v>152.0</v>
      </c>
      <c r="I8" s="1">
        <v>138.0</v>
      </c>
      <c r="J8" s="1">
        <v>136.0</v>
      </c>
      <c r="K8" s="1">
        <v>134.0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246.0</v>
      </c>
      <c r="C9" s="1">
        <v>174.0</v>
      </c>
      <c r="D9" s="1">
        <v>107.0</v>
      </c>
      <c r="E9" s="1">
        <v>141.0</v>
      </c>
      <c r="F9" s="1">
        <v>147.0</v>
      </c>
      <c r="G9" s="1">
        <v>162.0</v>
      </c>
      <c r="H9" s="1">
        <v>112.0</v>
      </c>
      <c r="I9" s="1">
        <v>113.0</v>
      </c>
      <c r="J9" s="1">
        <v>169.0</v>
      </c>
      <c r="K9" s="1">
        <v>206.0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465.0</v>
      </c>
      <c r="C10" s="1">
        <v>399.0</v>
      </c>
      <c r="D10" s="1">
        <v>341.0</v>
      </c>
      <c r="E10" s="1">
        <v>386.0</v>
      </c>
      <c r="F10" s="1">
        <v>416.0</v>
      </c>
      <c r="G10" s="1">
        <v>451.0</v>
      </c>
      <c r="H10" s="1">
        <v>310.0</v>
      </c>
      <c r="I10" s="1">
        <v>324.0</v>
      </c>
      <c r="J10" s="1">
        <v>419.0</v>
      </c>
      <c r="K10" s="1">
        <v>457.0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182.0</v>
      </c>
      <c r="C11" s="1">
        <v>366.0</v>
      </c>
      <c r="D11" s="1">
        <v>525.0</v>
      </c>
      <c r="E11" s="1">
        <v>494.0</v>
      </c>
      <c r="F11" s="1">
        <v>352.0</v>
      </c>
      <c r="G11" s="1">
        <v>317.0</v>
      </c>
      <c r="H11" s="1">
        <v>-710.0</v>
      </c>
      <c r="I11" s="1">
        <v>-390.0</v>
      </c>
      <c r="J11" s="1">
        <v>-192.0</v>
      </c>
      <c r="K11" s="1">
        <v>-345.0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-56.0</v>
      </c>
      <c r="C12" s="1">
        <v>-52.0</v>
      </c>
      <c r="D12" s="1">
        <v>-33.0</v>
      </c>
      <c r="E12" s="1">
        <v>-22.0</v>
      </c>
      <c r="F12" s="1">
        <v>-25.0</v>
      </c>
      <c r="G12" s="1">
        <v>-23.0</v>
      </c>
      <c r="H12" s="1">
        <v>-37.0</v>
      </c>
      <c r="I12" s="1">
        <v>-107.0</v>
      </c>
      <c r="J12" s="1">
        <v>-91.0</v>
      </c>
      <c r="K12" s="1">
        <v>-81.0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1.0</v>
      </c>
      <c r="C13" s="1">
        <v>2.0</v>
      </c>
      <c r="D13" s="1">
        <v>4.0</v>
      </c>
      <c r="E13" s="1">
        <v>6.0</v>
      </c>
      <c r="F13" s="1">
        <v>9.0</v>
      </c>
      <c r="G13" s="1">
        <v>12.0</v>
      </c>
      <c r="H13" s="1">
        <v>8.0</v>
      </c>
      <c r="I13" s="1">
        <v>8.0</v>
      </c>
      <c r="J13" s="1">
        <v>32.0</v>
      </c>
      <c r="K13" s="1">
        <v>57.0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-54.0</v>
      </c>
      <c r="C14" s="1">
        <v>-49.0</v>
      </c>
      <c r="D14" s="1">
        <v>-29.0</v>
      </c>
      <c r="E14" s="1">
        <v>-16.0</v>
      </c>
      <c r="F14" s="1">
        <v>-15.0</v>
      </c>
      <c r="G14" s="1">
        <v>-10.0</v>
      </c>
      <c r="H14" s="1">
        <v>-28.0</v>
      </c>
      <c r="I14" s="1">
        <v>-98.0</v>
      </c>
      <c r="J14" s="1">
        <v>-59.0</v>
      </c>
      <c r="K14" s="1">
        <v>-24.0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-8.0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-10.0</v>
      </c>
      <c r="I15" s="1">
        <v>27.0</v>
      </c>
      <c r="J15" s="1">
        <v>26.0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-5.0</v>
      </c>
      <c r="C16" s="1">
        <v>-8.0</v>
      </c>
      <c r="D16" s="1">
        <v>4.0</v>
      </c>
      <c r="E16" s="1">
        <v>2.0</v>
      </c>
      <c r="F16" s="1">
        <v>93.0</v>
      </c>
      <c r="G16" s="1">
        <v>-1.0</v>
      </c>
      <c r="H16" s="1">
        <v>-2.0</v>
      </c>
      <c r="I16" s="1">
        <v>1.0</v>
      </c>
      <c r="J16" s="1">
        <v>-1.0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113.0</v>
      </c>
      <c r="C17" s="1">
        <v>308.0</v>
      </c>
      <c r="D17" s="1">
        <v>499.0</v>
      </c>
      <c r="E17" s="1">
        <v>480.0</v>
      </c>
      <c r="F17" s="1">
        <v>337.0</v>
      </c>
      <c r="G17" s="1">
        <v>305.0</v>
      </c>
      <c r="H17" s="1">
        <v>-752.0</v>
      </c>
      <c r="I17" s="1">
        <v>-460.0</v>
      </c>
      <c r="J17" s="1">
        <v>-226.0</v>
      </c>
      <c r="K17" s="1">
        <v>-359.0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-23.0</v>
      </c>
      <c r="I18" s="1">
        <v>-8.0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-107.0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2.0</v>
      </c>
      <c r="C21" s="1">
        <v>0.0</v>
      </c>
      <c r="D21" s="1">
        <v>10.0</v>
      </c>
      <c r="E21" s="1">
        <v>3.0</v>
      </c>
      <c r="F21" s="1">
        <v>-10.0</v>
      </c>
      <c r="G21" s="1">
        <v>19.0</v>
      </c>
      <c r="H21" s="1">
        <v>68.0</v>
      </c>
      <c r="I21" s="1">
        <v>1.0</v>
      </c>
      <c r="J21" s="1">
        <v>-43.0</v>
      </c>
      <c r="K21" s="1">
        <v>-60.0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2.0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0.0</v>
      </c>
      <c r="C23" s="1">
        <v>0.0</v>
      </c>
      <c r="D23" s="1">
        <v>-49.0</v>
      </c>
      <c r="E23" s="1">
        <v>0.0</v>
      </c>
      <c r="F23" s="1">
        <v>0.0</v>
      </c>
      <c r="G23" s="1">
        <v>0.0</v>
      </c>
      <c r="H23" s="1">
        <v>-39.0</v>
      </c>
      <c r="I23" s="1">
        <v>0.0</v>
      </c>
      <c r="J23" s="1">
        <v>-6.0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0.0</v>
      </c>
      <c r="C24" s="1">
        <v>-12.0</v>
      </c>
      <c r="D24" s="1">
        <v>-70.0</v>
      </c>
      <c r="E24" s="1">
        <v>-69.0</v>
      </c>
      <c r="F24" s="1">
        <v>-35.0</v>
      </c>
      <c r="G24" s="1">
        <v>0.0</v>
      </c>
      <c r="H24" s="1">
        <v>220.0</v>
      </c>
      <c r="I24" s="1">
        <v>282.0</v>
      </c>
      <c r="J24" s="1">
        <v>-21.0</v>
      </c>
      <c r="K24" s="1">
        <v>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113.0</v>
      </c>
      <c r="C25" s="1">
        <v>296.0</v>
      </c>
      <c r="D25" s="1">
        <v>379.0</v>
      </c>
      <c r="E25" s="1">
        <v>411.0</v>
      </c>
      <c r="F25" s="1">
        <v>301.0</v>
      </c>
      <c r="G25" s="1">
        <v>305.0</v>
      </c>
      <c r="H25" s="1">
        <v>-700.0</v>
      </c>
      <c r="I25" s="1">
        <v>-185.0</v>
      </c>
      <c r="J25" s="1">
        <v>-294.0</v>
      </c>
      <c r="K25" s="1">
        <v>-328.0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44.0</v>
      </c>
      <c r="C26" s="1">
        <v>113.0</v>
      </c>
      <c r="D26" s="1">
        <v>144.0</v>
      </c>
      <c r="E26" s="1">
        <v>46.0</v>
      </c>
      <c r="F26" s="1">
        <v>67.0</v>
      </c>
      <c r="G26" s="1">
        <v>81.0</v>
      </c>
      <c r="H26" s="1">
        <v>-189.0</v>
      </c>
      <c r="I26" s="1">
        <v>-40.0</v>
      </c>
      <c r="J26" s="1">
        <v>-53.0</v>
      </c>
      <c r="K26" s="1">
        <v>-67.0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68.0</v>
      </c>
      <c r="C27" s="1">
        <v>183.0</v>
      </c>
      <c r="D27" s="1">
        <v>235.0</v>
      </c>
      <c r="E27" s="1">
        <v>364.0</v>
      </c>
      <c r="F27" s="1">
        <v>233.0</v>
      </c>
      <c r="G27" s="1">
        <v>224.0</v>
      </c>
      <c r="H27" s="1">
        <v>-511.0</v>
      </c>
      <c r="I27" s="1">
        <v>-145.0</v>
      </c>
      <c r="J27" s="1">
        <v>-240.0</v>
      </c>
      <c r="K27" s="1">
        <v>-260.0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68.0</v>
      </c>
      <c r="C28" s="1">
        <v>183.0</v>
      </c>
      <c r="D28" s="1">
        <v>235.0</v>
      </c>
      <c r="E28" s="1">
        <v>364.0</v>
      </c>
      <c r="F28" s="1">
        <v>233.0</v>
      </c>
      <c r="G28" s="1">
        <v>224.0</v>
      </c>
      <c r="H28" s="1">
        <v>-511.0</v>
      </c>
      <c r="I28" s="1">
        <v>-145.0</v>
      </c>
      <c r="J28" s="1">
        <v>-240.0</v>
      </c>
      <c r="K28" s="1">
        <v>-260.0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68.0</v>
      </c>
      <c r="C29" s="1">
        <v>183.0</v>
      </c>
      <c r="D29" s="1">
        <v>235.0</v>
      </c>
      <c r="E29" s="1">
        <v>364.0</v>
      </c>
      <c r="F29" s="1">
        <v>233.0</v>
      </c>
      <c r="G29" s="1">
        <v>224.0</v>
      </c>
      <c r="H29" s="1">
        <v>-511.0</v>
      </c>
      <c r="I29" s="1">
        <v>-145.0</v>
      </c>
      <c r="J29" s="1">
        <v>-240.0</v>
      </c>
      <c r="K29" s="1">
        <v>-260.0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68.0</v>
      </c>
      <c r="C30" s="1">
        <v>183.0</v>
      </c>
      <c r="D30" s="1">
        <v>235.0</v>
      </c>
      <c r="E30" s="1">
        <v>364.0</v>
      </c>
      <c r="F30" s="1">
        <v>233.0</v>
      </c>
      <c r="G30" s="1">
        <v>224.0</v>
      </c>
      <c r="H30" s="1">
        <v>-511.0</v>
      </c>
      <c r="I30" s="1">
        <v>-145.0</v>
      </c>
      <c r="J30" s="1">
        <v>-240.0</v>
      </c>
      <c r="K30" s="1">
        <v>-260.0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68.0</v>
      </c>
      <c r="C31" s="1">
        <v>183.0</v>
      </c>
      <c r="D31" s="1">
        <v>235.0</v>
      </c>
      <c r="E31" s="1">
        <v>364.0</v>
      </c>
      <c r="F31" s="1">
        <v>233.0</v>
      </c>
      <c r="G31" s="1">
        <v>224.0</v>
      </c>
      <c r="H31" s="1">
        <v>-511.0</v>
      </c>
      <c r="I31" s="1">
        <v>-145.0</v>
      </c>
      <c r="J31" s="1">
        <v>-240.0</v>
      </c>
      <c r="K31" s="1">
        <v>-260.0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 t="s">
        <v>167</v>
      </c>
      <c r="C33" s="1" t="s">
        <v>168</v>
      </c>
      <c r="D33" s="1" t="s">
        <v>169</v>
      </c>
      <c r="E33" s="1" t="s">
        <v>170</v>
      </c>
      <c r="F33" s="1" t="s">
        <v>171</v>
      </c>
      <c r="G33" s="1" t="s">
        <v>172</v>
      </c>
      <c r="H33" s="1" t="s">
        <v>173</v>
      </c>
      <c r="I33" s="1" t="s">
        <v>174</v>
      </c>
      <c r="J33" s="1" t="s">
        <v>175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167</v>
      </c>
      <c r="C34" s="1" t="s">
        <v>168</v>
      </c>
      <c r="D34" s="1" t="s">
        <v>169</v>
      </c>
      <c r="E34" s="1" t="s">
        <v>170</v>
      </c>
      <c r="F34" s="1" t="s">
        <v>171</v>
      </c>
      <c r="G34" s="1" t="s">
        <v>172</v>
      </c>
      <c r="H34" s="1" t="s">
        <v>173</v>
      </c>
      <c r="I34" s="1" t="s">
        <v>174</v>
      </c>
      <c r="J34" s="1" t="s">
        <v>175</v>
      </c>
      <c r="K34" s="1" t="s">
        <v>176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53.0</v>
      </c>
      <c r="C35" s="1">
        <v>54.0</v>
      </c>
      <c r="D35" s="1">
        <v>53.0</v>
      </c>
      <c r="E35" s="1">
        <v>53.0</v>
      </c>
      <c r="F35" s="1">
        <v>50.0</v>
      </c>
      <c r="G35" s="1">
        <v>47.0</v>
      </c>
      <c r="H35" s="1">
        <v>46.0</v>
      </c>
      <c r="I35" s="1">
        <v>50.0</v>
      </c>
      <c r="J35" s="1">
        <v>51.0</v>
      </c>
      <c r="K35" s="1">
        <v>51.0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1" t="s">
        <v>173</v>
      </c>
      <c r="I36" s="1" t="s">
        <v>174</v>
      </c>
      <c r="J36" s="1" t="s">
        <v>175</v>
      </c>
      <c r="K36" s="1" t="s">
        <v>176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 t="s">
        <v>180</v>
      </c>
      <c r="C37" s="1" t="s">
        <v>181</v>
      </c>
      <c r="D37" s="1" t="s">
        <v>182</v>
      </c>
      <c r="E37" s="1" t="s">
        <v>183</v>
      </c>
      <c r="F37" s="1" t="s">
        <v>184</v>
      </c>
      <c r="G37" s="1" t="s">
        <v>185</v>
      </c>
      <c r="H37" s="1" t="s">
        <v>173</v>
      </c>
      <c r="I37" s="1" t="s">
        <v>174</v>
      </c>
      <c r="J37" s="1" t="s">
        <v>175</v>
      </c>
      <c r="K37" s="1" t="s">
        <v>176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187</v>
      </c>
      <c r="B38" s="1">
        <v>62.0</v>
      </c>
      <c r="C38" s="1">
        <v>61.0</v>
      </c>
      <c r="D38" s="1">
        <v>53.0</v>
      </c>
      <c r="E38" s="1">
        <v>53.0</v>
      </c>
      <c r="F38" s="1">
        <v>50.0</v>
      </c>
      <c r="G38" s="1">
        <v>47.0</v>
      </c>
      <c r="H38" s="1">
        <v>46.0</v>
      </c>
      <c r="I38" s="1">
        <v>50.0</v>
      </c>
      <c r="J38" s="1">
        <v>51.0</v>
      </c>
      <c r="K38" s="1">
        <v>51.0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 t="s">
        <v>189</v>
      </c>
      <c r="C39" s="1" t="s">
        <v>190</v>
      </c>
      <c r="D39" s="1" t="s">
        <v>191</v>
      </c>
      <c r="E39" s="1" t="s">
        <v>192</v>
      </c>
      <c r="F39" s="1" t="s">
        <v>193</v>
      </c>
      <c r="G39" s="1" t="s">
        <v>194</v>
      </c>
      <c r="H39" s="1" t="s">
        <v>195</v>
      </c>
      <c r="I39" s="1" t="s">
        <v>196</v>
      </c>
      <c r="J39" s="1" t="s">
        <v>197</v>
      </c>
      <c r="K39" s="1" t="s">
        <v>198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199</v>
      </c>
      <c r="B40" s="1" t="s">
        <v>200</v>
      </c>
      <c r="C40" s="1" t="s">
        <v>201</v>
      </c>
      <c r="D40" s="1" t="s">
        <v>202</v>
      </c>
      <c r="E40" s="1" t="s">
        <v>203</v>
      </c>
      <c r="F40" s="1" t="s">
        <v>204</v>
      </c>
      <c r="G40" s="1" t="s">
        <v>205</v>
      </c>
      <c r="H40" s="1" t="s">
        <v>195</v>
      </c>
      <c r="I40" s="1" t="s">
        <v>196</v>
      </c>
      <c r="J40" s="1" t="s">
        <v>197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0.0</v>
      </c>
      <c r="C41" s="1">
        <v>0.0</v>
      </c>
      <c r="D41" s="1">
        <v>0.0</v>
      </c>
      <c r="E41" s="1" t="s">
        <v>207</v>
      </c>
      <c r="F41" s="1" t="s">
        <v>208</v>
      </c>
      <c r="G41" s="1" t="s">
        <v>208</v>
      </c>
      <c r="H41" s="1" t="s">
        <v>207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>
        <v>0.0</v>
      </c>
      <c r="C42" s="1">
        <v>0.0</v>
      </c>
      <c r="D42" s="1">
        <v>0.0</v>
      </c>
      <c r="E42" s="1" t="s">
        <v>210</v>
      </c>
      <c r="F42" s="1" t="s">
        <v>211</v>
      </c>
      <c r="G42" s="1" t="s">
        <v>212</v>
      </c>
      <c r="H42" s="1" t="s">
        <v>213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>
        <v>274.0</v>
      </c>
      <c r="C44" s="1">
        <v>467.0</v>
      </c>
      <c r="D44" s="1">
        <v>624.0</v>
      </c>
      <c r="E44" s="1">
        <v>595.0</v>
      </c>
      <c r="F44" s="1">
        <v>477.0</v>
      </c>
      <c r="G44" s="1">
        <v>459.0</v>
      </c>
      <c r="H44" s="1">
        <v>-574.0</v>
      </c>
      <c r="I44" s="1">
        <v>-265.0</v>
      </c>
      <c r="J44" s="1">
        <v>-67.0</v>
      </c>
      <c r="K44" s="1">
        <v>-226.0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215</v>
      </c>
      <c r="B45" s="1">
        <v>184.0</v>
      </c>
      <c r="C45" s="1">
        <v>369.0</v>
      </c>
      <c r="D45" s="1">
        <v>527.0</v>
      </c>
      <c r="E45" s="1">
        <v>495.0</v>
      </c>
      <c r="F45" s="1">
        <v>353.0</v>
      </c>
      <c r="G45" s="1">
        <v>318.0</v>
      </c>
      <c r="H45" s="1">
        <v>-710.0</v>
      </c>
      <c r="I45" s="1">
        <v>-390.0</v>
      </c>
      <c r="J45" s="1">
        <v>-192.0</v>
      </c>
      <c r="K45" s="1">
        <v>-345.0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216</v>
      </c>
      <c r="B46" s="1">
        <v>182.0</v>
      </c>
      <c r="C46" s="1">
        <v>366.0</v>
      </c>
      <c r="D46" s="1">
        <v>525.0</v>
      </c>
      <c r="E46" s="1">
        <v>494.0</v>
      </c>
      <c r="F46" s="1">
        <v>352.0</v>
      </c>
      <c r="G46" s="1">
        <v>317.0</v>
      </c>
      <c r="H46" s="1">
        <v>-710.0</v>
      </c>
      <c r="I46" s="1">
        <v>-390.0</v>
      </c>
      <c r="J46" s="1">
        <v>-192.0</v>
      </c>
      <c r="K46" s="1">
        <v>-345.0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217</v>
      </c>
      <c r="B47" s="1">
        <v>434.0</v>
      </c>
      <c r="C47" s="1">
        <v>642.0</v>
      </c>
      <c r="D47" s="1">
        <v>817.0</v>
      </c>
      <c r="E47" s="1">
        <v>803.0</v>
      </c>
      <c r="F47" s="1">
        <v>730.0</v>
      </c>
      <c r="G47" s="1">
        <v>707.0</v>
      </c>
      <c r="H47" s="1">
        <v>-396.0</v>
      </c>
      <c r="I47" s="1">
        <v>-39.0</v>
      </c>
      <c r="J47" s="1">
        <v>183.0</v>
      </c>
      <c r="K47" s="1">
        <v>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218</v>
      </c>
      <c r="B48" s="1">
        <v>2310.0</v>
      </c>
      <c r="C48" s="1">
        <v>2320.0</v>
      </c>
      <c r="D48" s="1">
        <v>2450.0</v>
      </c>
      <c r="E48" s="1">
        <v>2700.0</v>
      </c>
      <c r="F48" s="1">
        <v>2840.0</v>
      </c>
      <c r="G48" s="1">
        <v>2830.0</v>
      </c>
      <c r="H48" s="1">
        <v>845.0</v>
      </c>
      <c r="I48" s="1">
        <v>1600.0</v>
      </c>
      <c r="J48" s="1">
        <v>2640.0</v>
      </c>
      <c r="K48" s="1">
        <v>2720.0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219</v>
      </c>
      <c r="B49" s="1" t="s">
        <v>220</v>
      </c>
      <c r="C49" s="1" t="s">
        <v>221</v>
      </c>
      <c r="D49" s="1" t="s">
        <v>222</v>
      </c>
      <c r="E49" s="1" t="s">
        <v>223</v>
      </c>
      <c r="F49" s="1" t="s">
        <v>224</v>
      </c>
      <c r="G49" s="1" t="s">
        <v>225</v>
      </c>
      <c r="H49" s="1" t="s">
        <v>226</v>
      </c>
      <c r="I49" s="1" t="s">
        <v>227</v>
      </c>
      <c r="J49" s="1" t="s">
        <v>228</v>
      </c>
      <c r="K49" s="1" t="s">
        <v>229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230</v>
      </c>
      <c r="B50" s="1">
        <v>1.0</v>
      </c>
      <c r="C50" s="1">
        <v>10.0</v>
      </c>
      <c r="D50" s="1">
        <v>108.0</v>
      </c>
      <c r="E50" s="1">
        <v>61.0</v>
      </c>
      <c r="F50" s="1">
        <v>32.0</v>
      </c>
      <c r="G50" s="1">
        <v>-43.0</v>
      </c>
      <c r="H50" s="1">
        <v>-117.0</v>
      </c>
      <c r="I50" s="1">
        <v>1.0</v>
      </c>
      <c r="J50" s="1">
        <v>-1.0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231</v>
      </c>
      <c r="B51" s="1">
        <v>1.0</v>
      </c>
      <c r="C51" s="1">
        <v>10.0</v>
      </c>
      <c r="D51" s="1">
        <v>108.0</v>
      </c>
      <c r="E51" s="1">
        <v>61.0</v>
      </c>
      <c r="F51" s="1">
        <v>32.0</v>
      </c>
      <c r="G51" s="1">
        <v>-43.0</v>
      </c>
      <c r="H51" s="1">
        <v>-117.0</v>
      </c>
      <c r="I51" s="1">
        <v>1.0</v>
      </c>
      <c r="J51" s="1">
        <v>-1.0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232</v>
      </c>
      <c r="B52" s="1">
        <v>43.0</v>
      </c>
      <c r="C52" s="1">
        <v>102.0</v>
      </c>
      <c r="D52" s="1">
        <v>36.0</v>
      </c>
      <c r="E52" s="1">
        <v>-14.0</v>
      </c>
      <c r="F52" s="1">
        <v>35.0</v>
      </c>
      <c r="G52" s="1">
        <v>124.0</v>
      </c>
      <c r="H52" s="1">
        <v>-72.0</v>
      </c>
      <c r="I52" s="1">
        <v>-41.0</v>
      </c>
      <c r="J52" s="1">
        <v>-52.0</v>
      </c>
      <c r="K52" s="1">
        <v>-69.0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233</v>
      </c>
      <c r="B53" s="1">
        <v>43.0</v>
      </c>
      <c r="C53" s="1">
        <v>102.0</v>
      </c>
      <c r="D53" s="1">
        <v>36.0</v>
      </c>
      <c r="E53" s="1">
        <v>-14.0</v>
      </c>
      <c r="F53" s="1">
        <v>35.0</v>
      </c>
      <c r="G53" s="1">
        <v>124.0</v>
      </c>
      <c r="H53" s="1">
        <v>-72.0</v>
      </c>
      <c r="I53" s="1">
        <v>-41.0</v>
      </c>
      <c r="J53" s="1">
        <v>-52.0</v>
      </c>
      <c r="K53" s="1">
        <v>-69.0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234</v>
      </c>
      <c r="B54" s="1">
        <v>70.0</v>
      </c>
      <c r="C54" s="1">
        <v>192.0</v>
      </c>
      <c r="D54" s="1">
        <v>312.0</v>
      </c>
      <c r="E54" s="1">
        <v>300.0</v>
      </c>
      <c r="F54" s="1">
        <v>210.0</v>
      </c>
      <c r="G54" s="1">
        <v>191.0</v>
      </c>
      <c r="H54" s="1">
        <v>-470.0</v>
      </c>
      <c r="I54" s="1">
        <v>-287.0</v>
      </c>
      <c r="J54" s="1">
        <v>-141.0</v>
      </c>
      <c r="K54" s="1">
        <v>-224.0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235</v>
      </c>
      <c r="B55" s="1">
        <v>8.0</v>
      </c>
      <c r="C55" s="1">
        <v>3.0</v>
      </c>
      <c r="D55" s="1">
        <v>2.0</v>
      </c>
      <c r="E55" s="1">
        <v>8.0</v>
      </c>
      <c r="F55" s="1">
        <v>7.0</v>
      </c>
      <c r="G55" s="1">
        <v>4.0</v>
      </c>
      <c r="H55" s="1">
        <v>3.0</v>
      </c>
      <c r="I55" s="1">
        <v>3.0</v>
      </c>
      <c r="J55" s="1">
        <v>4.0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236</v>
      </c>
      <c r="B56" s="1">
        <v>61.0</v>
      </c>
      <c r="C56" s="1">
        <v>55.0</v>
      </c>
      <c r="D56" s="1">
        <v>36.0</v>
      </c>
      <c r="E56" s="1">
        <v>30.0</v>
      </c>
      <c r="F56" s="1">
        <v>33.0</v>
      </c>
      <c r="G56" s="1">
        <v>27.0</v>
      </c>
      <c r="H56" s="1">
        <v>40.0</v>
      </c>
      <c r="I56" s="1">
        <v>110.0</v>
      </c>
      <c r="J56" s="1">
        <v>95.0</v>
      </c>
      <c r="K56" s="1">
        <v>90.0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237</v>
      </c>
      <c r="B57" s="1">
        <v>1.0</v>
      </c>
      <c r="C57" s="1">
        <v>10.0</v>
      </c>
      <c r="D57" s="1">
        <v>10.0</v>
      </c>
      <c r="E57" s="1">
        <v>44.0</v>
      </c>
      <c r="F57" s="1">
        <v>-1.0</v>
      </c>
      <c r="G57" s="1">
        <v>49.0</v>
      </c>
      <c r="H57" s="1">
        <v>-4.0</v>
      </c>
      <c r="I57" s="1">
        <v>-6.0</v>
      </c>
      <c r="J57" s="1">
        <v>-8.0</v>
      </c>
      <c r="K57" s="1">
        <v>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238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239</v>
      </c>
      <c r="B59" s="1">
        <v>15.0</v>
      </c>
      <c r="C59" s="1">
        <v>17.0</v>
      </c>
      <c r="D59" s="1">
        <v>18.0</v>
      </c>
      <c r="E59" s="1">
        <v>16.0</v>
      </c>
      <c r="F59" s="1">
        <v>19.0</v>
      </c>
      <c r="G59" s="1">
        <v>22.0</v>
      </c>
      <c r="H59" s="1">
        <v>15.0</v>
      </c>
      <c r="I59" s="1">
        <v>20.0</v>
      </c>
      <c r="J59" s="1">
        <v>22.0</v>
      </c>
      <c r="K59" s="1">
        <v>19.0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240</v>
      </c>
      <c r="B60" s="1">
        <v>123.0</v>
      </c>
      <c r="C60" s="1">
        <v>120.0</v>
      </c>
      <c r="D60" s="1">
        <v>126.0</v>
      </c>
      <c r="E60" s="1">
        <v>132.0</v>
      </c>
      <c r="F60" s="1">
        <v>129.0</v>
      </c>
      <c r="G60" s="1">
        <v>130.0</v>
      </c>
      <c r="H60" s="1">
        <v>46.0</v>
      </c>
      <c r="I60" s="1">
        <v>72.0</v>
      </c>
      <c r="J60" s="1">
        <v>114.0</v>
      </c>
      <c r="K60" s="1">
        <v>117.0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241</v>
      </c>
      <c r="B61" s="1">
        <v>161.0</v>
      </c>
      <c r="C61" s="1">
        <v>175.0</v>
      </c>
      <c r="D61" s="1">
        <v>193.0</v>
      </c>
      <c r="E61" s="1">
        <v>208.0</v>
      </c>
      <c r="F61" s="1">
        <v>253.0</v>
      </c>
      <c r="G61" s="1">
        <v>249.0</v>
      </c>
      <c r="H61" s="1">
        <v>178.0</v>
      </c>
      <c r="I61" s="1">
        <v>226.0</v>
      </c>
      <c r="J61" s="1">
        <v>251.0</v>
      </c>
      <c r="K61" s="1">
        <v>281.0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242</v>
      </c>
      <c r="B62" s="1">
        <v>88.0</v>
      </c>
      <c r="C62" s="1">
        <v>85.0</v>
      </c>
      <c r="D62" s="1">
        <v>86.0</v>
      </c>
      <c r="E62" s="1">
        <v>91.0</v>
      </c>
      <c r="F62" s="1">
        <v>104.0</v>
      </c>
      <c r="G62" s="1">
        <v>53.0</v>
      </c>
      <c r="H62" s="1">
        <v>35.0</v>
      </c>
      <c r="I62" s="1">
        <v>92.0</v>
      </c>
      <c r="J62" s="1">
        <v>83.0</v>
      </c>
      <c r="K62" s="1">
        <v>97.0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243</v>
      </c>
      <c r="B63" s="1">
        <v>71.0</v>
      </c>
      <c r="C63" s="1">
        <v>89.0</v>
      </c>
      <c r="D63" s="1">
        <v>107.0</v>
      </c>
      <c r="E63" s="1">
        <v>117.0</v>
      </c>
      <c r="F63" s="1">
        <v>149.0</v>
      </c>
      <c r="G63" s="1">
        <v>195.0</v>
      </c>
      <c r="H63" s="1">
        <v>142.0</v>
      </c>
      <c r="I63" s="1">
        <v>133.0</v>
      </c>
      <c r="J63" s="1">
        <v>167.0</v>
      </c>
      <c r="K63" s="1">
        <v>184.0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244</v>
      </c>
      <c r="B64" s="1">
        <v>226.0</v>
      </c>
      <c r="C64" s="1">
        <v>225.0</v>
      </c>
      <c r="D64" s="1">
        <v>229.0</v>
      </c>
      <c r="E64" s="1">
        <v>220.0</v>
      </c>
      <c r="F64" s="1">
        <v>240.0</v>
      </c>
      <c r="G64" s="1">
        <v>250.0</v>
      </c>
      <c r="H64" s="1">
        <v>122.0</v>
      </c>
      <c r="I64" s="1">
        <v>170.0</v>
      </c>
      <c r="J64" s="1">
        <v>236.0</v>
      </c>
      <c r="K64" s="1">
        <v>244.0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245</v>
      </c>
      <c r="B65" s="1">
        <v>6.0</v>
      </c>
      <c r="C65" s="1">
        <v>6.0</v>
      </c>
      <c r="D65" s="1">
        <v>8.0</v>
      </c>
      <c r="E65" s="1">
        <v>7.0</v>
      </c>
      <c r="F65" s="1">
        <v>5.0</v>
      </c>
      <c r="G65" s="1">
        <v>8.0</v>
      </c>
      <c r="H65" s="1">
        <v>4.0</v>
      </c>
      <c r="I65" s="1">
        <v>8.0</v>
      </c>
      <c r="J65" s="1">
        <v>7.0</v>
      </c>
      <c r="K65" s="1">
        <v>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246</v>
      </c>
      <c r="B66" s="1">
        <v>6.0</v>
      </c>
      <c r="C66" s="1">
        <v>6.0</v>
      </c>
      <c r="D66" s="1">
        <v>8.0</v>
      </c>
      <c r="E66" s="1">
        <v>7.0</v>
      </c>
      <c r="F66" s="1">
        <v>5.0</v>
      </c>
      <c r="G66" s="1">
        <v>8.0</v>
      </c>
      <c r="H66" s="1">
        <v>4.0</v>
      </c>
      <c r="I66" s="1">
        <v>8.0</v>
      </c>
      <c r="J66" s="1">
        <v>7.0</v>
      </c>
      <c r="K66" s="1">
        <v>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  <c r="G3" s="1" t="s">
        <v>254</v>
      </c>
      <c r="H3" s="1" t="s">
        <v>255</v>
      </c>
      <c r="I3" s="1" t="s">
        <v>256</v>
      </c>
      <c r="J3" s="1" t="s">
        <v>257</v>
      </c>
      <c r="K3" s="1" t="s">
        <v>258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259</v>
      </c>
      <c r="B4" s="1" t="s">
        <v>260</v>
      </c>
      <c r="C4" s="1" t="s">
        <v>261</v>
      </c>
      <c r="D4" s="1" t="s">
        <v>262</v>
      </c>
      <c r="E4" s="1" t="s">
        <v>263</v>
      </c>
      <c r="F4" s="1" t="s">
        <v>264</v>
      </c>
      <c r="G4" s="1" t="s">
        <v>265</v>
      </c>
      <c r="H4" s="1" t="s">
        <v>266</v>
      </c>
      <c r="I4" s="1" t="s">
        <v>267</v>
      </c>
      <c r="J4" s="1" t="s">
        <v>268</v>
      </c>
      <c r="K4" s="1" t="s">
        <v>269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270</v>
      </c>
      <c r="B5" s="1" t="s">
        <v>271</v>
      </c>
      <c r="C5" s="1" t="s">
        <v>272</v>
      </c>
      <c r="D5" s="1" t="s">
        <v>273</v>
      </c>
      <c r="E5" s="1" t="s">
        <v>274</v>
      </c>
      <c r="F5" s="1" t="s">
        <v>275</v>
      </c>
      <c r="G5" s="1" t="s">
        <v>276</v>
      </c>
      <c r="H5" s="1" t="s">
        <v>277</v>
      </c>
      <c r="I5" s="1" t="s">
        <v>278</v>
      </c>
      <c r="J5" s="1" t="s">
        <v>279</v>
      </c>
      <c r="K5" s="1" t="s">
        <v>280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281</v>
      </c>
      <c r="B6" s="1" t="s">
        <v>271</v>
      </c>
      <c r="C6" s="1" t="s">
        <v>272</v>
      </c>
      <c r="D6" s="1" t="s">
        <v>273</v>
      </c>
      <c r="E6" s="1" t="s">
        <v>274</v>
      </c>
      <c r="F6" s="1" t="s">
        <v>275</v>
      </c>
      <c r="G6" s="1" t="s">
        <v>276</v>
      </c>
      <c r="H6" s="1" t="s">
        <v>277</v>
      </c>
      <c r="I6" s="1" t="s">
        <v>278</v>
      </c>
      <c r="J6" s="1" t="s">
        <v>279</v>
      </c>
      <c r="K6" s="1" t="s">
        <v>280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283</v>
      </c>
      <c r="B8" s="1" t="s">
        <v>284</v>
      </c>
      <c r="C8" s="1" t="s">
        <v>285</v>
      </c>
      <c r="D8" s="1" t="s">
        <v>286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 t="s">
        <v>293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294</v>
      </c>
      <c r="B9" s="1" t="s">
        <v>295</v>
      </c>
      <c r="C9" s="1" t="s">
        <v>296</v>
      </c>
      <c r="D9" s="1" t="s">
        <v>297</v>
      </c>
      <c r="E9" s="1" t="s">
        <v>298</v>
      </c>
      <c r="F9" s="1" t="s">
        <v>299</v>
      </c>
      <c r="G9" s="1" t="s">
        <v>300</v>
      </c>
      <c r="H9" s="1" t="s">
        <v>301</v>
      </c>
      <c r="I9" s="1" t="s">
        <v>302</v>
      </c>
      <c r="J9" s="1" t="s">
        <v>303</v>
      </c>
      <c r="K9" s="1" t="s">
        <v>303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304</v>
      </c>
      <c r="B10" s="1" t="s">
        <v>305</v>
      </c>
      <c r="C10" s="1" t="s">
        <v>306</v>
      </c>
      <c r="D10" s="1" t="s">
        <v>307</v>
      </c>
      <c r="E10" s="1" t="s">
        <v>308</v>
      </c>
      <c r="F10" s="1" t="s">
        <v>309</v>
      </c>
      <c r="G10" s="1" t="s">
        <v>310</v>
      </c>
      <c r="H10" s="1" t="s">
        <v>311</v>
      </c>
      <c r="I10" s="1" t="s">
        <v>312</v>
      </c>
      <c r="J10" s="1" t="s">
        <v>313</v>
      </c>
      <c r="K10" s="1" t="s">
        <v>314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315</v>
      </c>
      <c r="B11" s="1" t="s">
        <v>316</v>
      </c>
      <c r="C11" s="1" t="s">
        <v>317</v>
      </c>
      <c r="D11" s="1" t="s">
        <v>318</v>
      </c>
      <c r="E11" s="1" t="s">
        <v>319</v>
      </c>
      <c r="F11" s="1" t="s">
        <v>320</v>
      </c>
      <c r="G11" s="1" t="s">
        <v>321</v>
      </c>
      <c r="H11" s="1" t="s">
        <v>322</v>
      </c>
      <c r="I11" s="1" t="s">
        <v>323</v>
      </c>
      <c r="J11" s="1" t="s">
        <v>324</v>
      </c>
      <c r="K11" s="1" t="s">
        <v>325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326</v>
      </c>
      <c r="B12" s="1" t="s">
        <v>327</v>
      </c>
      <c r="C12" s="1" t="s">
        <v>328</v>
      </c>
      <c r="D12" s="1" t="s">
        <v>329</v>
      </c>
      <c r="E12" s="1" t="s">
        <v>330</v>
      </c>
      <c r="F12" s="1" t="s">
        <v>331</v>
      </c>
      <c r="G12" s="1" t="s">
        <v>332</v>
      </c>
      <c r="H12" s="1" t="s">
        <v>322</v>
      </c>
      <c r="I12" s="1" t="s">
        <v>323</v>
      </c>
      <c r="J12" s="1" t="s">
        <v>324</v>
      </c>
      <c r="K12" s="1" t="s">
        <v>325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181</v>
      </c>
      <c r="C13" s="1" t="s">
        <v>334</v>
      </c>
      <c r="D13" s="1" t="s">
        <v>335</v>
      </c>
      <c r="E13" s="1" t="s">
        <v>336</v>
      </c>
      <c r="F13" s="1" t="s">
        <v>337</v>
      </c>
      <c r="G13" s="1" t="s">
        <v>338</v>
      </c>
      <c r="H13" s="1" t="s">
        <v>339</v>
      </c>
      <c r="I13" s="1" t="s">
        <v>340</v>
      </c>
      <c r="J13" s="1" t="s">
        <v>341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181</v>
      </c>
      <c r="C14" s="1" t="s">
        <v>334</v>
      </c>
      <c r="D14" s="1" t="s">
        <v>335</v>
      </c>
      <c r="E14" s="1" t="s">
        <v>336</v>
      </c>
      <c r="F14" s="1" t="s">
        <v>337</v>
      </c>
      <c r="G14" s="1" t="s">
        <v>338</v>
      </c>
      <c r="H14" s="1" t="s">
        <v>339</v>
      </c>
      <c r="I14" s="1" t="s">
        <v>340</v>
      </c>
      <c r="J14" s="1" t="s">
        <v>341</v>
      </c>
      <c r="K14" s="1" t="s">
        <v>342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181</v>
      </c>
      <c r="C15" s="1" t="s">
        <v>334</v>
      </c>
      <c r="D15" s="1" t="s">
        <v>335</v>
      </c>
      <c r="E15" s="1" t="s">
        <v>336</v>
      </c>
      <c r="F15" s="1" t="s">
        <v>337</v>
      </c>
      <c r="G15" s="1" t="s">
        <v>338</v>
      </c>
      <c r="H15" s="1" t="s">
        <v>339</v>
      </c>
      <c r="I15" s="1" t="s">
        <v>340</v>
      </c>
      <c r="J15" s="1" t="s">
        <v>341</v>
      </c>
      <c r="K15" s="1" t="s">
        <v>342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106</v>
      </c>
      <c r="E16" s="1" t="s">
        <v>348</v>
      </c>
      <c r="F16" s="1" t="s">
        <v>349</v>
      </c>
      <c r="G16" s="1" t="s">
        <v>350</v>
      </c>
      <c r="H16" s="1" t="s">
        <v>351</v>
      </c>
      <c r="I16" s="1" t="s">
        <v>352</v>
      </c>
      <c r="J16" s="1" t="s">
        <v>353</v>
      </c>
      <c r="K16" s="1" t="s">
        <v>354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355</v>
      </c>
      <c r="B17" s="1" t="s">
        <v>356</v>
      </c>
      <c r="C17" s="1" t="s">
        <v>357</v>
      </c>
      <c r="D17" s="1" t="s">
        <v>358</v>
      </c>
      <c r="E17" s="1" t="s">
        <v>359</v>
      </c>
      <c r="F17" s="1" t="s">
        <v>360</v>
      </c>
      <c r="G17" s="1" t="s">
        <v>361</v>
      </c>
      <c r="H17" s="1">
        <v>-64.0</v>
      </c>
      <c r="I17" s="1" t="s">
        <v>362</v>
      </c>
      <c r="J17" s="1" t="s">
        <v>363</v>
      </c>
      <c r="K17" s="1" t="s">
        <v>364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365</v>
      </c>
      <c r="B18" s="1" t="s">
        <v>366</v>
      </c>
      <c r="C18" s="1" t="s">
        <v>367</v>
      </c>
      <c r="D18" s="1" t="s">
        <v>368</v>
      </c>
      <c r="E18" s="1" t="s">
        <v>369</v>
      </c>
      <c r="F18" s="1" t="s">
        <v>370</v>
      </c>
      <c r="G18" s="1" t="s">
        <v>371</v>
      </c>
      <c r="H18" s="1" t="s">
        <v>372</v>
      </c>
      <c r="I18" s="1" t="s">
        <v>373</v>
      </c>
      <c r="J18" s="1" t="s">
        <v>374</v>
      </c>
      <c r="K18" s="1" t="s">
        <v>375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376</v>
      </c>
      <c r="B20" s="1" t="s">
        <v>377</v>
      </c>
      <c r="C20" s="1" t="s">
        <v>378</v>
      </c>
      <c r="D20" s="1" t="s">
        <v>379</v>
      </c>
      <c r="E20" s="1" t="s">
        <v>377</v>
      </c>
      <c r="F20" s="1" t="s">
        <v>380</v>
      </c>
      <c r="G20" s="1" t="s">
        <v>381</v>
      </c>
      <c r="H20" s="1" t="s">
        <v>382</v>
      </c>
      <c r="I20" s="1" t="s">
        <v>383</v>
      </c>
      <c r="J20" s="1" t="s">
        <v>384</v>
      </c>
      <c r="K20" s="1" t="s">
        <v>385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386</v>
      </c>
      <c r="B21" s="1" t="s">
        <v>387</v>
      </c>
      <c r="C21" s="1" t="s">
        <v>388</v>
      </c>
      <c r="D21" s="1" t="s">
        <v>389</v>
      </c>
      <c r="E21" s="1" t="s">
        <v>390</v>
      </c>
      <c r="F21" s="1" t="s">
        <v>391</v>
      </c>
      <c r="G21" s="1" t="s">
        <v>392</v>
      </c>
      <c r="H21" s="1" t="s">
        <v>393</v>
      </c>
      <c r="I21" s="1" t="s">
        <v>394</v>
      </c>
      <c r="J21" s="1" t="s">
        <v>200</v>
      </c>
      <c r="K21" s="1" t="s">
        <v>395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396</v>
      </c>
      <c r="B22" s="1" t="s">
        <v>397</v>
      </c>
      <c r="C22" s="1" t="s">
        <v>398</v>
      </c>
      <c r="D22" s="1" t="s">
        <v>399</v>
      </c>
      <c r="E22" s="1" t="s">
        <v>400</v>
      </c>
      <c r="F22" s="1" t="s">
        <v>401</v>
      </c>
      <c r="G22" s="1" t="s">
        <v>402</v>
      </c>
      <c r="H22" s="1" t="s">
        <v>403</v>
      </c>
      <c r="I22" s="1" t="s">
        <v>404</v>
      </c>
      <c r="J22" s="1" t="s">
        <v>405</v>
      </c>
      <c r="K22" s="1" t="s">
        <v>406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407</v>
      </c>
      <c r="B23" s="1" t="s">
        <v>408</v>
      </c>
      <c r="C23" s="1" t="s">
        <v>409</v>
      </c>
      <c r="D23" s="1" t="s">
        <v>410</v>
      </c>
      <c r="E23" s="1" t="s">
        <v>411</v>
      </c>
      <c r="F23" s="1" t="s">
        <v>412</v>
      </c>
      <c r="G23" s="1" t="s">
        <v>413</v>
      </c>
      <c r="H23" s="1" t="s">
        <v>414</v>
      </c>
      <c r="I23" s="1" t="s">
        <v>415</v>
      </c>
      <c r="J23" s="1" t="s">
        <v>416</v>
      </c>
      <c r="K23" s="1" t="s">
        <v>417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419</v>
      </c>
      <c r="B25" s="1" t="s">
        <v>420</v>
      </c>
      <c r="C25" s="1" t="s">
        <v>421</v>
      </c>
      <c r="D25" s="1" t="s">
        <v>421</v>
      </c>
      <c r="E25" s="1" t="s">
        <v>422</v>
      </c>
      <c r="F25" s="1" t="s">
        <v>423</v>
      </c>
      <c r="G25" s="1" t="s">
        <v>424</v>
      </c>
      <c r="H25" s="1" t="s">
        <v>425</v>
      </c>
      <c r="I25" s="1" t="s">
        <v>426</v>
      </c>
      <c r="J25" s="1" t="s">
        <v>427</v>
      </c>
      <c r="K25" s="1" t="s">
        <v>428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429</v>
      </c>
      <c r="B26" s="1" t="s">
        <v>430</v>
      </c>
      <c r="C26" s="1" t="s">
        <v>431</v>
      </c>
      <c r="D26" s="1" t="s">
        <v>432</v>
      </c>
      <c r="E26" s="1" t="s">
        <v>433</v>
      </c>
      <c r="F26" s="1" t="s">
        <v>434</v>
      </c>
      <c r="G26" s="1" t="s">
        <v>435</v>
      </c>
      <c r="H26" s="1" t="s">
        <v>428</v>
      </c>
      <c r="I26" s="1" t="s">
        <v>436</v>
      </c>
      <c r="J26" s="1" t="s">
        <v>437</v>
      </c>
      <c r="K26" s="1" t="s">
        <v>438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439</v>
      </c>
      <c r="B27" s="1" t="s">
        <v>383</v>
      </c>
      <c r="C27" s="1" t="s">
        <v>440</v>
      </c>
      <c r="D27" s="1" t="s">
        <v>441</v>
      </c>
      <c r="E27" s="1" t="s">
        <v>383</v>
      </c>
      <c r="F27" s="1" t="s">
        <v>442</v>
      </c>
      <c r="G27" s="1" t="s">
        <v>443</v>
      </c>
      <c r="H27" s="1" t="s">
        <v>444</v>
      </c>
      <c r="I27" s="1" t="s">
        <v>445</v>
      </c>
      <c r="J27" s="1" t="s">
        <v>446</v>
      </c>
      <c r="K27" s="1" t="s">
        <v>447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448</v>
      </c>
      <c r="B28" s="1" t="s">
        <v>449</v>
      </c>
      <c r="C28" s="1" t="s">
        <v>450</v>
      </c>
      <c r="D28" s="1" t="s">
        <v>451</v>
      </c>
      <c r="E28" s="1" t="s">
        <v>452</v>
      </c>
      <c r="F28" s="1" t="s">
        <v>453</v>
      </c>
      <c r="G28" s="1" t="s">
        <v>454</v>
      </c>
      <c r="H28" s="1" t="s">
        <v>455</v>
      </c>
      <c r="I28" s="1" t="s">
        <v>456</v>
      </c>
      <c r="J28" s="1" t="s">
        <v>457</v>
      </c>
      <c r="K28" s="1" t="s">
        <v>458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459</v>
      </c>
      <c r="B29" s="1" t="s">
        <v>460</v>
      </c>
      <c r="C29" s="1" t="s">
        <v>461</v>
      </c>
      <c r="D29" s="1" t="s">
        <v>299</v>
      </c>
      <c r="E29" s="1" t="s">
        <v>462</v>
      </c>
      <c r="F29" s="1" t="s">
        <v>463</v>
      </c>
      <c r="G29" s="1" t="s">
        <v>464</v>
      </c>
      <c r="H29" s="1" t="s">
        <v>465</v>
      </c>
      <c r="I29" s="1" t="s">
        <v>466</v>
      </c>
      <c r="J29" s="1" t="s">
        <v>467</v>
      </c>
      <c r="K29" s="1" t="s">
        <v>468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469</v>
      </c>
      <c r="B30" s="1" t="s">
        <v>470</v>
      </c>
      <c r="C30" s="1" t="s">
        <v>471</v>
      </c>
      <c r="D30" s="1" t="s">
        <v>472</v>
      </c>
      <c r="E30" s="1" t="s">
        <v>473</v>
      </c>
      <c r="F30" s="1" t="s">
        <v>474</v>
      </c>
      <c r="G30" s="1" t="s">
        <v>475</v>
      </c>
      <c r="H30" s="1" t="s">
        <v>476</v>
      </c>
      <c r="I30" s="1" t="s">
        <v>477</v>
      </c>
      <c r="J30" s="1" t="s">
        <v>478</v>
      </c>
      <c r="K30" s="1" t="s">
        <v>479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 t="s">
        <v>481</v>
      </c>
      <c r="C31" s="1" t="s">
        <v>482</v>
      </c>
      <c r="D31" s="1" t="s">
        <v>483</v>
      </c>
      <c r="E31" s="1" t="s">
        <v>484</v>
      </c>
      <c r="F31" s="1" t="s">
        <v>485</v>
      </c>
      <c r="G31" s="1" t="s">
        <v>486</v>
      </c>
      <c r="H31" s="1" t="s">
        <v>487</v>
      </c>
      <c r="I31" s="1" t="s">
        <v>488</v>
      </c>
      <c r="J31" s="1" t="s">
        <v>489</v>
      </c>
      <c r="K31" s="1" t="s">
        <v>490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492</v>
      </c>
      <c r="B33" s="1" t="s">
        <v>493</v>
      </c>
      <c r="C33" s="1" t="s">
        <v>494</v>
      </c>
      <c r="D33" s="1" t="s">
        <v>495</v>
      </c>
      <c r="E33" s="1" t="s">
        <v>496</v>
      </c>
      <c r="F33" s="1" t="s">
        <v>497</v>
      </c>
      <c r="G33" s="1" t="s">
        <v>498</v>
      </c>
      <c r="H33" s="1" t="s">
        <v>499</v>
      </c>
      <c r="I33" s="1" t="s">
        <v>500</v>
      </c>
      <c r="J33" s="1" t="s">
        <v>501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502</v>
      </c>
      <c r="B34" s="1" t="s">
        <v>503</v>
      </c>
      <c r="C34" s="1" t="s">
        <v>504</v>
      </c>
      <c r="D34" s="1">
        <v>45.0</v>
      </c>
      <c r="E34" s="1" t="s">
        <v>505</v>
      </c>
      <c r="F34" s="1" t="s">
        <v>506</v>
      </c>
      <c r="G34" s="1" t="s">
        <v>507</v>
      </c>
      <c r="H34" s="1" t="s">
        <v>508</v>
      </c>
      <c r="I34" s="1" t="s">
        <v>509</v>
      </c>
      <c r="J34" s="1" t="s">
        <v>510</v>
      </c>
      <c r="K34" s="1" t="s">
        <v>511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512</v>
      </c>
      <c r="B35" s="1" t="s">
        <v>513</v>
      </c>
      <c r="C35" s="1" t="s">
        <v>514</v>
      </c>
      <c r="D35" s="1" t="s">
        <v>515</v>
      </c>
      <c r="E35" s="1" t="s">
        <v>516</v>
      </c>
      <c r="F35" s="1" t="s">
        <v>517</v>
      </c>
      <c r="G35" s="1" t="s">
        <v>518</v>
      </c>
      <c r="H35" s="1" t="s">
        <v>519</v>
      </c>
      <c r="I35" s="1" t="s">
        <v>520</v>
      </c>
      <c r="J35" s="1" t="s">
        <v>521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 t="s">
        <v>523</v>
      </c>
      <c r="C36" s="1" t="s">
        <v>524</v>
      </c>
      <c r="D36" s="1" t="s">
        <v>525</v>
      </c>
      <c r="E36" s="1" t="s">
        <v>526</v>
      </c>
      <c r="F36" s="1" t="s">
        <v>527</v>
      </c>
      <c r="G36" s="1" t="s">
        <v>528</v>
      </c>
      <c r="H36" s="1" t="s">
        <v>529</v>
      </c>
      <c r="I36" s="1" t="s">
        <v>530</v>
      </c>
      <c r="J36" s="1" t="s">
        <v>531</v>
      </c>
      <c r="K36" s="1" t="s">
        <v>532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533</v>
      </c>
      <c r="B37" s="1" t="s">
        <v>534</v>
      </c>
      <c r="C37" s="1" t="s">
        <v>535</v>
      </c>
      <c r="D37" s="1" t="s">
        <v>536</v>
      </c>
      <c r="E37" s="1" t="s">
        <v>537</v>
      </c>
      <c r="F37" s="1" t="s">
        <v>538</v>
      </c>
      <c r="G37" s="1" t="s">
        <v>539</v>
      </c>
      <c r="H37" s="1" t="s">
        <v>540</v>
      </c>
      <c r="I37" s="1" t="s">
        <v>541</v>
      </c>
      <c r="J37" s="1" t="s">
        <v>542</v>
      </c>
      <c r="K37" s="1" t="s">
        <v>543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544</v>
      </c>
      <c r="B38" s="1" t="s">
        <v>359</v>
      </c>
      <c r="C38" s="1" t="s">
        <v>545</v>
      </c>
      <c r="D38" s="1" t="s">
        <v>546</v>
      </c>
      <c r="E38" s="1" t="s">
        <v>547</v>
      </c>
      <c r="F38" s="1">
        <v>14.0</v>
      </c>
      <c r="G38" s="1" t="s">
        <v>548</v>
      </c>
      <c r="H38" s="1" t="s">
        <v>549</v>
      </c>
      <c r="I38" s="1" t="s">
        <v>550</v>
      </c>
      <c r="J38" s="1" t="s">
        <v>551</v>
      </c>
      <c r="K38" s="1" t="s">
        <v>552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553</v>
      </c>
      <c r="B39" s="1" t="s">
        <v>554</v>
      </c>
      <c r="C39" s="1" t="s">
        <v>555</v>
      </c>
      <c r="D39" s="1" t="s">
        <v>556</v>
      </c>
      <c r="E39" s="1" t="s">
        <v>557</v>
      </c>
      <c r="F39" s="1" t="s">
        <v>558</v>
      </c>
      <c r="G39" s="1" t="s">
        <v>559</v>
      </c>
      <c r="H39" s="1" t="s">
        <v>560</v>
      </c>
      <c r="I39" s="1" t="s">
        <v>561</v>
      </c>
      <c r="J39" s="1">
        <v>2.0</v>
      </c>
      <c r="K39" s="1" t="s">
        <v>433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562</v>
      </c>
      <c r="B40" s="1">
        <v>-3.0</v>
      </c>
      <c r="C40" s="1" t="s">
        <v>563</v>
      </c>
      <c r="D40" s="1" t="s">
        <v>564</v>
      </c>
      <c r="E40" s="1" t="s">
        <v>565</v>
      </c>
      <c r="F40" s="1" t="s">
        <v>566</v>
      </c>
      <c r="G40" s="1" t="s">
        <v>567</v>
      </c>
      <c r="H40" s="1" t="s">
        <v>568</v>
      </c>
      <c r="I40" s="1" t="s">
        <v>569</v>
      </c>
      <c r="J40" s="1" t="s">
        <v>570</v>
      </c>
      <c r="K40" s="1" t="s">
        <v>571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572</v>
      </c>
      <c r="B41" s="1" t="s">
        <v>573</v>
      </c>
      <c r="C41" s="1" t="s">
        <v>574</v>
      </c>
      <c r="D41" s="1" t="s">
        <v>438</v>
      </c>
      <c r="E41" s="1" t="s">
        <v>421</v>
      </c>
      <c r="F41" s="1" t="s">
        <v>388</v>
      </c>
      <c r="G41" s="1" t="s">
        <v>575</v>
      </c>
      <c r="H41" s="1" t="s">
        <v>486</v>
      </c>
      <c r="I41" s="1" t="s">
        <v>576</v>
      </c>
      <c r="J41" s="1" t="s">
        <v>577</v>
      </c>
      <c r="K41" s="1" t="s">
        <v>578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579</v>
      </c>
      <c r="B42" s="1" t="s">
        <v>580</v>
      </c>
      <c r="C42" s="1" t="s">
        <v>581</v>
      </c>
      <c r="D42" s="1" t="s">
        <v>582</v>
      </c>
      <c r="E42" s="1" t="s">
        <v>583</v>
      </c>
      <c r="F42" s="1" t="s">
        <v>584</v>
      </c>
      <c r="G42" s="1" t="s">
        <v>585</v>
      </c>
      <c r="H42" s="1" t="s">
        <v>586</v>
      </c>
      <c r="I42" s="1" t="s">
        <v>587</v>
      </c>
      <c r="J42" s="1" t="s">
        <v>588</v>
      </c>
      <c r="K42" s="1" t="s">
        <v>589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590</v>
      </c>
      <c r="B43" s="1" t="s">
        <v>591</v>
      </c>
      <c r="C43" s="1" t="s">
        <v>592</v>
      </c>
      <c r="D43" s="1" t="s">
        <v>593</v>
      </c>
      <c r="E43" s="1" t="s">
        <v>594</v>
      </c>
      <c r="F43" s="1" t="s">
        <v>595</v>
      </c>
      <c r="G43" s="1" t="s">
        <v>169</v>
      </c>
      <c r="H43" s="1" t="s">
        <v>596</v>
      </c>
      <c r="I43" s="1" t="s">
        <v>597</v>
      </c>
      <c r="J43" s="1" t="s">
        <v>598</v>
      </c>
      <c r="K43" s="1" t="s">
        <v>599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600</v>
      </c>
      <c r="B44" s="1" t="s">
        <v>601</v>
      </c>
      <c r="C44" s="1" t="s">
        <v>434</v>
      </c>
      <c r="D44" s="1" t="s">
        <v>602</v>
      </c>
      <c r="E44" s="1" t="s">
        <v>603</v>
      </c>
      <c r="F44" s="1" t="s">
        <v>604</v>
      </c>
      <c r="G44" s="1" t="s">
        <v>605</v>
      </c>
      <c r="H44" s="1" t="s">
        <v>606</v>
      </c>
      <c r="I44" s="1" t="s">
        <v>607</v>
      </c>
      <c r="J44" s="1" t="s">
        <v>608</v>
      </c>
      <c r="K44" s="1" t="s">
        <v>609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611</v>
      </c>
      <c r="B46" s="1" t="s">
        <v>612</v>
      </c>
      <c r="C46" s="1" t="s">
        <v>613</v>
      </c>
      <c r="D46" s="1" t="s">
        <v>614</v>
      </c>
      <c r="E46" s="1">
        <v>10.0</v>
      </c>
      <c r="F46" s="1" t="s">
        <v>615</v>
      </c>
      <c r="G46" s="1" t="s">
        <v>616</v>
      </c>
      <c r="H46" s="1" t="s">
        <v>617</v>
      </c>
      <c r="I46" s="1" t="s">
        <v>618</v>
      </c>
      <c r="J46" s="1" t="s">
        <v>619</v>
      </c>
      <c r="K46" s="1" t="s">
        <v>620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621</v>
      </c>
      <c r="B47" s="1" t="s">
        <v>622</v>
      </c>
      <c r="C47" s="1" t="s">
        <v>623</v>
      </c>
      <c r="D47" s="1" t="s">
        <v>624</v>
      </c>
      <c r="E47" s="1" t="s">
        <v>625</v>
      </c>
      <c r="F47" s="1" t="s">
        <v>626</v>
      </c>
      <c r="G47" s="1" t="s">
        <v>627</v>
      </c>
      <c r="H47" s="1" t="s">
        <v>628</v>
      </c>
      <c r="I47" s="1" t="s">
        <v>629</v>
      </c>
      <c r="J47" s="1" t="s">
        <v>630</v>
      </c>
      <c r="K47" s="1" t="s">
        <v>631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632</v>
      </c>
      <c r="B48" s="1" t="s">
        <v>633</v>
      </c>
      <c r="C48" s="1" t="s">
        <v>634</v>
      </c>
      <c r="D48" s="1" t="s">
        <v>635</v>
      </c>
      <c r="E48" s="1" t="s">
        <v>636</v>
      </c>
      <c r="F48" s="1" t="s">
        <v>637</v>
      </c>
      <c r="G48" s="1" t="s">
        <v>638</v>
      </c>
      <c r="H48" s="1" t="s">
        <v>639</v>
      </c>
      <c r="I48" s="1" t="s">
        <v>640</v>
      </c>
      <c r="J48" s="1" t="s">
        <v>641</v>
      </c>
      <c r="K48" s="1" t="s">
        <v>642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643</v>
      </c>
      <c r="B49" s="1" t="s">
        <v>644</v>
      </c>
      <c r="C49" s="1" t="s">
        <v>645</v>
      </c>
      <c r="D49" s="1" t="s">
        <v>646</v>
      </c>
      <c r="E49" s="1" t="s">
        <v>647</v>
      </c>
      <c r="F49" s="1" t="s">
        <v>648</v>
      </c>
      <c r="G49" s="1" t="s">
        <v>649</v>
      </c>
      <c r="H49" s="1" t="s">
        <v>650</v>
      </c>
      <c r="I49" s="1" t="s">
        <v>651</v>
      </c>
      <c r="J49" s="1" t="s">
        <v>652</v>
      </c>
      <c r="K49" s="1" t="s">
        <v>653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654</v>
      </c>
      <c r="B50" s="1" t="s">
        <v>655</v>
      </c>
      <c r="C50" s="1" t="s">
        <v>656</v>
      </c>
      <c r="D50" s="1" t="s">
        <v>657</v>
      </c>
      <c r="E50" s="1" t="s">
        <v>658</v>
      </c>
      <c r="F50" s="1" t="s">
        <v>659</v>
      </c>
      <c r="G50" s="1" t="s">
        <v>660</v>
      </c>
      <c r="H50" s="1" t="s">
        <v>661</v>
      </c>
      <c r="I50" s="1" t="s">
        <v>651</v>
      </c>
      <c r="J50" s="1" t="s">
        <v>652</v>
      </c>
      <c r="K50" s="1" t="s">
        <v>653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662</v>
      </c>
      <c r="B51" s="1" t="s">
        <v>663</v>
      </c>
      <c r="C51" s="1" t="s">
        <v>664</v>
      </c>
      <c r="D51" s="1" t="s">
        <v>665</v>
      </c>
      <c r="E51" s="1" t="s">
        <v>666</v>
      </c>
      <c r="F51" s="1" t="s">
        <v>667</v>
      </c>
      <c r="G51" s="1" t="s">
        <v>668</v>
      </c>
      <c r="H51" s="1" t="s">
        <v>669</v>
      </c>
      <c r="I51" s="1" t="s">
        <v>670</v>
      </c>
      <c r="J51" s="1" t="s">
        <v>671</v>
      </c>
      <c r="K51" s="1" t="s">
        <v>672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673</v>
      </c>
      <c r="B52" s="1" t="s">
        <v>663</v>
      </c>
      <c r="C52" s="1" t="s">
        <v>664</v>
      </c>
      <c r="D52" s="1" t="s">
        <v>665</v>
      </c>
      <c r="E52" s="1" t="s">
        <v>666</v>
      </c>
      <c r="F52" s="1" t="s">
        <v>667</v>
      </c>
      <c r="G52" s="1" t="s">
        <v>668</v>
      </c>
      <c r="H52" s="1" t="s">
        <v>669</v>
      </c>
      <c r="I52" s="1" t="s">
        <v>670</v>
      </c>
      <c r="J52" s="1" t="s">
        <v>671</v>
      </c>
      <c r="K52" s="1" t="s">
        <v>672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674</v>
      </c>
      <c r="B53" s="1" t="s">
        <v>675</v>
      </c>
      <c r="C53" s="1" t="s">
        <v>676</v>
      </c>
      <c r="D53" s="1" t="s">
        <v>677</v>
      </c>
      <c r="E53" s="1" t="s">
        <v>678</v>
      </c>
      <c r="F53" s="1" t="s">
        <v>679</v>
      </c>
      <c r="G53" s="1" t="s">
        <v>680</v>
      </c>
      <c r="H53" s="1" t="s">
        <v>681</v>
      </c>
      <c r="I53" s="1" t="s">
        <v>682</v>
      </c>
      <c r="J53" s="1" t="s">
        <v>683</v>
      </c>
      <c r="K53" s="1" t="s">
        <v>684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685</v>
      </c>
      <c r="B54" s="1" t="s">
        <v>686</v>
      </c>
      <c r="C54" s="1" t="s">
        <v>687</v>
      </c>
      <c r="D54" s="1" t="s">
        <v>688</v>
      </c>
      <c r="E54" s="1" t="s">
        <v>689</v>
      </c>
      <c r="F54" s="1" t="s">
        <v>690</v>
      </c>
      <c r="G54" s="1" t="s">
        <v>691</v>
      </c>
      <c r="H54" s="1" t="s">
        <v>692</v>
      </c>
      <c r="I54" s="1" t="s">
        <v>693</v>
      </c>
      <c r="J54" s="1" t="s">
        <v>694</v>
      </c>
      <c r="K54" s="1" t="s">
        <v>695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696</v>
      </c>
      <c r="B55" s="1" t="s">
        <v>697</v>
      </c>
      <c r="C55" s="1" t="s">
        <v>698</v>
      </c>
      <c r="D55" s="1" t="s">
        <v>699</v>
      </c>
      <c r="E55" s="1" t="s">
        <v>700</v>
      </c>
      <c r="F55" s="1" t="s">
        <v>701</v>
      </c>
      <c r="G55" s="1" t="s">
        <v>702</v>
      </c>
      <c r="H55" s="1" t="s">
        <v>703</v>
      </c>
      <c r="I55" s="1" t="s">
        <v>704</v>
      </c>
      <c r="J55" s="1" t="s">
        <v>705</v>
      </c>
      <c r="K55" s="1" t="s">
        <v>706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 t="s">
        <v>708</v>
      </c>
      <c r="C56" s="1" t="s">
        <v>709</v>
      </c>
      <c r="D56" s="1" t="s">
        <v>710</v>
      </c>
      <c r="E56" s="1" t="s">
        <v>711</v>
      </c>
      <c r="F56" s="1" t="s">
        <v>712</v>
      </c>
      <c r="G56" s="1" t="s">
        <v>713</v>
      </c>
      <c r="H56" s="1" t="s">
        <v>714</v>
      </c>
      <c r="I56" s="1" t="s">
        <v>715</v>
      </c>
      <c r="J56" s="1" t="s">
        <v>716</v>
      </c>
      <c r="K56" s="1" t="s">
        <v>717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718</v>
      </c>
      <c r="B57" s="1" t="s">
        <v>719</v>
      </c>
      <c r="C57" s="1" t="s">
        <v>720</v>
      </c>
      <c r="D57" s="1" t="s">
        <v>721</v>
      </c>
      <c r="E57" s="1" t="s">
        <v>722</v>
      </c>
      <c r="F57" s="1" t="s">
        <v>723</v>
      </c>
      <c r="G57" s="1" t="s">
        <v>724</v>
      </c>
      <c r="H57" s="1" t="s">
        <v>725</v>
      </c>
      <c r="I57" s="1" t="s">
        <v>726</v>
      </c>
      <c r="J57" s="1" t="s">
        <v>727</v>
      </c>
      <c r="K57" s="1" t="s">
        <v>728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729</v>
      </c>
      <c r="B58" s="1" t="s">
        <v>730</v>
      </c>
      <c r="C58" s="1" t="s">
        <v>197</v>
      </c>
      <c r="D58" s="1" t="s">
        <v>731</v>
      </c>
      <c r="E58" s="1" t="s">
        <v>732</v>
      </c>
      <c r="F58" s="1" t="s">
        <v>733</v>
      </c>
      <c r="G58" s="1" t="s">
        <v>734</v>
      </c>
      <c r="H58" s="1" t="s">
        <v>735</v>
      </c>
      <c r="I58" s="1" t="s">
        <v>736</v>
      </c>
      <c r="J58" s="1" t="s">
        <v>737</v>
      </c>
      <c r="K58" s="1" t="s">
        <v>738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739</v>
      </c>
      <c r="B59" s="1" t="s">
        <v>740</v>
      </c>
      <c r="C59" s="1" t="s">
        <v>741</v>
      </c>
      <c r="D59" s="1" t="s">
        <v>539</v>
      </c>
      <c r="E59" s="1" t="s">
        <v>742</v>
      </c>
      <c r="F59" s="1" t="s">
        <v>743</v>
      </c>
      <c r="G59" s="1" t="s">
        <v>744</v>
      </c>
      <c r="H59" s="1" t="s">
        <v>745</v>
      </c>
      <c r="I59" s="1" t="s">
        <v>746</v>
      </c>
      <c r="J59" s="1" t="s">
        <v>747</v>
      </c>
      <c r="K59" s="1" t="s">
        <v>748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749</v>
      </c>
      <c r="B60" s="1" t="s">
        <v>750</v>
      </c>
      <c r="C60" s="1" t="s">
        <v>751</v>
      </c>
      <c r="D60" s="1" t="s">
        <v>752</v>
      </c>
      <c r="E60" s="1" t="s">
        <v>753</v>
      </c>
      <c r="F60" s="1" t="s">
        <v>754</v>
      </c>
      <c r="G60" s="1" t="s">
        <v>755</v>
      </c>
      <c r="H60" s="1" t="s">
        <v>756</v>
      </c>
      <c r="I60" s="1" t="s">
        <v>757</v>
      </c>
      <c r="J60" s="1" t="s">
        <v>758</v>
      </c>
      <c r="K60" s="1" t="s">
        <v>759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760</v>
      </c>
      <c r="B61" s="1" t="s">
        <v>761</v>
      </c>
      <c r="C61" s="1" t="s">
        <v>762</v>
      </c>
      <c r="D61" s="1" t="s">
        <v>763</v>
      </c>
      <c r="E61" s="1" t="s">
        <v>764</v>
      </c>
      <c r="F61" s="1" t="s">
        <v>765</v>
      </c>
      <c r="G61" s="1" t="s">
        <v>766</v>
      </c>
      <c r="H61" s="1" t="s">
        <v>767</v>
      </c>
      <c r="I61" s="1" t="s">
        <v>768</v>
      </c>
      <c r="J61" s="1" t="s">
        <v>769</v>
      </c>
      <c r="K61" s="1" t="s">
        <v>770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771</v>
      </c>
      <c r="B62" s="1" t="s">
        <v>772</v>
      </c>
      <c r="C62" s="1" t="s">
        <v>773</v>
      </c>
      <c r="D62" s="1" t="s">
        <v>774</v>
      </c>
      <c r="E62" s="1" t="s">
        <v>775</v>
      </c>
      <c r="F62" s="1" t="s">
        <v>776</v>
      </c>
      <c r="G62" s="1" t="s">
        <v>777</v>
      </c>
      <c r="H62" s="1" t="s">
        <v>778</v>
      </c>
      <c r="I62" s="1" t="s">
        <v>779</v>
      </c>
      <c r="J62" s="1" t="s">
        <v>780</v>
      </c>
      <c r="K62" s="1" t="s">
        <v>781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782</v>
      </c>
      <c r="B63" s="1" t="s">
        <v>783</v>
      </c>
      <c r="C63" s="1" t="s">
        <v>784</v>
      </c>
      <c r="D63" s="1" t="s">
        <v>785</v>
      </c>
      <c r="E63" s="1" t="s">
        <v>786</v>
      </c>
      <c r="F63" s="1" t="s">
        <v>787</v>
      </c>
      <c r="G63" s="1" t="s">
        <v>788</v>
      </c>
      <c r="H63" s="1" t="s">
        <v>789</v>
      </c>
      <c r="I63" s="1" t="s">
        <v>790</v>
      </c>
      <c r="J63" s="1" t="s">
        <v>791</v>
      </c>
      <c r="K63" s="1" t="s">
        <v>792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793</v>
      </c>
      <c r="B64" s="1" t="s">
        <v>794</v>
      </c>
      <c r="C64" s="1" t="s">
        <v>795</v>
      </c>
      <c r="D64" s="1" t="s">
        <v>796</v>
      </c>
      <c r="E64" s="1" t="s">
        <v>797</v>
      </c>
      <c r="F64" s="1" t="s">
        <v>798</v>
      </c>
      <c r="G64" s="1" t="s">
        <v>799</v>
      </c>
      <c r="H64" s="1" t="s">
        <v>800</v>
      </c>
      <c r="I64" s="1" t="s">
        <v>801</v>
      </c>
      <c r="J64" s="1" t="s">
        <v>802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803</v>
      </c>
      <c r="B65" s="1">
        <v>0.0</v>
      </c>
      <c r="C65" s="1">
        <v>0.0</v>
      </c>
      <c r="D65" s="1">
        <v>0.0</v>
      </c>
      <c r="E65" s="1">
        <v>0.0</v>
      </c>
      <c r="F65" s="1">
        <v>300.0</v>
      </c>
      <c r="G65" s="1" t="s">
        <v>804</v>
      </c>
      <c r="H65" s="1">
        <v>-75.0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806</v>
      </c>
      <c r="B67" s="1" t="s">
        <v>807</v>
      </c>
      <c r="C67" s="1" t="s">
        <v>808</v>
      </c>
      <c r="D67" s="1" t="s">
        <v>809</v>
      </c>
      <c r="E67" s="1" t="s">
        <v>327</v>
      </c>
      <c r="F67" s="1">
        <v>8.0</v>
      </c>
      <c r="G67" s="1" t="s">
        <v>809</v>
      </c>
      <c r="H67" s="1" t="s">
        <v>810</v>
      </c>
      <c r="I67" s="1" t="s">
        <v>811</v>
      </c>
      <c r="J67" s="1" t="s">
        <v>812</v>
      </c>
      <c r="K67" s="1" t="s">
        <v>813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814</v>
      </c>
      <c r="B68" s="1" t="s">
        <v>815</v>
      </c>
      <c r="C68" s="1" t="s">
        <v>816</v>
      </c>
      <c r="D68" s="1" t="s">
        <v>817</v>
      </c>
      <c r="E68" s="1" t="s">
        <v>818</v>
      </c>
      <c r="F68" s="1" t="s">
        <v>819</v>
      </c>
      <c r="G68" s="1" t="s">
        <v>820</v>
      </c>
      <c r="H68" s="1" t="s">
        <v>821</v>
      </c>
      <c r="I68" s="1" t="s">
        <v>822</v>
      </c>
      <c r="J68" s="1" t="s">
        <v>823</v>
      </c>
      <c r="K68" s="1" t="s">
        <v>824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825</v>
      </c>
      <c r="B69" s="1" t="s">
        <v>826</v>
      </c>
      <c r="C69" s="1" t="s">
        <v>827</v>
      </c>
      <c r="D69" s="1" t="s">
        <v>828</v>
      </c>
      <c r="E69" s="1" t="s">
        <v>829</v>
      </c>
      <c r="F69" s="1" t="s">
        <v>649</v>
      </c>
      <c r="G69" s="1" t="s">
        <v>830</v>
      </c>
      <c r="H69" s="1" t="s">
        <v>831</v>
      </c>
      <c r="I69" s="1" t="s">
        <v>832</v>
      </c>
      <c r="J69" s="1" t="s">
        <v>833</v>
      </c>
      <c r="K69" s="1" t="s">
        <v>834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835</v>
      </c>
      <c r="B70" s="1" t="s">
        <v>836</v>
      </c>
      <c r="C70" s="1" t="s">
        <v>837</v>
      </c>
      <c r="D70" s="1" t="s">
        <v>838</v>
      </c>
      <c r="E70" s="1" t="s">
        <v>839</v>
      </c>
      <c r="F70" s="1" t="s">
        <v>840</v>
      </c>
      <c r="G70" s="1" t="s">
        <v>841</v>
      </c>
      <c r="H70" s="1" t="s">
        <v>842</v>
      </c>
      <c r="I70" s="1" t="s">
        <v>843</v>
      </c>
      <c r="J70" s="1" t="s">
        <v>844</v>
      </c>
      <c r="K70" s="1" t="s">
        <v>845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846</v>
      </c>
      <c r="B71" s="1" t="s">
        <v>847</v>
      </c>
      <c r="C71" s="1" t="s">
        <v>848</v>
      </c>
      <c r="D71" s="1" t="s">
        <v>849</v>
      </c>
      <c r="E71" s="1" t="s">
        <v>850</v>
      </c>
      <c r="F71" s="1" t="s">
        <v>851</v>
      </c>
      <c r="G71" s="1" t="s">
        <v>852</v>
      </c>
      <c r="H71" s="1" t="s">
        <v>853</v>
      </c>
      <c r="I71" s="1">
        <v>11.0</v>
      </c>
      <c r="J71" s="1" t="s">
        <v>844</v>
      </c>
      <c r="K71" s="1" t="s">
        <v>845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854</v>
      </c>
      <c r="B72" s="1" t="s">
        <v>855</v>
      </c>
      <c r="C72" s="1" t="s">
        <v>856</v>
      </c>
      <c r="D72" s="1" t="s">
        <v>857</v>
      </c>
      <c r="E72" s="1" t="s">
        <v>858</v>
      </c>
      <c r="F72" s="1" t="s">
        <v>859</v>
      </c>
      <c r="G72" s="1" t="s">
        <v>860</v>
      </c>
      <c r="H72" s="1" t="s">
        <v>861</v>
      </c>
      <c r="I72" s="1" t="s">
        <v>862</v>
      </c>
      <c r="J72" s="1" t="s">
        <v>863</v>
      </c>
      <c r="K72" s="1" t="s">
        <v>864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865</v>
      </c>
      <c r="B73" s="1" t="s">
        <v>855</v>
      </c>
      <c r="C73" s="1" t="s">
        <v>856</v>
      </c>
      <c r="D73" s="1" t="s">
        <v>857</v>
      </c>
      <c r="E73" s="1" t="s">
        <v>858</v>
      </c>
      <c r="F73" s="1" t="s">
        <v>859</v>
      </c>
      <c r="G73" s="1" t="s">
        <v>860</v>
      </c>
      <c r="H73" s="1" t="s">
        <v>861</v>
      </c>
      <c r="I73" s="1" t="s">
        <v>862</v>
      </c>
      <c r="J73" s="1" t="s">
        <v>863</v>
      </c>
      <c r="K73" s="1" t="s">
        <v>864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866</v>
      </c>
      <c r="B74" s="1" t="s">
        <v>867</v>
      </c>
      <c r="C74" s="1" t="s">
        <v>868</v>
      </c>
      <c r="D74" s="1" t="s">
        <v>869</v>
      </c>
      <c r="E74" s="1" t="s">
        <v>402</v>
      </c>
      <c r="F74" s="1" t="s">
        <v>870</v>
      </c>
      <c r="G74" s="1" t="s">
        <v>871</v>
      </c>
      <c r="H74" s="1" t="s">
        <v>872</v>
      </c>
      <c r="I74" s="1" t="s">
        <v>873</v>
      </c>
      <c r="J74" s="1" t="s">
        <v>874</v>
      </c>
      <c r="K74" s="1" t="s">
        <v>875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876</v>
      </c>
      <c r="B75" s="1" t="s">
        <v>182</v>
      </c>
      <c r="C75" s="1" t="s">
        <v>877</v>
      </c>
      <c r="D75" s="1" t="s">
        <v>878</v>
      </c>
      <c r="E75" s="1" t="s">
        <v>879</v>
      </c>
      <c r="F75" s="1" t="s">
        <v>880</v>
      </c>
      <c r="G75" s="1" t="s">
        <v>881</v>
      </c>
      <c r="H75" s="1" t="s">
        <v>882</v>
      </c>
      <c r="I75" s="1" t="s">
        <v>604</v>
      </c>
      <c r="J75" s="1" t="s">
        <v>883</v>
      </c>
      <c r="K75" s="1" t="s">
        <v>884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885</v>
      </c>
      <c r="B76" s="1" t="s">
        <v>886</v>
      </c>
      <c r="C76" s="1" t="s">
        <v>887</v>
      </c>
      <c r="D76" s="1" t="s">
        <v>888</v>
      </c>
      <c r="E76" s="1" t="s">
        <v>889</v>
      </c>
      <c r="F76" s="1" t="s">
        <v>890</v>
      </c>
      <c r="G76" s="1" t="s">
        <v>891</v>
      </c>
      <c r="H76" s="1" t="s">
        <v>892</v>
      </c>
      <c r="I76" s="1" t="s">
        <v>893</v>
      </c>
      <c r="J76" s="1" t="s">
        <v>894</v>
      </c>
      <c r="K76" s="1" t="s">
        <v>895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896</v>
      </c>
      <c r="B77" s="1" t="s">
        <v>897</v>
      </c>
      <c r="C77" s="1" t="s">
        <v>898</v>
      </c>
      <c r="D77" s="1" t="s">
        <v>464</v>
      </c>
      <c r="E77" s="1" t="s">
        <v>899</v>
      </c>
      <c r="F77" s="1" t="s">
        <v>900</v>
      </c>
      <c r="G77" s="1" t="s">
        <v>901</v>
      </c>
      <c r="H77" s="1" t="s">
        <v>902</v>
      </c>
      <c r="I77" s="1" t="s">
        <v>903</v>
      </c>
      <c r="J77" s="1">
        <v>2.0</v>
      </c>
      <c r="K77" s="1" t="s">
        <v>904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905</v>
      </c>
      <c r="B78" s="1" t="s">
        <v>906</v>
      </c>
      <c r="C78" s="1" t="s">
        <v>907</v>
      </c>
      <c r="D78" s="1" t="s">
        <v>908</v>
      </c>
      <c r="E78" s="1" t="s">
        <v>909</v>
      </c>
      <c r="F78" s="1" t="s">
        <v>910</v>
      </c>
      <c r="G78" s="1" t="s">
        <v>911</v>
      </c>
      <c r="H78" s="1" t="s">
        <v>912</v>
      </c>
      <c r="I78" s="1" t="s">
        <v>913</v>
      </c>
      <c r="J78" s="1" t="s">
        <v>914</v>
      </c>
      <c r="K78" s="1" t="s">
        <v>915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916</v>
      </c>
      <c r="B79" s="1" t="s">
        <v>917</v>
      </c>
      <c r="C79" s="1" t="s">
        <v>918</v>
      </c>
      <c r="D79" s="1" t="s">
        <v>919</v>
      </c>
      <c r="E79" s="1" t="s">
        <v>920</v>
      </c>
      <c r="F79" s="1" t="s">
        <v>921</v>
      </c>
      <c r="G79" s="1" t="s">
        <v>922</v>
      </c>
      <c r="H79" s="1" t="s">
        <v>923</v>
      </c>
      <c r="I79" s="1" t="s">
        <v>924</v>
      </c>
      <c r="J79" s="1" t="s">
        <v>859</v>
      </c>
      <c r="K79" s="1" t="s">
        <v>925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926</v>
      </c>
      <c r="B80" s="1" t="s">
        <v>927</v>
      </c>
      <c r="C80" s="1" t="s">
        <v>928</v>
      </c>
      <c r="D80" s="1" t="s">
        <v>929</v>
      </c>
      <c r="E80" s="1" t="s">
        <v>930</v>
      </c>
      <c r="F80" s="1" t="s">
        <v>931</v>
      </c>
      <c r="G80" s="1" t="s">
        <v>932</v>
      </c>
      <c r="H80" s="1" t="s">
        <v>933</v>
      </c>
      <c r="I80" s="1" t="s">
        <v>934</v>
      </c>
      <c r="J80" s="1" t="s">
        <v>935</v>
      </c>
      <c r="K80" s="1" t="s">
        <v>936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937</v>
      </c>
      <c r="B81" s="1" t="s">
        <v>938</v>
      </c>
      <c r="C81" s="1" t="s">
        <v>939</v>
      </c>
      <c r="D81" s="1" t="s">
        <v>940</v>
      </c>
      <c r="E81" s="1" t="s">
        <v>941</v>
      </c>
      <c r="F81" s="1" t="s">
        <v>942</v>
      </c>
      <c r="G81" s="1" t="s">
        <v>943</v>
      </c>
      <c r="H81" s="1" t="s">
        <v>944</v>
      </c>
      <c r="I81" s="1" t="s">
        <v>945</v>
      </c>
      <c r="J81" s="1" t="s">
        <v>946</v>
      </c>
      <c r="K81" s="1" t="s">
        <v>947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948</v>
      </c>
      <c r="B82" s="1" t="s">
        <v>949</v>
      </c>
      <c r="C82" s="1" t="s">
        <v>950</v>
      </c>
      <c r="D82" s="1" t="s">
        <v>951</v>
      </c>
      <c r="E82" s="1" t="s">
        <v>952</v>
      </c>
      <c r="F82" s="1" t="s">
        <v>953</v>
      </c>
      <c r="G82" s="1" t="s">
        <v>954</v>
      </c>
      <c r="H82" s="1" t="s">
        <v>955</v>
      </c>
      <c r="I82" s="1" t="s">
        <v>956</v>
      </c>
      <c r="J82" s="1" t="s">
        <v>957</v>
      </c>
      <c r="K82" s="1" t="s">
        <v>958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959</v>
      </c>
      <c r="B83" s="1" t="s">
        <v>960</v>
      </c>
      <c r="C83" s="1" t="s">
        <v>961</v>
      </c>
      <c r="D83" s="1" t="s">
        <v>962</v>
      </c>
      <c r="E83" s="1" t="s">
        <v>963</v>
      </c>
      <c r="F83" s="1" t="s">
        <v>964</v>
      </c>
      <c r="G83" s="1" t="s">
        <v>953</v>
      </c>
      <c r="H83" s="1" t="s">
        <v>965</v>
      </c>
      <c r="I83" s="1" t="s">
        <v>966</v>
      </c>
      <c r="J83" s="1" t="s">
        <v>967</v>
      </c>
      <c r="K83" s="1" t="s">
        <v>968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969</v>
      </c>
      <c r="B84" s="1" t="s">
        <v>970</v>
      </c>
      <c r="C84" s="1" t="s">
        <v>971</v>
      </c>
      <c r="D84" s="1" t="s">
        <v>972</v>
      </c>
      <c r="E84" s="1" t="s">
        <v>973</v>
      </c>
      <c r="F84" s="1" t="s">
        <v>974</v>
      </c>
      <c r="G84" s="1" t="s">
        <v>975</v>
      </c>
      <c r="H84" s="1" t="s">
        <v>976</v>
      </c>
      <c r="I84" s="1" t="s">
        <v>977</v>
      </c>
      <c r="J84" s="1" t="s">
        <v>978</v>
      </c>
      <c r="K84" s="1" t="s">
        <v>979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980</v>
      </c>
      <c r="B85" s="1" t="s">
        <v>981</v>
      </c>
      <c r="C85" s="1" t="s">
        <v>982</v>
      </c>
      <c r="D85" s="1" t="s">
        <v>983</v>
      </c>
      <c r="E85" s="1" t="s">
        <v>984</v>
      </c>
      <c r="F85" s="1" t="s">
        <v>985</v>
      </c>
      <c r="G85" s="1" t="s">
        <v>986</v>
      </c>
      <c r="H85" s="1" t="s">
        <v>987</v>
      </c>
      <c r="I85" s="1" t="s">
        <v>988</v>
      </c>
      <c r="J85" s="1" t="s">
        <v>989</v>
      </c>
      <c r="K85" s="1" t="s">
        <v>990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991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100.0</v>
      </c>
      <c r="H86" s="1">
        <v>-50.0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993</v>
      </c>
      <c r="B88" s="1" t="s">
        <v>994</v>
      </c>
      <c r="C88" s="1" t="s">
        <v>995</v>
      </c>
      <c r="D88" s="1" t="s">
        <v>182</v>
      </c>
      <c r="E88" s="1" t="s">
        <v>996</v>
      </c>
      <c r="F88" s="1" t="s">
        <v>997</v>
      </c>
      <c r="G88" s="1" t="s">
        <v>998</v>
      </c>
      <c r="H88" s="1" t="s">
        <v>999</v>
      </c>
      <c r="I88" s="1" t="s">
        <v>1000</v>
      </c>
      <c r="J88" s="1" t="s">
        <v>1001</v>
      </c>
      <c r="K88" s="1" t="s">
        <v>1002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1003</v>
      </c>
      <c r="B89" s="1" t="s">
        <v>108</v>
      </c>
      <c r="C89" s="1" t="s">
        <v>1004</v>
      </c>
      <c r="D89" s="1" t="s">
        <v>1005</v>
      </c>
      <c r="E89" s="1" t="s">
        <v>1006</v>
      </c>
      <c r="F89" s="1" t="s">
        <v>1007</v>
      </c>
      <c r="G89" s="1" t="s">
        <v>1008</v>
      </c>
      <c r="H89" s="1" t="s">
        <v>1009</v>
      </c>
      <c r="I89" s="1" t="s">
        <v>1010</v>
      </c>
      <c r="J89" s="1" t="s">
        <v>1011</v>
      </c>
      <c r="K89" s="1" t="s">
        <v>1012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1013</v>
      </c>
      <c r="B90" s="1" t="s">
        <v>1014</v>
      </c>
      <c r="C90" s="1" t="s">
        <v>1015</v>
      </c>
      <c r="D90" s="1" t="s">
        <v>1016</v>
      </c>
      <c r="E90" s="1" t="s">
        <v>1017</v>
      </c>
      <c r="F90" s="1" t="s">
        <v>1018</v>
      </c>
      <c r="G90" s="1" t="s">
        <v>1019</v>
      </c>
      <c r="H90" s="1" t="s">
        <v>1020</v>
      </c>
      <c r="I90" s="1" t="s">
        <v>1021</v>
      </c>
      <c r="J90" s="1" t="s">
        <v>1022</v>
      </c>
      <c r="K90" s="1" t="s">
        <v>1023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1024</v>
      </c>
      <c r="B91" s="1" t="s">
        <v>1025</v>
      </c>
      <c r="C91" s="1" t="s">
        <v>1026</v>
      </c>
      <c r="D91" s="1" t="s">
        <v>1027</v>
      </c>
      <c r="E91" s="1" t="s">
        <v>1028</v>
      </c>
      <c r="F91" s="1" t="s">
        <v>370</v>
      </c>
      <c r="G91" s="1" t="s">
        <v>1029</v>
      </c>
      <c r="H91" s="1" t="s">
        <v>264</v>
      </c>
      <c r="I91" s="1" t="s">
        <v>1030</v>
      </c>
      <c r="J91" s="1" t="s">
        <v>1031</v>
      </c>
      <c r="K91" s="1" t="s">
        <v>1032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1033</v>
      </c>
      <c r="B92" s="1" t="s">
        <v>1034</v>
      </c>
      <c r="C92" s="1" t="s">
        <v>1035</v>
      </c>
      <c r="D92" s="1" t="s">
        <v>1036</v>
      </c>
      <c r="E92" s="1" t="s">
        <v>1037</v>
      </c>
      <c r="F92" s="1" t="s">
        <v>1038</v>
      </c>
      <c r="G92" s="1" t="s">
        <v>1039</v>
      </c>
      <c r="H92" s="1" t="s">
        <v>1040</v>
      </c>
      <c r="I92" s="1" t="s">
        <v>1041</v>
      </c>
      <c r="J92" s="1" t="s">
        <v>1042</v>
      </c>
      <c r="K92" s="1" t="s">
        <v>1032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1043</v>
      </c>
      <c r="B93" s="1" t="s">
        <v>1044</v>
      </c>
      <c r="C93" s="1" t="s">
        <v>1045</v>
      </c>
      <c r="D93" s="1" t="s">
        <v>1046</v>
      </c>
      <c r="E93" s="1" t="s">
        <v>1047</v>
      </c>
      <c r="F93" s="1" t="s">
        <v>1048</v>
      </c>
      <c r="G93" s="1" t="s">
        <v>1049</v>
      </c>
      <c r="H93" s="1" t="s">
        <v>1050</v>
      </c>
      <c r="I93" s="1" t="s">
        <v>1051</v>
      </c>
      <c r="J93" s="1" t="s">
        <v>1052</v>
      </c>
      <c r="K93" s="1" t="s">
        <v>1053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1054</v>
      </c>
      <c r="B94" s="1" t="s">
        <v>1044</v>
      </c>
      <c r="C94" s="1" t="s">
        <v>1045</v>
      </c>
      <c r="D94" s="1" t="s">
        <v>1046</v>
      </c>
      <c r="E94" s="1" t="s">
        <v>1047</v>
      </c>
      <c r="F94" s="1" t="s">
        <v>1048</v>
      </c>
      <c r="G94" s="1" t="s">
        <v>1049</v>
      </c>
      <c r="H94" s="1" t="s">
        <v>1050</v>
      </c>
      <c r="I94" s="1" t="s">
        <v>1051</v>
      </c>
      <c r="J94" s="1" t="s">
        <v>1052</v>
      </c>
      <c r="K94" s="1" t="s">
        <v>1053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1055</v>
      </c>
      <c r="B95" s="1" t="s">
        <v>1056</v>
      </c>
      <c r="C95" s="1" t="s">
        <v>1057</v>
      </c>
      <c r="D95" s="1" t="s">
        <v>1058</v>
      </c>
      <c r="E95" s="1" t="s">
        <v>1059</v>
      </c>
      <c r="F95" s="1" t="s">
        <v>1060</v>
      </c>
      <c r="G95" s="1" t="s">
        <v>1029</v>
      </c>
      <c r="H95" s="1" t="s">
        <v>1061</v>
      </c>
      <c r="I95" s="1" t="s">
        <v>1062</v>
      </c>
      <c r="J95" s="1" t="s">
        <v>1063</v>
      </c>
      <c r="K95" s="1" t="s">
        <v>1064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1065</v>
      </c>
      <c r="B96" s="1" t="s">
        <v>1066</v>
      </c>
      <c r="C96" s="1" t="s">
        <v>1067</v>
      </c>
      <c r="D96" s="1" t="s">
        <v>1068</v>
      </c>
      <c r="E96" s="1" t="s">
        <v>1069</v>
      </c>
      <c r="F96" s="1" t="s">
        <v>1070</v>
      </c>
      <c r="G96" s="1" t="s">
        <v>303</v>
      </c>
      <c r="H96" s="1" t="s">
        <v>1071</v>
      </c>
      <c r="I96" s="1" t="s">
        <v>1072</v>
      </c>
      <c r="J96" s="1" t="s">
        <v>1073</v>
      </c>
      <c r="K96" s="1" t="s">
        <v>1074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1075</v>
      </c>
      <c r="B97" s="1">
        <v>-5.0</v>
      </c>
      <c r="C97" s="1" t="s">
        <v>1076</v>
      </c>
      <c r="D97" s="1" t="s">
        <v>1077</v>
      </c>
      <c r="E97" s="1" t="s">
        <v>1078</v>
      </c>
      <c r="F97" s="1" t="s">
        <v>1079</v>
      </c>
      <c r="G97" s="1" t="s">
        <v>443</v>
      </c>
      <c r="H97" s="1" t="s">
        <v>1080</v>
      </c>
      <c r="I97" s="1">
        <v>-6.0</v>
      </c>
      <c r="J97" s="1" t="s">
        <v>1081</v>
      </c>
      <c r="K97" s="1" t="s">
        <v>1082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1083</v>
      </c>
      <c r="B98" s="1" t="s">
        <v>1084</v>
      </c>
      <c r="C98" s="1" t="s">
        <v>1085</v>
      </c>
      <c r="D98" s="1">
        <v>1.0</v>
      </c>
      <c r="E98" s="1" t="s">
        <v>1086</v>
      </c>
      <c r="F98" s="1" t="s">
        <v>1087</v>
      </c>
      <c r="G98" s="1" t="s">
        <v>1088</v>
      </c>
      <c r="H98" s="1" t="s">
        <v>1007</v>
      </c>
      <c r="I98" s="1" t="s">
        <v>1089</v>
      </c>
      <c r="J98" s="1" t="s">
        <v>1090</v>
      </c>
      <c r="K98" s="1" t="s">
        <v>1091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1092</v>
      </c>
      <c r="B99" s="1" t="s">
        <v>1093</v>
      </c>
      <c r="C99" s="1" t="s">
        <v>470</v>
      </c>
      <c r="D99" s="1" t="s">
        <v>1094</v>
      </c>
      <c r="E99" s="1" t="s">
        <v>1095</v>
      </c>
      <c r="F99" s="1" t="s">
        <v>1096</v>
      </c>
      <c r="G99" s="1" t="s">
        <v>1097</v>
      </c>
      <c r="H99" s="1" t="s">
        <v>1098</v>
      </c>
      <c r="I99" s="1" t="s">
        <v>295</v>
      </c>
      <c r="J99" s="1" t="s">
        <v>1099</v>
      </c>
      <c r="K99" s="1" t="s">
        <v>1100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1101</v>
      </c>
      <c r="B100" s="1" t="s">
        <v>1102</v>
      </c>
      <c r="C100" s="1" t="s">
        <v>1103</v>
      </c>
      <c r="D100" s="1" t="s">
        <v>1104</v>
      </c>
      <c r="E100" s="1" t="s">
        <v>1105</v>
      </c>
      <c r="F100" s="1" t="s">
        <v>1106</v>
      </c>
      <c r="G100" s="1" t="s">
        <v>1107</v>
      </c>
      <c r="H100" s="1" t="s">
        <v>1108</v>
      </c>
      <c r="I100" s="1" t="s">
        <v>1109</v>
      </c>
      <c r="J100" s="1" t="s">
        <v>1110</v>
      </c>
      <c r="K100" s="1" t="s">
        <v>551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1111</v>
      </c>
      <c r="B101" s="1" t="s">
        <v>1112</v>
      </c>
      <c r="C101" s="1" t="s">
        <v>1113</v>
      </c>
      <c r="D101" s="1" t="s">
        <v>1114</v>
      </c>
      <c r="E101" s="1" t="s">
        <v>1115</v>
      </c>
      <c r="F101" s="1" t="s">
        <v>505</v>
      </c>
      <c r="G101" s="1" t="s">
        <v>1116</v>
      </c>
      <c r="H101" s="1" t="s">
        <v>1117</v>
      </c>
      <c r="I101" s="1" t="s">
        <v>1118</v>
      </c>
      <c r="J101" s="1" t="s">
        <v>1119</v>
      </c>
      <c r="K101" s="1" t="s">
        <v>1120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1121</v>
      </c>
      <c r="B102" s="1" t="s">
        <v>1122</v>
      </c>
      <c r="C102" s="1" t="s">
        <v>1123</v>
      </c>
      <c r="D102" s="1" t="s">
        <v>1124</v>
      </c>
      <c r="E102" s="1" t="s">
        <v>1125</v>
      </c>
      <c r="F102" s="1" t="s">
        <v>1126</v>
      </c>
      <c r="G102" s="1" t="s">
        <v>1127</v>
      </c>
      <c r="H102" s="1" t="s">
        <v>1128</v>
      </c>
      <c r="I102" s="1" t="s">
        <v>1129</v>
      </c>
      <c r="J102" s="1" t="s">
        <v>1130</v>
      </c>
      <c r="K102" s="1" t="s">
        <v>1131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1132</v>
      </c>
      <c r="B103" s="1" t="s">
        <v>1133</v>
      </c>
      <c r="C103" s="1" t="s">
        <v>1134</v>
      </c>
      <c r="D103" s="1" t="s">
        <v>1135</v>
      </c>
      <c r="E103" s="1" t="s">
        <v>1136</v>
      </c>
      <c r="F103" s="1" t="s">
        <v>592</v>
      </c>
      <c r="G103" s="1" t="s">
        <v>1137</v>
      </c>
      <c r="H103" s="1" t="s">
        <v>1138</v>
      </c>
      <c r="I103" s="1" t="s">
        <v>986</v>
      </c>
      <c r="J103" s="1" t="s">
        <v>1139</v>
      </c>
      <c r="K103" s="1" t="s">
        <v>1140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1141</v>
      </c>
      <c r="B104" s="1" t="s">
        <v>1142</v>
      </c>
      <c r="C104" s="1" t="s">
        <v>1143</v>
      </c>
      <c r="D104" s="1" t="s">
        <v>1144</v>
      </c>
      <c r="E104" s="1" t="s">
        <v>1145</v>
      </c>
      <c r="F104" s="1" t="s">
        <v>1146</v>
      </c>
      <c r="G104" s="1" t="s">
        <v>1147</v>
      </c>
      <c r="H104" s="1" t="s">
        <v>1148</v>
      </c>
      <c r="I104" s="1" t="s">
        <v>1149</v>
      </c>
      <c r="J104" s="1" t="s">
        <v>1150</v>
      </c>
      <c r="K104" s="1" t="s">
        <v>1151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1152</v>
      </c>
      <c r="B105" s="1" t="s">
        <v>1153</v>
      </c>
      <c r="C105" s="1" t="s">
        <v>1154</v>
      </c>
      <c r="D105" s="1" t="s">
        <v>564</v>
      </c>
      <c r="E105" s="1" t="s">
        <v>1155</v>
      </c>
      <c r="F105" s="1" t="s">
        <v>1156</v>
      </c>
      <c r="G105" s="1" t="s">
        <v>1157</v>
      </c>
      <c r="H105" s="1" t="s">
        <v>1158</v>
      </c>
      <c r="I105" s="1" t="s">
        <v>1159</v>
      </c>
      <c r="J105" s="1" t="s">
        <v>1160</v>
      </c>
      <c r="K105" s="1" t="s">
        <v>1161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1162</v>
      </c>
      <c r="B106" s="1" t="s">
        <v>1163</v>
      </c>
      <c r="C106" s="1" t="s">
        <v>1164</v>
      </c>
      <c r="D106" s="1" t="s">
        <v>1165</v>
      </c>
      <c r="E106" s="1" t="s">
        <v>1166</v>
      </c>
      <c r="F106" s="1" t="s">
        <v>1167</v>
      </c>
      <c r="G106" s="1" t="s">
        <v>1168</v>
      </c>
      <c r="H106" s="1" t="s">
        <v>1169</v>
      </c>
      <c r="I106" s="1" t="s">
        <v>1170</v>
      </c>
      <c r="J106" s="1" t="s">
        <v>1171</v>
      </c>
      <c r="K106" s="1" t="s">
        <v>1172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804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1175</v>
      </c>
      <c r="B109" s="1" t="s">
        <v>1176</v>
      </c>
      <c r="C109" s="1" t="s">
        <v>1177</v>
      </c>
      <c r="D109" s="1" t="s">
        <v>1178</v>
      </c>
      <c r="E109" s="1" t="s">
        <v>1179</v>
      </c>
      <c r="F109" s="1" t="s">
        <v>192</v>
      </c>
      <c r="G109" s="1" t="s">
        <v>488</v>
      </c>
      <c r="H109" s="1" t="s">
        <v>1180</v>
      </c>
      <c r="I109" s="1" t="s">
        <v>1181</v>
      </c>
      <c r="J109" s="1" t="s">
        <v>1073</v>
      </c>
      <c r="K109" s="1" t="s">
        <v>1182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1183</v>
      </c>
      <c r="B110" s="1" t="s">
        <v>1184</v>
      </c>
      <c r="C110" s="1" t="s">
        <v>1185</v>
      </c>
      <c r="D110" s="1">
        <v>18.0</v>
      </c>
      <c r="E110" s="1" t="s">
        <v>1186</v>
      </c>
      <c r="F110" s="1" t="s">
        <v>1187</v>
      </c>
      <c r="G110" s="1" t="s">
        <v>1188</v>
      </c>
      <c r="H110" s="1" t="s">
        <v>1189</v>
      </c>
      <c r="I110" s="1" t="s">
        <v>1190</v>
      </c>
      <c r="J110" s="1" t="s">
        <v>1191</v>
      </c>
      <c r="K110" s="1" t="s">
        <v>1192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1193</v>
      </c>
      <c r="B111" s="1" t="s">
        <v>1194</v>
      </c>
      <c r="C111" s="1" t="s">
        <v>473</v>
      </c>
      <c r="D111" s="1" t="s">
        <v>1195</v>
      </c>
      <c r="E111" s="1" t="s">
        <v>1196</v>
      </c>
      <c r="F111" s="1" t="s">
        <v>1197</v>
      </c>
      <c r="G111" s="1" t="s">
        <v>1198</v>
      </c>
      <c r="H111" s="1" t="s">
        <v>1199</v>
      </c>
      <c r="I111" s="1" t="s">
        <v>1200</v>
      </c>
      <c r="J111" s="1" t="s">
        <v>1201</v>
      </c>
      <c r="K111" s="1" t="s">
        <v>1202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1203</v>
      </c>
      <c r="B112" s="1" t="s">
        <v>1204</v>
      </c>
      <c r="C112" s="1" t="s">
        <v>1205</v>
      </c>
      <c r="D112" s="1" t="s">
        <v>1206</v>
      </c>
      <c r="E112" s="1" t="s">
        <v>1207</v>
      </c>
      <c r="F112" s="1" t="s">
        <v>1208</v>
      </c>
      <c r="G112" s="1" t="s">
        <v>1209</v>
      </c>
      <c r="H112" s="1" t="s">
        <v>1210</v>
      </c>
      <c r="I112" s="1" t="s">
        <v>1211</v>
      </c>
      <c r="J112" s="1" t="s">
        <v>952</v>
      </c>
      <c r="K112" s="1" t="s">
        <v>1212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1213</v>
      </c>
      <c r="B113" s="1" t="s">
        <v>1214</v>
      </c>
      <c r="C113" s="1" t="s">
        <v>1215</v>
      </c>
      <c r="D113" s="1" t="s">
        <v>1216</v>
      </c>
      <c r="E113" s="1" t="s">
        <v>1217</v>
      </c>
      <c r="F113" s="1" t="s">
        <v>1218</v>
      </c>
      <c r="G113" s="1" t="s">
        <v>1219</v>
      </c>
      <c r="H113" s="1" t="s">
        <v>1220</v>
      </c>
      <c r="I113" s="1" t="s">
        <v>1221</v>
      </c>
      <c r="J113" s="1" t="s">
        <v>1222</v>
      </c>
      <c r="K113" s="1" t="s">
        <v>1223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1224</v>
      </c>
      <c r="B114" s="1">
        <v>-10.0</v>
      </c>
      <c r="C114" s="1" t="s">
        <v>1225</v>
      </c>
      <c r="D114" s="1" t="s">
        <v>1226</v>
      </c>
      <c r="E114" s="1" t="s">
        <v>1227</v>
      </c>
      <c r="F114" s="1" t="s">
        <v>1228</v>
      </c>
      <c r="G114" s="1" t="s">
        <v>1229</v>
      </c>
      <c r="H114" s="1" t="s">
        <v>1230</v>
      </c>
      <c r="I114" s="1" t="s">
        <v>1231</v>
      </c>
      <c r="J114" s="1" t="s">
        <v>1232</v>
      </c>
      <c r="K114" s="1" t="s">
        <v>1233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1234</v>
      </c>
      <c r="B115" s="1">
        <v>-10.0</v>
      </c>
      <c r="C115" s="1" t="s">
        <v>1225</v>
      </c>
      <c r="D115" s="1" t="s">
        <v>1226</v>
      </c>
      <c r="E115" s="1" t="s">
        <v>1227</v>
      </c>
      <c r="F115" s="1" t="s">
        <v>1228</v>
      </c>
      <c r="G115" s="1" t="s">
        <v>1229</v>
      </c>
      <c r="H115" s="1" t="s">
        <v>1230</v>
      </c>
      <c r="I115" s="1" t="s">
        <v>1231</v>
      </c>
      <c r="J115" s="1" t="s">
        <v>1232</v>
      </c>
      <c r="K115" s="1" t="s">
        <v>1233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1235</v>
      </c>
      <c r="B116" s="1" t="s">
        <v>1236</v>
      </c>
      <c r="C116" s="1" t="s">
        <v>1237</v>
      </c>
      <c r="D116" s="1" t="s">
        <v>1238</v>
      </c>
      <c r="E116" s="1" t="s">
        <v>1239</v>
      </c>
      <c r="F116" s="1" t="s">
        <v>1240</v>
      </c>
      <c r="G116" s="1" t="s">
        <v>954</v>
      </c>
      <c r="H116" s="1" t="s">
        <v>1241</v>
      </c>
      <c r="I116" s="1" t="s">
        <v>1242</v>
      </c>
      <c r="J116" s="1" t="s">
        <v>1243</v>
      </c>
      <c r="K116" s="1" t="s">
        <v>167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1244</v>
      </c>
      <c r="B117" s="1" t="s">
        <v>1245</v>
      </c>
      <c r="C117" s="1" t="s">
        <v>1246</v>
      </c>
      <c r="D117" s="1" t="s">
        <v>1247</v>
      </c>
      <c r="E117" s="1" t="s">
        <v>1248</v>
      </c>
      <c r="F117" s="1" t="s">
        <v>1249</v>
      </c>
      <c r="G117" s="1" t="s">
        <v>1250</v>
      </c>
      <c r="H117" s="1" t="s">
        <v>1251</v>
      </c>
      <c r="I117" s="1" t="s">
        <v>1252</v>
      </c>
      <c r="J117" s="1" t="s">
        <v>1253</v>
      </c>
      <c r="K117" s="1" t="s">
        <v>1254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1255</v>
      </c>
      <c r="B118" s="1" t="s">
        <v>1256</v>
      </c>
      <c r="C118" s="1" t="s">
        <v>1257</v>
      </c>
      <c r="D118" s="1" t="s">
        <v>1076</v>
      </c>
      <c r="E118" s="1" t="s">
        <v>1258</v>
      </c>
      <c r="F118" s="1" t="s">
        <v>1259</v>
      </c>
      <c r="G118" s="1" t="s">
        <v>1260</v>
      </c>
      <c r="H118" s="1" t="s">
        <v>596</v>
      </c>
      <c r="I118" s="1" t="s">
        <v>1090</v>
      </c>
      <c r="J118" s="1" t="s">
        <v>1261</v>
      </c>
      <c r="K118" s="1" t="s">
        <v>1262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1263</v>
      </c>
      <c r="B119" s="1" t="s">
        <v>1264</v>
      </c>
      <c r="C119" s="1" t="s">
        <v>1265</v>
      </c>
      <c r="D119" s="1" t="s">
        <v>1266</v>
      </c>
      <c r="E119" s="1" t="s">
        <v>1267</v>
      </c>
      <c r="F119" s="1" t="s">
        <v>1268</v>
      </c>
      <c r="G119" s="1" t="s">
        <v>1269</v>
      </c>
      <c r="H119" s="1" t="s">
        <v>1270</v>
      </c>
      <c r="I119" s="1" t="s">
        <v>713</v>
      </c>
      <c r="J119" s="1" t="s">
        <v>1271</v>
      </c>
      <c r="K119" s="1" t="s">
        <v>1272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1273</v>
      </c>
      <c r="B120" s="1" t="s">
        <v>1274</v>
      </c>
      <c r="C120" s="1" t="s">
        <v>1275</v>
      </c>
      <c r="D120" s="1" t="s">
        <v>931</v>
      </c>
      <c r="E120" s="1" t="s">
        <v>1276</v>
      </c>
      <c r="F120" s="1" t="s">
        <v>1277</v>
      </c>
      <c r="G120" s="1" t="s">
        <v>1278</v>
      </c>
      <c r="H120" s="1" t="s">
        <v>1279</v>
      </c>
      <c r="I120" s="1" t="s">
        <v>1280</v>
      </c>
      <c r="J120" s="1" t="s">
        <v>1281</v>
      </c>
      <c r="K120" s="1" t="s">
        <v>1282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1283</v>
      </c>
      <c r="B121" s="1" t="s">
        <v>1284</v>
      </c>
      <c r="C121" s="1" t="s">
        <v>1285</v>
      </c>
      <c r="D121" s="1" t="s">
        <v>106</v>
      </c>
      <c r="E121" s="1" t="s">
        <v>1286</v>
      </c>
      <c r="F121" s="1" t="s">
        <v>716</v>
      </c>
      <c r="G121" s="1" t="s">
        <v>1287</v>
      </c>
      <c r="H121" s="1" t="s">
        <v>1288</v>
      </c>
      <c r="I121" s="1" t="s">
        <v>1289</v>
      </c>
      <c r="J121" s="1" t="s">
        <v>1290</v>
      </c>
      <c r="K121" s="1" t="s">
        <v>1291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1292</v>
      </c>
      <c r="B122" s="1" t="s">
        <v>1293</v>
      </c>
      <c r="C122" s="1" t="s">
        <v>1294</v>
      </c>
      <c r="D122" s="1" t="s">
        <v>1295</v>
      </c>
      <c r="E122" s="1" t="s">
        <v>1296</v>
      </c>
      <c r="F122" s="1" t="s">
        <v>1297</v>
      </c>
      <c r="G122" s="1" t="s">
        <v>1298</v>
      </c>
      <c r="H122" s="1" t="s">
        <v>1299</v>
      </c>
      <c r="I122" s="1" t="s">
        <v>1300</v>
      </c>
      <c r="J122" s="1" t="s">
        <v>1301</v>
      </c>
      <c r="K122" s="1" t="s">
        <v>1302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1303</v>
      </c>
      <c r="B123" s="1" t="s">
        <v>1304</v>
      </c>
      <c r="C123" s="1" t="s">
        <v>1305</v>
      </c>
      <c r="D123" s="1" t="s">
        <v>1306</v>
      </c>
      <c r="E123" s="1" t="s">
        <v>1307</v>
      </c>
      <c r="F123" s="1" t="s">
        <v>1308</v>
      </c>
      <c r="G123" s="1" t="s">
        <v>1309</v>
      </c>
      <c r="H123" s="1" t="s">
        <v>463</v>
      </c>
      <c r="I123" s="1" t="s">
        <v>1310</v>
      </c>
      <c r="J123" s="1" t="s">
        <v>1311</v>
      </c>
      <c r="K123" s="1" t="s">
        <v>1312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1313</v>
      </c>
      <c r="B124" s="1" t="s">
        <v>1314</v>
      </c>
      <c r="C124" s="1" t="s">
        <v>1315</v>
      </c>
      <c r="D124" s="1" t="s">
        <v>1316</v>
      </c>
      <c r="E124" s="1" t="s">
        <v>1317</v>
      </c>
      <c r="F124" s="1" t="s">
        <v>1318</v>
      </c>
      <c r="G124" s="1" t="s">
        <v>1319</v>
      </c>
      <c r="H124" s="1" t="s">
        <v>1320</v>
      </c>
      <c r="I124" s="1" t="s">
        <v>1321</v>
      </c>
      <c r="J124" s="1" t="s">
        <v>1322</v>
      </c>
      <c r="K124" s="1" t="s">
        <v>1323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1324</v>
      </c>
      <c r="B125" s="1" t="s">
        <v>1325</v>
      </c>
      <c r="C125" s="1" t="s">
        <v>1326</v>
      </c>
      <c r="D125" s="1" t="s">
        <v>1327</v>
      </c>
      <c r="E125" s="1" t="s">
        <v>1328</v>
      </c>
      <c r="F125" s="1" t="s">
        <v>1105</v>
      </c>
      <c r="G125" s="1" t="s">
        <v>1329</v>
      </c>
      <c r="H125" s="1" t="s">
        <v>1330</v>
      </c>
      <c r="I125" s="1" t="s">
        <v>1331</v>
      </c>
      <c r="J125" s="1" t="s">
        <v>1332</v>
      </c>
      <c r="K125" s="1" t="s">
        <v>1333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1334</v>
      </c>
      <c r="B126" s="1" t="s">
        <v>1335</v>
      </c>
      <c r="C126" s="1" t="s">
        <v>1336</v>
      </c>
      <c r="D126" s="1" t="s">
        <v>1337</v>
      </c>
      <c r="E126" s="1" t="s">
        <v>1338</v>
      </c>
      <c r="F126" s="1" t="s">
        <v>1339</v>
      </c>
      <c r="G126" s="1" t="s">
        <v>1340</v>
      </c>
      <c r="H126" s="1" t="s">
        <v>1341</v>
      </c>
      <c r="I126" s="1" t="s">
        <v>1342</v>
      </c>
      <c r="J126" s="1" t="s">
        <v>1343</v>
      </c>
      <c r="K126" s="1" t="s">
        <v>1344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1345</v>
      </c>
      <c r="B127" s="1" t="s">
        <v>1346</v>
      </c>
      <c r="C127" s="1" t="s">
        <v>1347</v>
      </c>
      <c r="D127" s="1" t="s">
        <v>1348</v>
      </c>
      <c r="E127" s="1" t="s">
        <v>1349</v>
      </c>
      <c r="F127" s="1" t="s">
        <v>1350</v>
      </c>
      <c r="G127" s="1" t="s">
        <v>1351</v>
      </c>
      <c r="H127" s="1" t="s">
        <v>1352</v>
      </c>
      <c r="I127" s="1" t="s">
        <v>1353</v>
      </c>
      <c r="J127" s="1" t="s">
        <v>1354</v>
      </c>
      <c r="K127" s="1" t="s">
        <v>1355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1356</v>
      </c>
      <c r="C1" s="1" t="s">
        <v>1357</v>
      </c>
      <c r="D1" s="1" t="s">
        <v>1358</v>
      </c>
      <c r="E1" s="1" t="s">
        <v>1359</v>
      </c>
      <c r="F1" s="1" t="s">
        <v>1360</v>
      </c>
      <c r="G1" s="1" t="s">
        <v>1361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1362</v>
      </c>
      <c r="B2" s="1" t="s">
        <v>1363</v>
      </c>
      <c r="C2" s="1" t="s">
        <v>1364</v>
      </c>
      <c r="D2" s="1" t="s">
        <v>1365</v>
      </c>
      <c r="E2" s="1" t="s">
        <v>1366</v>
      </c>
      <c r="F2" s="1" t="s">
        <v>1367</v>
      </c>
      <c r="G2" s="1" t="s">
        <v>1368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1369</v>
      </c>
      <c r="B3" s="1" t="s">
        <v>1370</v>
      </c>
      <c r="C3" s="1" t="s">
        <v>1371</v>
      </c>
      <c r="D3" s="1" t="s">
        <v>1372</v>
      </c>
      <c r="E3" s="1" t="s">
        <v>1373</v>
      </c>
      <c r="F3" s="1" t="s">
        <v>1374</v>
      </c>
      <c r="G3" s="1" t="s">
        <v>1375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1376</v>
      </c>
      <c r="B4" s="1" t="s">
        <v>1377</v>
      </c>
      <c r="C4" s="1" t="s">
        <v>1378</v>
      </c>
      <c r="D4" s="1" t="s">
        <v>1379</v>
      </c>
      <c r="E4" s="1" t="s">
        <v>1380</v>
      </c>
      <c r="F4" s="1" t="s">
        <v>1381</v>
      </c>
      <c r="G4" s="1" t="s">
        <v>1382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1369</v>
      </c>
      <c r="B5" s="1" t="s">
        <v>1370</v>
      </c>
      <c r="C5" s="1" t="s">
        <v>1383</v>
      </c>
      <c r="D5" s="1" t="s">
        <v>1384</v>
      </c>
      <c r="E5" s="1" t="s">
        <v>1385</v>
      </c>
      <c r="F5" s="1" t="s">
        <v>1386</v>
      </c>
      <c r="G5" s="1" t="s">
        <v>1387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1388</v>
      </c>
      <c r="B6" s="1" t="s">
        <v>1389</v>
      </c>
      <c r="C6" s="1" t="s">
        <v>1390</v>
      </c>
      <c r="D6" s="1" t="s">
        <v>1391</v>
      </c>
      <c r="E6" s="1" t="s">
        <v>1392</v>
      </c>
      <c r="F6" s="1" t="s">
        <v>1393</v>
      </c>
      <c r="G6" s="1" t="s">
        <v>1394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1395</v>
      </c>
      <c r="B7" s="1" t="s">
        <v>1396</v>
      </c>
      <c r="C7" s="1" t="s">
        <v>1397</v>
      </c>
      <c r="D7" s="1" t="s">
        <v>1398</v>
      </c>
      <c r="E7" s="1" t="s">
        <v>1399</v>
      </c>
      <c r="F7" s="1" t="s">
        <v>1400</v>
      </c>
      <c r="G7" s="1" t="s">
        <v>1401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1402</v>
      </c>
      <c r="B8" s="1" t="s">
        <v>1370</v>
      </c>
      <c r="C8" s="1" t="s">
        <v>1403</v>
      </c>
      <c r="D8" s="1" t="s">
        <v>1404</v>
      </c>
      <c r="E8" s="1" t="s">
        <v>1405</v>
      </c>
      <c r="F8" s="1" t="s">
        <v>1406</v>
      </c>
      <c r="G8" s="1" t="s">
        <v>1407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1408</v>
      </c>
      <c r="B9" s="1" t="s">
        <v>1409</v>
      </c>
      <c r="C9" s="1" t="s">
        <v>1410</v>
      </c>
      <c r="D9" s="1" t="s">
        <v>1411</v>
      </c>
      <c r="E9" s="1" t="s">
        <v>1412</v>
      </c>
      <c r="F9" s="1" t="s">
        <v>1413</v>
      </c>
      <c r="G9" s="1" t="s">
        <v>1414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1415</v>
      </c>
      <c r="B10" s="1" t="s">
        <v>1416</v>
      </c>
      <c r="C10" s="1" t="s">
        <v>1417</v>
      </c>
      <c r="D10" s="1" t="s">
        <v>1418</v>
      </c>
      <c r="E10" s="1" t="s">
        <v>1419</v>
      </c>
      <c r="F10" s="1" t="s">
        <v>1420</v>
      </c>
      <c r="G10" s="1" t="s">
        <v>1421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1422</v>
      </c>
      <c r="B11" s="1" t="s">
        <v>1423</v>
      </c>
      <c r="C11" s="1" t="s">
        <v>1424</v>
      </c>
      <c r="D11" s="1" t="s">
        <v>1425</v>
      </c>
      <c r="E11" s="1" t="s">
        <v>1426</v>
      </c>
      <c r="F11" s="1" t="s">
        <v>1427</v>
      </c>
      <c r="G11" s="1" t="s">
        <v>1428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1429</v>
      </c>
      <c r="B12" s="1" t="s">
        <v>1430</v>
      </c>
      <c r="C12" s="1" t="s">
        <v>1431</v>
      </c>
      <c r="D12" s="1" t="s">
        <v>1432</v>
      </c>
      <c r="E12" s="1" t="s">
        <v>1433</v>
      </c>
      <c r="F12" s="1" t="s">
        <v>1434</v>
      </c>
      <c r="G12" s="1" t="s">
        <v>1435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1436</v>
      </c>
      <c r="B13" s="1" t="s">
        <v>1437</v>
      </c>
      <c r="C13" s="1" t="s">
        <v>1438</v>
      </c>
      <c r="D13" s="1" t="s">
        <v>1439</v>
      </c>
      <c r="E13" s="1" t="s">
        <v>1440</v>
      </c>
      <c r="F13" s="1" t="s">
        <v>1441</v>
      </c>
      <c r="G13" s="1" t="s">
        <v>1442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1443</v>
      </c>
      <c r="B14" s="1" t="s">
        <v>1444</v>
      </c>
      <c r="C14" s="1" t="s">
        <v>1445</v>
      </c>
      <c r="D14" s="1" t="s">
        <v>1446</v>
      </c>
      <c r="E14" s="1" t="s">
        <v>1447</v>
      </c>
      <c r="F14" s="1" t="s">
        <v>1448</v>
      </c>
      <c r="G14" s="1" t="s">
        <v>1449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1450</v>
      </c>
      <c r="B15" s="1" t="s">
        <v>208</v>
      </c>
      <c r="C15" s="1" t="s">
        <v>208</v>
      </c>
      <c r="D15" s="1" t="s">
        <v>207</v>
      </c>
      <c r="E15" s="1" t="s">
        <v>1370</v>
      </c>
      <c r="F15" s="1" t="s">
        <v>1370</v>
      </c>
      <c r="G15" s="1" t="s">
        <v>1370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1451</v>
      </c>
      <c r="B16" s="1" t="s">
        <v>1452</v>
      </c>
      <c r="C16" s="1" t="s">
        <v>1453</v>
      </c>
      <c r="D16" s="1" t="s">
        <v>1454</v>
      </c>
      <c r="E16" s="1" t="s">
        <v>1370</v>
      </c>
      <c r="F16" s="1" t="s">
        <v>1370</v>
      </c>
      <c r="G16" s="1" t="s">
        <v>1370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1455</v>
      </c>
      <c r="B17" s="1" t="s">
        <v>184</v>
      </c>
      <c r="C17" s="1" t="s">
        <v>185</v>
      </c>
      <c r="D17" s="1" t="s">
        <v>173</v>
      </c>
      <c r="E17" s="1" t="s">
        <v>1456</v>
      </c>
      <c r="F17" s="1" t="s">
        <v>1457</v>
      </c>
      <c r="G17" s="1" t="s">
        <v>176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1458</v>
      </c>
      <c r="B18" s="1" t="s">
        <v>1459</v>
      </c>
      <c r="C18" s="1" t="s">
        <v>1460</v>
      </c>
      <c r="D18" s="1" t="s">
        <v>1461</v>
      </c>
      <c r="E18" s="1" t="s">
        <v>1370</v>
      </c>
      <c r="F18" s="1" t="s">
        <v>1370</v>
      </c>
      <c r="G18" s="1" t="s">
        <v>1370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1462</v>
      </c>
      <c r="B19" s="1" t="s">
        <v>1463</v>
      </c>
      <c r="C19" s="1" t="s">
        <v>1464</v>
      </c>
      <c r="D19" s="1" t="s">
        <v>1465</v>
      </c>
      <c r="E19" s="1" t="s">
        <v>1466</v>
      </c>
      <c r="F19" s="1" t="s">
        <v>1467</v>
      </c>
      <c r="G19" s="1" t="s">
        <v>1468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1469</v>
      </c>
      <c r="B20" s="1" t="s">
        <v>1470</v>
      </c>
      <c r="C20" s="1" t="s">
        <v>1471</v>
      </c>
      <c r="D20" s="1" t="s">
        <v>1472</v>
      </c>
      <c r="E20" s="1" t="s">
        <v>1473</v>
      </c>
      <c r="F20" s="1" t="s">
        <v>1474</v>
      </c>
      <c r="G20" s="1" t="s">
        <v>1475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1476</v>
      </c>
      <c r="B21" s="1" t="s">
        <v>1477</v>
      </c>
      <c r="C21" s="1" t="s">
        <v>1478</v>
      </c>
      <c r="D21" s="1" t="s">
        <v>1479</v>
      </c>
      <c r="E21" s="1" t="s">
        <v>1480</v>
      </c>
      <c r="F21" s="1" t="s">
        <v>1481</v>
      </c>
      <c r="G21" s="1" t="s">
        <v>1482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1483</v>
      </c>
      <c r="B22" s="1" t="s">
        <v>1484</v>
      </c>
      <c r="C22" s="1" t="s">
        <v>1485</v>
      </c>
      <c r="D22" s="1" t="s">
        <v>1486</v>
      </c>
      <c r="E22" s="1" t="s">
        <v>1487</v>
      </c>
      <c r="F22" s="1" t="s">
        <v>1488</v>
      </c>
      <c r="G22" s="1" t="s">
        <v>1489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1490</v>
      </c>
      <c r="B23" s="1" t="s">
        <v>1491</v>
      </c>
      <c r="C23" s="1" t="s">
        <v>1492</v>
      </c>
      <c r="D23" s="1" t="s">
        <v>1493</v>
      </c>
      <c r="E23" s="1" t="s">
        <v>1494</v>
      </c>
      <c r="F23" s="1" t="s">
        <v>1495</v>
      </c>
      <c r="G23" s="1" t="s">
        <v>1496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1497</v>
      </c>
      <c r="B24" s="1" t="s">
        <v>1498</v>
      </c>
      <c r="C24" s="1" t="s">
        <v>1499</v>
      </c>
      <c r="D24" s="1" t="s">
        <v>1500</v>
      </c>
      <c r="E24" s="1" t="s">
        <v>1501</v>
      </c>
      <c r="F24" s="1" t="s">
        <v>1502</v>
      </c>
      <c r="G24" s="1" t="s">
        <v>1503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1504</v>
      </c>
      <c r="B25" s="1" t="s">
        <v>1505</v>
      </c>
      <c r="C25" s="1" t="s">
        <v>1506</v>
      </c>
      <c r="D25" s="1" t="s">
        <v>1507</v>
      </c>
      <c r="E25" s="1" t="s">
        <v>1508</v>
      </c>
      <c r="F25" s="1" t="s">
        <v>1509</v>
      </c>
      <c r="G25" s="1" t="s">
        <v>1510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1511</v>
      </c>
      <c r="B26" s="1" t="s">
        <v>1512</v>
      </c>
      <c r="C26" s="1" t="s">
        <v>1513</v>
      </c>
      <c r="D26" s="1" t="s">
        <v>1514</v>
      </c>
      <c r="E26" s="1" t="s">
        <v>1515</v>
      </c>
      <c r="F26" s="1" t="s">
        <v>1516</v>
      </c>
      <c r="G26" s="1" t="s">
        <v>1517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54</v>
      </c>
      <c r="B3" s="1">
        <v>-156.0</v>
      </c>
      <c r="C3" s="1">
        <v>230.0</v>
      </c>
      <c r="D3" s="1">
        <v>339.0</v>
      </c>
      <c r="E3" s="1">
        <v>95.0</v>
      </c>
      <c r="F3" s="1">
        <v>-42.0</v>
      </c>
      <c r="G3" s="1">
        <v>-71.0</v>
      </c>
      <c r="H3" s="1">
        <v>-521.0</v>
      </c>
      <c r="I3" s="1">
        <v>-39.0</v>
      </c>
      <c r="J3" s="1">
        <v>14.0</v>
      </c>
      <c r="K3" s="1">
        <v>-284.0</v>
      </c>
      <c r="L3" s="1">
        <f>IF(K3*FORECAST(L2,B3:K3,B2:K2)&gt;0,FORECAST(L2,B3:K3,B2:K2),K3)*$X$1</f>
        <v>-257.8666667</v>
      </c>
      <c r="M3" s="1">
        <f>IF(L3*FORECAST(M2,B3:L3,B2:L2)&gt;0,FORECAST(M2,B3:L3,B2:L2),L3)*$X$1</f>
        <v>-296.8424242</v>
      </c>
      <c r="N3" s="1">
        <f>IF(M3*FORECAST(N2,B3:M3,B2:M2)&gt;0,FORECAST(N2,B3:M3,B2:M2),M3)*$X$1</f>
        <v>-335.8181818</v>
      </c>
      <c r="O3" s="1">
        <f>IF(N3*FORECAST(O2,B3:N3,B2:N2)&gt;0,FORECAST(O2,B3:N3,B2:N2),N3)*$X$1</f>
        <v>-374.7939394</v>
      </c>
      <c r="P3" s="1">
        <f>IF(O3*FORECAST(P2,B3:O3,B2:O2)&gt;0,FORECAST(P2,B3:O3,B2:O2),O3)*$X$1</f>
        <v>-413.769697</v>
      </c>
      <c r="Q3" s="1">
        <f>IF(P3*FORECAST(Q2,B3:P3,B2:P2)&gt;0,FORECAST(Q2,B3:P3,B2:P2),P3)*$X$1</f>
        <v>-452.7454545</v>
      </c>
      <c r="R3" s="1">
        <f>IF(Q3*FORECAST(R2,B3:Q3,B2:Q2)&gt;0,FORECAST(R2,B3:Q3,B2:Q2),Q3)*$X$1</f>
        <v>-491.7212121</v>
      </c>
      <c r="S3" s="4">
        <f>IF(R3*FORECAST(S2,B3:R3,B2:R2)&gt;0,FORECAST(S2,B3:R3,B2:R2),R3)*$X$1</f>
        <v>-530.6969697</v>
      </c>
      <c r="T3" s="4">
        <f>IF(S3*FORECAST(T2,B3:S3,B2:S2)&gt;0,FORECAST(T2,B3:S3,B2:S2),S3)*$X$1</f>
        <v>-569.6727273</v>
      </c>
      <c r="U3" s="4">
        <f>IF(T3*FORECAST(U2,B3:T3,B2:T2)&gt;0,FORECAST(U2,B3:T3,B2:T2),T3)*$X$1</f>
        <v>-608.6484848</v>
      </c>
      <c r="V3" s="4">
        <f>IF(U3*FORECAST(V2,B3:U3,B2:U2)&gt;0,FORECAST(V2,B3:U3,B2:U2),U3)*$X$1</f>
        <v>-647.6242424</v>
      </c>
      <c r="W3" s="4">
        <f>IF(V3*FORECAST(W2,B3:V3,B2:V2)&gt;0,FORECAST(W2,B3:V3,B2:V2),V3)*$X$1</f>
        <v>-686.6</v>
      </c>
      <c r="X3" s="2"/>
      <c r="Y3" s="2"/>
      <c r="Z3" s="2"/>
    </row>
    <row r="4">
      <c r="A4" s="3" t="s">
        <v>126</v>
      </c>
      <c r="B4" s="1">
        <v>526.0</v>
      </c>
      <c r="C4" s="1">
        <v>212.0</v>
      </c>
      <c r="D4" s="1">
        <v>-53.0</v>
      </c>
      <c r="E4" s="1">
        <v>110.0</v>
      </c>
      <c r="F4" s="1">
        <v>209.0</v>
      </c>
      <c r="G4" s="1">
        <v>743.0</v>
      </c>
      <c r="H4" s="1">
        <v>1010.0</v>
      </c>
      <c r="I4" s="1">
        <v>697.0</v>
      </c>
      <c r="J4" s="1">
        <v>782.0</v>
      </c>
      <c r="K4" s="1">
        <v>1130.0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1519</v>
      </c>
      <c r="B5" s="1">
        <v>62.0</v>
      </c>
      <c r="C5" s="1">
        <v>61.0</v>
      </c>
      <c r="D5" s="1">
        <v>53.0</v>
      </c>
      <c r="E5" s="1">
        <v>53.0</v>
      </c>
      <c r="F5" s="1">
        <v>50.0</v>
      </c>
      <c r="G5" s="1">
        <v>47.0</v>
      </c>
      <c r="H5" s="1">
        <v>46.0</v>
      </c>
      <c r="I5" s="1">
        <v>50.0</v>
      </c>
      <c r="J5" s="1">
        <v>51.0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1520</v>
      </c>
      <c r="L7" s="1">
        <f>IF(W3*FORECAST(W2,B3:W3,B2:W2)&gt;0,FORECAST(W2,B3:W3,B2:W2),V3)*$X$1 * (1+0.02)/(0.0853999999999999-0.02)</f>
        <v>-10708.44037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1521</v>
      </c>
      <c r="L8" s="5">
        <f t="array" ref="L8">NPV(0.0853999999999999,M3:W3)</f>
        <v>-3201.055975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1522</v>
      </c>
      <c r="L9" s="5">
        <f t="array" ref="L9">NPV(0.0853999999999999,M16:W16)</f>
        <v>-4347.486408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1523</v>
      </c>
      <c r="L10" s="5">
        <f>L8 + L9</f>
        <v>-7548.542383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1130.0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1524</v>
      </c>
      <c r="L12" s="5">
        <f>L10 - L11</f>
        <v>-8678.542383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1525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-170.1674977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(1+0.02)/(0.0853999999999999-0.02)</f>
        <v>-10708.44037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68.0</v>
      </c>
      <c r="C3" s="1">
        <v>183.0</v>
      </c>
      <c r="D3" s="1">
        <v>235.0</v>
      </c>
      <c r="E3" s="1">
        <v>364.0</v>
      </c>
      <c r="F3" s="1">
        <v>233.0</v>
      </c>
      <c r="G3" s="1">
        <v>224.0</v>
      </c>
      <c r="H3" s="1">
        <v>-511.0</v>
      </c>
      <c r="I3" s="1">
        <v>-145.0</v>
      </c>
      <c r="J3" s="1">
        <v>-240.0</v>
      </c>
      <c r="K3" s="1">
        <v>-260.0</v>
      </c>
      <c r="L3" s="1">
        <f>IF(K3*FORECAST(L2,B3:K3,B2:K2)&gt;0,FORECAST(L2,B3:K3,B2:K2),K3)*$X$1</f>
        <v>-333.1333333</v>
      </c>
      <c r="M3" s="1">
        <f>IF(L3*FORECAST(M2,B3:L3,B2:L2)&gt;0,FORECAST(M2,B3:L3,B2:L2),L3)*$X$1</f>
        <v>-396.4484848</v>
      </c>
      <c r="N3" s="1">
        <f>IF(M3*FORECAST(N2,B3:M3,B2:M2)&gt;0,FORECAST(N2,B3:M3,B2:M2),M3)*$X$1</f>
        <v>-459.7636364</v>
      </c>
      <c r="O3" s="1">
        <f>IF(N3*FORECAST(O2,B3:N3,B2:N2)&gt;0,FORECAST(O2,B3:N3,B2:N2),N3)*$X$1</f>
        <v>-523.0787879</v>
      </c>
      <c r="P3" s="1">
        <f>IF(O3*FORECAST(P2,B3:O3,B2:O2)&gt;0,FORECAST(P2,B3:O3,B2:O2),O3)*$X$1</f>
        <v>-586.3939394</v>
      </c>
      <c r="Q3" s="1">
        <f>IF(P3*FORECAST(Q2,B3:P3,B2:P2)&gt;0,FORECAST(Q2,B3:P3,B2:P2),P3)*$X$1</f>
        <v>-649.7090909</v>
      </c>
      <c r="R3" s="1">
        <f>IF(Q3*FORECAST(R2,B3:Q3,B2:Q2)&gt;0,FORECAST(R2,B3:Q3,B2:Q2),Q3)*$X$1</f>
        <v>-713.0242424</v>
      </c>
      <c r="S3" s="4">
        <f>IF(R3*FORECAST(S2,B3:R3,B2:R2)&gt;0,FORECAST(S2,B3:R3,B2:R2),R3)*$X$1</f>
        <v>-776.3393939</v>
      </c>
      <c r="T3" s="4">
        <f>IF(S3*FORECAST(T2,B3:S3,B2:S2)&gt;0,FORECAST(T2,B3:S3,B2:S2),S3)*$X$1</f>
        <v>-839.6545455</v>
      </c>
      <c r="U3" s="4">
        <f>IF(T3*FORECAST(U2,B3:T3,B2:T2)&gt;0,FORECAST(U2,B3:T3,B2:T2),T3)*$X$1</f>
        <v>-902.969697</v>
      </c>
      <c r="V3" s="4">
        <f>IF(U3*FORECAST(V2,B3:U3,B2:U2)&gt;0,FORECAST(V2,B3:U3,B2:U2),U3)*$X$1</f>
        <v>-966.2848485</v>
      </c>
      <c r="W3" s="4">
        <f>IF(V3*FORECAST(W2,B3:V3,B2:V2)&gt;0,FORECAST(W2,B3:V3,B2:V2),V3)*$X$1</f>
        <v>-1029.6</v>
      </c>
      <c r="X3" s="2"/>
      <c r="Y3" s="2"/>
      <c r="Z3" s="2"/>
    </row>
    <row r="4">
      <c r="A4" s="3" t="s">
        <v>126</v>
      </c>
      <c r="B4" s="1">
        <v>526.0</v>
      </c>
      <c r="C4" s="1">
        <v>212.0</v>
      </c>
      <c r="D4" s="1">
        <v>-53.0</v>
      </c>
      <c r="E4" s="1">
        <v>110.0</v>
      </c>
      <c r="F4" s="1">
        <v>209.0</v>
      </c>
      <c r="G4" s="1">
        <v>743.0</v>
      </c>
      <c r="H4" s="1">
        <v>1010.0</v>
      </c>
      <c r="I4" s="1">
        <v>697.0</v>
      </c>
      <c r="J4" s="1">
        <v>782.0</v>
      </c>
      <c r="K4" s="1">
        <v>1130.0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1519</v>
      </c>
      <c r="B5" s="1">
        <v>62.0</v>
      </c>
      <c r="C5" s="1">
        <v>61.0</v>
      </c>
      <c r="D5" s="1">
        <v>53.0</v>
      </c>
      <c r="E5" s="1">
        <v>53.0</v>
      </c>
      <c r="F5" s="1">
        <v>50.0</v>
      </c>
      <c r="G5" s="1">
        <v>47.0</v>
      </c>
      <c r="H5" s="1">
        <v>46.0</v>
      </c>
      <c r="I5" s="1">
        <v>50.0</v>
      </c>
      <c r="J5" s="1">
        <v>51.0</v>
      </c>
      <c r="K5" s="1">
        <v>51.0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1520</v>
      </c>
      <c r="L7" s="1">
        <f>IF(W3*FORECAST(W2,B3:W3,B2:W2)&gt;0,FORECAST(W2,B3:W3,B2:W2),V3)*$X$1 * (1+0.02)/(0.0853999999999999-0.02)</f>
        <v>-16057.98165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1521</v>
      </c>
      <c r="L8" s="5">
        <f t="array" ref="L8">NPV(0.0853999999999999,M3:W3)</f>
        <v>-4603.486404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1522</v>
      </c>
      <c r="L9" s="5">
        <f t="array" ref="L9">NPV(0.0853999999999999,M16:W16)</f>
        <v>-6519.33004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1523</v>
      </c>
      <c r="L10" s="5">
        <f>L8 + L9</f>
        <v>-11122.81644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1130.0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1524</v>
      </c>
      <c r="L12" s="5">
        <f>L10 - L11</f>
        <v>-12252.81644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1525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-240.2513028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(1+0.02)/(0.0853999999999999-0.02)</f>
        <v>-16057.98165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