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<sst xmlns="http://schemas.openxmlformats.org/spreadsheetml/2006/main" count="884" uniqueCount="749">
  <si>
    <t>ticker</t>
  </si>
  <si>
    <t>GWH</t>
  </si>
  <si>
    <t>nombre</t>
  </si>
  <si>
    <t>ESS TECH INC</t>
  </si>
  <si>
    <t>empresa</t>
  </si>
  <si>
    <t>Electrical Components &amp; Equipment</t>
  </si>
  <si>
    <t>Open</t>
  </si>
  <si>
    <t>Target Price</t>
  </si>
  <si>
    <t>Upside</t>
  </si>
  <si>
    <t>-5715.62%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</si>
  <si>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</si>
  <si>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</si>
  <si>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</si>
  <si>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</si>
  <si>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</si>
  <si>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</si>
  <si>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</si>
  <si>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</si>
  <si>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</si>
  <si>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</si>
  <si>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</si>
  <si>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</si>
  <si>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</si>
  <si>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</si>
  <si>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</si>
  <si>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</si>
  <si>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</si>
  <si>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</si>
  <si>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</si>
  <si>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</si>
  <si>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</si>
  <si>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</si>
  <si>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</si>
  <si>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</si>
  <si>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</si>
  <si>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</si>
  <si>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</si>
  <si>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</si>
  <si>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</si>
  <si>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</si>
  <si>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</si>
  <si>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</si>
  <si>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</si>
  <si>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</si>
  <si>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</si>
  <si>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</si>
  <si>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</si>
  <si>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</si>
  <si>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</si>
  <si>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</si>
  <si>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</si>
  <si>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</si>
  <si>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</si>
  <si>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</si>
  <si>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</si>
  <si>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</si>
  <si>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</si>
  <si>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</si>
  <si>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</si>
  <si>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</si>
  <si>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</si>
  <si>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</si>
  <si>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</si>
  <si>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</si>
  <si>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</si>
  <si>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</si>
  <si>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</si>
  <si>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</si>
  <si>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</si>
  <si>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</si>
  <si>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</si>
  <si>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</si>
  <si>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</si>
  <si>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</si>
  <si>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</si>
  <si>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</si>
  <si>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</si>
  <si>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</si>
  <si>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</si>
  <si>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</si>
  <si>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</si>
  <si>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</si>
  <si>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</si>
  <si>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</si>
  <si>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</si>
  <si>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</si>
  <si>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</si>
  <si>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</si>
  <si>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</si>
  <si>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</si>
  <si>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</si>
  <si>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</si>
  <si>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</si>
  <si>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-68.48</t>
  </si>
  <si>
    <t>-8.73</t>
  </si>
  <si>
    <t>20.27</t>
  </si>
  <si>
    <t>13.36</t>
  </si>
  <si>
    <t>8.9</t>
  </si>
  <si>
    <t>Tangible Book Value</t>
  </si>
  <si>
    <t>Tangible Book Value Per Share</t>
  </si>
  <si>
    <t>13.34</t>
  </si>
  <si>
    <t>8.46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</si>
  <si>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</si>
  <si>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</si>
  <si>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</si>
  <si>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</si>
  <si>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</si>
  <si>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</si>
  <si>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</si>
  <si>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</si>
  <si>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</si>
  <si>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</si>
  <si>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</si>
  <si>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</si>
  <si>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</si>
  <si>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</si>
  <si>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</si>
  <si>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</si>
  <si>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</si>
  <si>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</si>
  <si>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</si>
  <si>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</si>
  <si>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</si>
  <si>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</si>
  <si>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</si>
  <si>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</si>
  <si>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</si>
  <si>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</si>
  <si>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</si>
  <si>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</si>
  <si>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</si>
  <si>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-24.59</t>
  </si>
  <si>
    <t>-64.19</t>
  </si>
  <si>
    <t>-85.96</t>
  </si>
  <si>
    <t>-7.66</t>
  </si>
  <si>
    <t>-7.27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</si>
  <si>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</si>
  <si>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</si>
  <si>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</si>
  <si>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</si>
  <si>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</si>
  <si>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</si>
  <si>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-15.21</t>
  </si>
  <si>
    <t>-40.04</t>
  </si>
  <si>
    <t>-36.4</t>
  </si>
  <si>
    <t>-4.87</t>
  </si>
  <si>
    <t>-4.55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</si>
  <si>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</si>
  <si>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</si>
  <si>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</si>
  <si>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</si>
  <si>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</si>
  <si>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</si>
  <si>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</si>
  <si>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</si>
  <si>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</si>
  <si>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</si>
  <si>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</si>
  <si>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</si>
  <si>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</si>
  <si>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</si>
  <si>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</si>
  <si>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</si>
  <si>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</si>
  <si>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</si>
  <si>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</si>
  <si>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</si>
  <si>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</si>
  <si>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</si>
  <si>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-72.08</t>
  </si>
  <si>
    <t>-29.22</t>
  </si>
  <si>
    <t>-31.12</t>
  </si>
  <si>
    <t>-33.9</t>
  </si>
  <si>
    <t>Return on Total Capital</t>
  </si>
  <si>
    <t>-106.26</t>
  </si>
  <si>
    <t>-35.57</t>
  </si>
  <si>
    <t>-37.49</t>
  </si>
  <si>
    <t>-43.17</t>
  </si>
  <si>
    <t>Return On Equity %</t>
  </si>
  <si>
    <t>-436.62</t>
  </si>
  <si>
    <t>-468.89</t>
  </si>
  <si>
    <t>-45.58</t>
  </si>
  <si>
    <t>-64.56</t>
  </si>
  <si>
    <t>Return on Common Equity</t>
  </si>
  <si>
    <t>64.43</t>
  </si>
  <si>
    <t>-538.29</t>
  </si>
  <si>
    <t>Margin Analysis</t>
  </si>
  <si>
    <t>Gross Profit Margin %</t>
  </si>
  <si>
    <t>-171.82</t>
  </si>
  <si>
    <t>SG&amp;A Margin</t>
  </si>
  <si>
    <t>402.1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</si>
  <si>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</si>
  <si>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</si>
  <si>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</si>
  <si>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</si>
  <si>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</si>
  <si>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</si>
  <si>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</si>
  <si>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-643.05</t>
  </si>
  <si>
    <t>Levered Free Cash Flow Margin</t>
  </si>
  <si>
    <t>-627.74</t>
  </si>
  <si>
    <t>Unlevered Free Cash Flow Margin</t>
  </si>
  <si>
    <t>Asset Turnover</t>
  </si>
  <si>
    <t>0</t>
  </si>
  <si>
    <t>0.05</t>
  </si>
  <si>
    <t>Fixed Assets Turnover</t>
  </si>
  <si>
    <t>0.07</t>
  </si>
  <si>
    <t>0.39</t>
  </si>
  <si>
    <t>Receivables Turnover (Average Receivables)</t>
  </si>
  <si>
    <t>0.33</t>
  </si>
  <si>
    <t>2.1</t>
  </si>
  <si>
    <t>Short Term Liquidity</t>
  </si>
  <si>
    <t>Current Ratio</t>
  </si>
  <si>
    <t>6.56</t>
  </si>
  <si>
    <t>0.82</t>
  </si>
  <si>
    <t>18.02</t>
  </si>
  <si>
    <t>5.42</t>
  </si>
  <si>
    <t>5.97</t>
  </si>
  <si>
    <t>Quick Ratio</t>
  </si>
  <si>
    <t>6.33</t>
  </si>
  <si>
    <t>0.58</t>
  </si>
  <si>
    <t>17.58</t>
  </si>
  <si>
    <t>5.17</t>
  </si>
  <si>
    <t>5.62</t>
  </si>
  <si>
    <t>Operating Cash Flow to Current Liabilities</t>
  </si>
  <si>
    <t>-2.31</t>
  </si>
  <si>
    <t>-1.98</t>
  </si>
  <si>
    <t>-3.81</t>
  </si>
  <si>
    <t>-2.92</t>
  </si>
  <si>
    <t>-2.78</t>
  </si>
  <si>
    <t>Days Sales Outstanding (Average Receivables)</t>
  </si>
  <si>
    <t>174.15</t>
  </si>
  <si>
    <t>Long Term Solvency</t>
  </si>
  <si>
    <t>Total Debt/Equity</t>
  </si>
  <si>
    <t>5.31</t>
  </si>
  <si>
    <t>-345.69</t>
  </si>
  <si>
    <t>1.84</t>
  </si>
  <si>
    <t>4.29</t>
  </si>
  <si>
    <t>2.46</t>
  </si>
  <si>
    <t>Total Debt / Total Capital</t>
  </si>
  <si>
    <t>5.05</t>
  </si>
  <si>
    <t>140.7</t>
  </si>
  <si>
    <t>1.8</t>
  </si>
  <si>
    <t>4.11</t>
  </si>
  <si>
    <t>2.4</t>
  </si>
  <si>
    <t>LT Debt/Equity</t>
  </si>
  <si>
    <t>2.97</t>
  </si>
  <si>
    <t>-1.15</t>
  </si>
  <si>
    <t>0.91</t>
  </si>
  <si>
    <t>2.08</t>
  </si>
  <si>
    <t>0.93</t>
  </si>
  <si>
    <t>Long-Term Debt / Total Capital</t>
  </si>
  <si>
    <t>2.82</t>
  </si>
  <si>
    <t>0.47</t>
  </si>
  <si>
    <t>0.89</t>
  </si>
  <si>
    <t>0.9</t>
  </si>
  <si>
    <t>Total Liabilities / Total Assets</t>
  </si>
  <si>
    <t>26.29</t>
  </si>
  <si>
    <t>118.26</t>
  </si>
  <si>
    <t>21.08</t>
  </si>
  <si>
    <t>27.84</t>
  </si>
  <si>
    <t>EBIT / Interest Expense</t>
  </si>
  <si>
    <t>-9.7</t>
  </si>
  <si>
    <t>-131.76</t>
  </si>
  <si>
    <t>-32.13</t>
  </si>
  <si>
    <t>EBITDA / Interest Expense</t>
  </si>
  <si>
    <t>-9.45</t>
  </si>
  <si>
    <t>-128.45</t>
  </si>
  <si>
    <t>-31.83</t>
  </si>
  <si>
    <t>(EBITDA - Capex) / Interest Expense</t>
  </si>
  <si>
    <t>-10.28</t>
  </si>
  <si>
    <t>-132.26</t>
  </si>
  <si>
    <t>-33.3</t>
  </si>
  <si>
    <t>Total Debt / EBITDA</t>
  </si>
  <si>
    <t>-0.09</t>
  </si>
  <si>
    <t>-0.34</t>
  </si>
  <si>
    <t>-0.06</t>
  </si>
  <si>
    <t>-0.03</t>
  </si>
  <si>
    <t>Net Debt / EBITDA</t>
  </si>
  <si>
    <t>1.81</t>
  </si>
  <si>
    <t>-0.05</t>
  </si>
  <si>
    <t>3.92</t>
  </si>
  <si>
    <t>1.31</t>
  </si>
  <si>
    <t>1.33</t>
  </si>
  <si>
    <t>Total Debt / (EBITDA - Capex)</t>
  </si>
  <si>
    <t>-0.08</t>
  </si>
  <si>
    <t>-0.33</t>
  </si>
  <si>
    <t>Net Debt / (EBITDA - Capex)</t>
  </si>
  <si>
    <t>1.67</t>
  </si>
  <si>
    <t>3.74</t>
  </si>
  <si>
    <t>1.15</t>
  </si>
  <si>
    <t>1.24</t>
  </si>
  <si>
    <t>Growth Over Prior Year</t>
  </si>
  <si>
    <t>Total Revenues, 1 Yr. Growth %</t>
  </si>
  <si>
    <t>743.4</t>
  </si>
  <si>
    <t>Gross Profit, 1 Yr. Growth %</t>
  </si>
  <si>
    <t>EBITDA, 1 Yr. Growth %</t>
  </si>
  <si>
    <t>76.09</t>
  </si>
  <si>
    <t>254.03</t>
  </si>
  <si>
    <t>73.2</t>
  </si>
  <si>
    <t>-23.64</t>
  </si>
  <si>
    <t>EBITA, 1 Yr. Growth %</t>
  </si>
  <si>
    <t>75.87</t>
  </si>
  <si>
    <t>248.45</t>
  </si>
  <si>
    <t>74.07</t>
  </si>
  <si>
    <t>-18.57</t>
  </si>
  <si>
    <t>EBIT, 1 Yr. Growth %</t>
  </si>
  <si>
    <t>Earnings From Cont. Operations, 1 Yr. Growth %</t>
  </si>
  <si>
    <t>163.46</t>
  </si>
  <si>
    <t>-83.66</t>
  </si>
  <si>
    <t>-0.5</t>
  </si>
  <si>
    <t>Net Income, 1 Yr. Growth %</t>
  </si>
  <si>
    <t>Normalized Net Income, 1 Yr. Growth %</t>
  </si>
  <si>
    <t>165.59</t>
  </si>
  <si>
    <t>964.86</t>
  </si>
  <si>
    <t>-75.46</t>
  </si>
  <si>
    <t>Diluted EPS Before Extra, 1 Yr. Growth %</t>
  </si>
  <si>
    <t>161.06</t>
  </si>
  <si>
    <t>-91.09</t>
  </si>
  <si>
    <t>-5.03</t>
  </si>
  <si>
    <t>Accounts Receivable, 1 Yr. Growth %</t>
  </si>
  <si>
    <t>857.83</t>
  </si>
  <si>
    <t>-54.71</t>
  </si>
  <si>
    <t>Net Property, Plant and Equip., 1 Yr. Growth %</t>
  </si>
  <si>
    <t>10.4</t>
  </si>
  <si>
    <t>145.15</t>
  </si>
  <si>
    <t>361.85</t>
  </si>
  <si>
    <t>-12.21</t>
  </si>
  <si>
    <t>Total Assets, 1 Yr. Growth %</t>
  </si>
  <si>
    <t>-57.32</t>
  </si>
  <si>
    <t>-30.63</t>
  </si>
  <si>
    <t>-17.47</t>
  </si>
  <si>
    <t>Tangible Book Value, 1 Yr. Growth %</t>
  </si>
  <si>
    <t>93.61</t>
  </si>
  <si>
    <t>-835.65</t>
  </si>
  <si>
    <t>-33.32</t>
  </si>
  <si>
    <t>-28.17</t>
  </si>
  <si>
    <t>Common Equity, 1 Yr. Growth %</t>
  </si>
  <si>
    <t>-33.24</t>
  </si>
  <si>
    <t>-24.54</t>
  </si>
  <si>
    <t>Cash From Operations, 1 Yr. Growth %</t>
  </si>
  <si>
    <t>149.36</t>
  </si>
  <si>
    <t>211.5</t>
  </si>
  <si>
    <t>57.42</t>
  </si>
  <si>
    <t>-32.74</t>
  </si>
  <si>
    <t>Capital Expenditures, 1 Yr. Growth %</t>
  </si>
  <si>
    <t>-41.01</t>
  </si>
  <si>
    <t>451.2</t>
  </si>
  <si>
    <t>412.47</t>
  </si>
  <si>
    <t>-59.17</t>
  </si>
  <si>
    <t>Levered Free Cash Flow, 1 Yr. Growth %</t>
  </si>
  <si>
    <t>144.89</t>
  </si>
  <si>
    <t>102.81</t>
  </si>
  <si>
    <t>-19.36</t>
  </si>
  <si>
    <t>Unlevered Free Cash Flow, 1 Yr. Growth %</t>
  </si>
  <si>
    <t>136.57</t>
  </si>
  <si>
    <t>111.43</t>
  </si>
  <si>
    <t>Compound Annual Growth Rate Over Two Years</t>
  </si>
  <si>
    <t>EBITDA, 2 Yr. CAGR %</t>
  </si>
  <si>
    <t>149.69</t>
  </si>
  <si>
    <t>147.62</t>
  </si>
  <si>
    <t>EBITA, 2 Yr. CAGR %</t>
  </si>
  <si>
    <t>147.55</t>
  </si>
  <si>
    <t>146.28</t>
  </si>
  <si>
    <t>19.06</t>
  </si>
  <si>
    <t>EBIT, 2 Yr. CAGR %</t>
  </si>
  <si>
    <t>Earnings From Cont. Operations, 2 Yr. CAGR %</t>
  </si>
  <si>
    <t>542.83</t>
  </si>
  <si>
    <t>60.1</t>
  </si>
  <si>
    <t>-59.68</t>
  </si>
  <si>
    <t>Net Income, 2 Yr. CAGR %</t>
  </si>
  <si>
    <t>Normalized Net Income, 2 Yr. CAGR %</t>
  </si>
  <si>
    <t>431.8</t>
  </si>
  <si>
    <t>61.65</t>
  </si>
  <si>
    <t>-51.01</t>
  </si>
  <si>
    <t>Diluted EPS Before Extra, 2 Yr. CAGR %</t>
  </si>
  <si>
    <t>86.98</t>
  </si>
  <si>
    <t>-0.58</t>
  </si>
  <si>
    <t>-70.91</t>
  </si>
  <si>
    <t>Accounts Receivable, 2 Yr. CAGR %</t>
  </si>
  <si>
    <t>108.29</t>
  </si>
  <si>
    <t>Net Property, Plant and Equip., 2 Yr. CAGR %</t>
  </si>
  <si>
    <t>64.52</t>
  </si>
  <si>
    <t>236.49</t>
  </si>
  <si>
    <t>101.36</t>
  </si>
  <si>
    <t>Total Assets, 2 Yr. CAGR %</t>
  </si>
  <si>
    <t>244.03</t>
  </si>
  <si>
    <t>338.57</t>
  </si>
  <si>
    <t>-24.34</t>
  </si>
  <si>
    <t>Tangible Book Value, 2 Yr. CAGR %</t>
  </si>
  <si>
    <t>152.58</t>
  </si>
  <si>
    <t>121.47</t>
  </si>
  <si>
    <t>-30.8</t>
  </si>
  <si>
    <t>Common Equity, 2 Yr. CAGR %</t>
  </si>
  <si>
    <t>121.62</t>
  </si>
  <si>
    <t>-29.02</t>
  </si>
  <si>
    <t>Cash From Operations, 2 Yr. CAGR %</t>
  </si>
  <si>
    <t>178.7</t>
  </si>
  <si>
    <t>121.44</t>
  </si>
  <si>
    <t>2.9</t>
  </si>
  <si>
    <t>Capital Expenditures, 2 Yr. CAGR %</t>
  </si>
  <si>
    <t>80.32</t>
  </si>
  <si>
    <t>431.48</t>
  </si>
  <si>
    <t>44.66</t>
  </si>
  <si>
    <t>Levered Free Cash Flow, 2 Yr. CAGR %</t>
  </si>
  <si>
    <t>122.86</t>
  </si>
  <si>
    <t>27.89</t>
  </si>
  <si>
    <t>Unlevered Free Cash Flow, 2 Yr. CAGR %</t>
  </si>
  <si>
    <t>123.64</t>
  </si>
  <si>
    <t>30.57</t>
  </si>
  <si>
    <t>Compound Annual Growth Rate Over Three Years</t>
  </si>
  <si>
    <t>EBITDA, 3 Yr. CAGR %</t>
  </si>
  <si>
    <t>121.02</t>
  </si>
  <si>
    <t>67.3</t>
  </si>
  <si>
    <t>EBITA, 3 Yr. CAGR %</t>
  </si>
  <si>
    <t>120.14</t>
  </si>
  <si>
    <t>70.3</t>
  </si>
  <si>
    <t>EBIT, 3 Yr. CAGR %</t>
  </si>
  <si>
    <t>Earnings From Cont. Operations, 3 Yr. CAGR %</t>
  </si>
  <si>
    <t>89.02</t>
  </si>
  <si>
    <t>36.63</t>
  </si>
  <si>
    <t>Net Income, 3 Yr. CAGR %</t>
  </si>
  <si>
    <t>Normalized Net Income, 3 Yr. CAGR %</t>
  </si>
  <si>
    <t>90.75</t>
  </si>
  <si>
    <t>36.72</t>
  </si>
  <si>
    <t>Diluted EPS Before Extra, 3 Yr. CAGR %</t>
  </si>
  <si>
    <t>-32.21</t>
  </si>
  <si>
    <t>-2.08</t>
  </si>
  <si>
    <t>Net Property, Plant and Equip., 3 Yr. CAGR %</t>
  </si>
  <si>
    <t>132.08</t>
  </si>
  <si>
    <t>115.01</t>
  </si>
  <si>
    <t>Total Assets, 3 Yr. CAGR %</t>
  </si>
  <si>
    <t>101.73</t>
  </si>
  <si>
    <t>151.32</t>
  </si>
  <si>
    <t>Tangible Book Value, 3 Yr. CAGR %</t>
  </si>
  <si>
    <t>62.03</t>
  </si>
  <si>
    <t>52.16</t>
  </si>
  <si>
    <t>Common Equity, 3 Yr. CAGR %</t>
  </si>
  <si>
    <t>62.1</t>
  </si>
  <si>
    <t>54.75</t>
  </si>
  <si>
    <t>Cash From Operations, 3 Yr. CAGR %</t>
  </si>
  <si>
    <t>130.38</t>
  </si>
  <si>
    <t>48.85</t>
  </si>
  <si>
    <t>Capital Expenditures, 3 Yr. CAGR %</t>
  </si>
  <si>
    <t>155.42</t>
  </si>
  <si>
    <t>125.94</t>
  </si>
  <si>
    <t>Levered Free Cash Flow, 3 Yr. CAGR %</t>
  </si>
  <si>
    <t>58.81</t>
  </si>
  <si>
    <t>Unlevered Free Cash Flow, 3 Yr. CAGR %</t>
  </si>
  <si>
    <t>59.18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</si>
  <si>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</si>
  <si>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</si>
  <si>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</si>
  <si>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</si>
  <si>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</si>
  <si>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</si>
  <si>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</si>
  <si>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</si>
  <si>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315</t>
  </si>
  <si>
    <t>1,794</t>
  </si>
  <si>
    <t>372.4</t>
  </si>
  <si>
    <t>197.2</t>
  </si>
  <si>
    <t>65.59</t>
  </si>
  <si>
    <t>-</t>
  </si>
  <si>
    <t>Change</t>
  </si>
  <si>
    <t>469.49%</t>
  </si>
  <si>
    <t>-79.24%</t>
  </si>
  <si>
    <t>-47.04%</t>
  </si>
  <si>
    <t>-66.74%</t>
  </si>
  <si>
    <t>0%</t>
  </si>
  <si>
    <t>Enterprise Value (EV)
                                    1</t>
  </si>
  <si>
    <t>338</t>
  </si>
  <si>
    <t>177.1</t>
  </si>
  <si>
    <t>48.25</t>
  </si>
  <si>
    <t>79.96</t>
  </si>
  <si>
    <t>138.5</t>
  </si>
  <si>
    <t>-81.16%</t>
  </si>
  <si>
    <t>-47.62%</t>
  </si>
  <si>
    <t>-72.75%</t>
  </si>
  <si>
    <t>65.71%</t>
  </si>
  <si>
    <t>73.25%</t>
  </si>
  <si>
    <t>P/E ratio</t>
  </si>
  <si>
    <t>-2.36x</t>
  </si>
  <si>
    <t>-2x</t>
  </si>
  <si>
    <t>-4.76x</t>
  </si>
  <si>
    <t>-2.37x</t>
  </si>
  <si>
    <t>-0.83x</t>
  </si>
  <si>
    <t>-1.3x</t>
  </si>
  <si>
    <t>-1.83x</t>
  </si>
  <si>
    <t>PBR</t>
  </si>
  <si>
    <t>8.48x</t>
  </si>
  <si>
    <t>2.73x</t>
  </si>
  <si>
    <t>1.92x</t>
  </si>
  <si>
    <t>1.05x</t>
  </si>
  <si>
    <t>6.42x</t>
  </si>
  <si>
    <t>-5.58x</t>
  </si>
  <si>
    <t>PEG</t>
  </si>
  <si>
    <t>-0.1x</t>
  </si>
  <si>
    <t>0.1x</t>
  </si>
  <si>
    <t>0.4x</t>
  </si>
  <si>
    <t>0.11x</t>
  </si>
  <si>
    <t>0x</t>
  </si>
  <si>
    <t>Capitalization / Revenue</t>
  </si>
  <si>
    <t>417x</t>
  </si>
  <si>
    <t>26.2x</t>
  </si>
  <si>
    <t>6.75x</t>
  </si>
  <si>
    <t>1.51x</t>
  </si>
  <si>
    <t>0.51x</t>
  </si>
  <si>
    <t>EV / Revenue</t>
  </si>
  <si>
    <t>378x</t>
  </si>
  <si>
    <t>23.5x</t>
  </si>
  <si>
    <t>4.97x</t>
  </si>
  <si>
    <t>1.84x</t>
  </si>
  <si>
    <t>1.08x</t>
  </si>
  <si>
    <t>EV / EBITDA</t>
  </si>
  <si>
    <t>-29.7x</t>
  </si>
  <si>
    <t>-3.67x</t>
  </si>
  <si>
    <t>-2.58x</t>
  </si>
  <si>
    <t>-0.68x</t>
  </si>
  <si>
    <t>-1.73x</t>
  </si>
  <si>
    <t>-3.88x</t>
  </si>
  <si>
    <t>EV / EBIT</t>
  </si>
  <si>
    <t>-29.5x</t>
  </si>
  <si>
    <t>-3.2x</t>
  </si>
  <si>
    <t>-2.06x</t>
  </si>
  <si>
    <t>-0.57x</t>
  </si>
  <si>
    <t>-1.38x</t>
  </si>
  <si>
    <t>-2.66x</t>
  </si>
  <si>
    <t>EV / FCF</t>
  </si>
  <si>
    <t>-32.8x</t>
  </si>
  <si>
    <t>-3.53x</t>
  </si>
  <si>
    <t>-2.92x</t>
  </si>
  <si>
    <t>-0.64x</t>
  </si>
  <si>
    <t>-1.9x</t>
  </si>
  <si>
    <t>-2.42x</t>
  </si>
  <si>
    <t>FCF Yield</t>
  </si>
  <si>
    <t>-3.04%</t>
  </si>
  <si>
    <t>-28.3%</t>
  </si>
  <si>
    <t>-34.3%</t>
  </si>
  <si>
    <t>-157%</t>
  </si>
  <si>
    <t>-52.6%</t>
  </si>
  <si>
    <t>-41.3%</t>
  </si>
  <si>
    <t>Dividend per Share
                                    2</t>
  </si>
  <si>
    <t>Rate of return</t>
  </si>
  <si>
    <t>EPS
                                    2</t>
  </si>
  <si>
    <t>-64.2</t>
  </si>
  <si>
    <t>-85.95</t>
  </si>
  <si>
    <t>-7.65</t>
  </si>
  <si>
    <t>-7.2</t>
  </si>
  <si>
    <t>-6.678</t>
  </si>
  <si>
    <t>-4.255</t>
  </si>
  <si>
    <t>-3.01</t>
  </si>
  <si>
    <t>Distribution rate</t>
  </si>
  <si>
    <t>Net sales
                                    1</t>
  </si>
  <si>
    <t>0.894</t>
  </si>
  <si>
    <t>7.54</t>
  </si>
  <si>
    <t>9.712</t>
  </si>
  <si>
    <t>43.49</t>
  </si>
  <si>
    <t>128.1</t>
  </si>
  <si>
    <t>EBITDA
                                    1</t>
  </si>
  <si>
    <t>-60.32</t>
  </si>
  <si>
    <t>-92.1</t>
  </si>
  <si>
    <t>-68.76</t>
  </si>
  <si>
    <t>-70.86</t>
  </si>
  <si>
    <t>-46.25</t>
  </si>
  <si>
    <t>-35.68</t>
  </si>
  <si>
    <t>EBIT
                                    1</t>
  </si>
  <si>
    <t>-60.9</t>
  </si>
  <si>
    <t>-105.5</t>
  </si>
  <si>
    <t>-85.9</t>
  </si>
  <si>
    <t>-84.15</t>
  </si>
  <si>
    <t>-58.04</t>
  </si>
  <si>
    <t>-51.99</t>
  </si>
  <si>
    <t>Net income
                                    1</t>
  </si>
  <si>
    <t>-30.42</t>
  </si>
  <si>
    <t>-477.4</t>
  </si>
  <si>
    <t>-77.97</t>
  </si>
  <si>
    <t>-77.58</t>
  </si>
  <si>
    <t>-79.03</t>
  </si>
  <si>
    <t>-55.78</t>
  </si>
  <si>
    <t>-49.24</t>
  </si>
  <si>
    <t>Net Debt
                                    1</t>
  </si>
  <si>
    <t>-34.38</t>
  </si>
  <si>
    <t>-20.16</t>
  </si>
  <si>
    <t>-17.34</t>
  </si>
  <si>
    <t>14.37</t>
  </si>
  <si>
    <t>72.94</t>
  </si>
  <si>
    <t>Reference price
                                    2</t>
  </si>
  <si>
    <t>151.200</t>
  </si>
  <si>
    <t>171.600</t>
  </si>
  <si>
    <t>36.450</t>
  </si>
  <si>
    <t>17.100</t>
  </si>
  <si>
    <t>5.520</t>
  </si>
  <si>
    <t>Nbr of stocks (in thousands)</t>
  </si>
  <si>
    <t>2,083</t>
  </si>
  <si>
    <t>10,454</t>
  </si>
  <si>
    <t>10,217</t>
  </si>
  <si>
    <t>11,534</t>
  </si>
  <si>
    <t>11,883</t>
  </si>
  <si>
    <t>Announcement Date</t>
  </si>
  <si>
    <t>6/21/21</t>
  </si>
  <si>
    <t>2/24/22</t>
  </si>
  <si>
    <t>3/1/23</t>
  </si>
  <si>
    <t>3/13/24</t>
  </si>
  <si>
    <t>address1</t>
  </si>
  <si>
    <t>Building 83</t>
  </si>
  <si>
    <t>address2</t>
  </si>
  <si>
    <t>26440 SW Parkway Avenue</t>
  </si>
  <si>
    <t>city</t>
  </si>
  <si>
    <t>Wilsonville</t>
  </si>
  <si>
    <t>state</t>
  </si>
  <si>
    <t>OR</t>
  </si>
  <si>
    <t>zip</t>
  </si>
  <si>
    <t>97070</t>
  </si>
  <si>
    <t>country</t>
  </si>
  <si>
    <t>phone</t>
  </si>
  <si>
    <t>855 423 9920</t>
  </si>
  <si>
    <t>website</t>
  </si>
  <si>
    <t>https://essinc.com</t>
  </si>
  <si>
    <t>industry</t>
  </si>
  <si>
    <t>Electrical Equipment &amp; Parts</t>
  </si>
  <si>
    <t>industryKey</t>
  </si>
  <si>
    <t>electrical-equipment-parts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</si>
  <si>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</si>
  <si>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</si>
  <si>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</si>
  <si>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</si>
  <si>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</si>
  <si>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</si>
  <si>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</si>
  <si>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ESS Tech, Inc., an energy storage company, designs and produces iron flow batteries for commercial and utility-scale energy storage applications worldwide. It offers energy storage products, which include Energy Warehouse, a behind-the-meter solution; and Energy Center, a front-of-the-meter solution. The company was founded in 2011 and is headquartered in Wilsonville, Oregon.</t>
  </si>
  <si>
    <t>fullTimeEmployees</t>
  </si>
  <si>
    <t>companyOfficers</t>
  </si>
  <si>
    <t>[{'maxAge': 1, 'name': 'Mr. Eric P. Dresselhuys', 'age': 58, 'title': 'CEO &amp; Director', 'yearBorn': 1965, 'fiscalYear': 2023, 'totalPay': 942056, 'exercisedValue': 0, 'unexercisedValue': 0}, {'maxAge': 1, 'name': 'Mr. Anthony A. Rabb', 'age': 55, 'title': 'Chief Financial Officer', 'yearBorn': 1968, 'fiscalYear': 2023, 'totalPay': 764348, 'exercisedValue': 0, 'unexercisedValue': 0}, {'maxAge': 1, 'name': 'Mr. Brian  Lisiecki', 'title': 'Chief Information Officer', 'fiscalYear': 2023, 'exercisedValue': 0, 'unexercisedValue': 0}, {'maxAge': 1, 'name': 'Erik  Bylin', 'title': 'Head of Investor Relations', 'fiscalYear': 2023, 'exercisedValue': 0, 'unexercisedValue': 0}, {'maxAge': 1, 'name': 'Ms. Kelly F. Goodman J.D.', 'title': 'Corporate Secretary &amp; VP of Legal', 'fiscalYear': 2023, 'exercisedValue': 0, 'unexercisedValue': 0}, {'maxAge': 1, 'name': 'Mr. Hugh  McDermott', 'title': 'Senior Vice President of Sales &amp; Business Development', 'fiscalYear': 2023, 'exercisedValue': 0, 'unexercisedValue': 0}, {'maxAge': 1, 'name': 'Dr. Benjamin  Heng', 'title': 'Executive Vice President of Engineering', 'fiscalYear': 2023, 'exercisedValue': 0, 'unexercisedValue': 0}, {'maxAge': 1, 'name': 'Mr. Chris  Montgomery', 'title': 'Senior Vice President of Supply Chain',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</si>
  <si>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</si>
  <si>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</si>
  <si>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</si>
  <si>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</si>
  <si>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</si>
  <si>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</si>
  <si>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</si>
  <si>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</si>
  <si>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</si>
  <si>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</si>
  <si>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</si>
  <si>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</si>
  <si>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</si>
  <si>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</si>
  <si>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</si>
  <si>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</si>
  <si>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</si>
  <si>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</si>
  <si>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</si>
  <si>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</si>
  <si>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</si>
  <si>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</si>
  <si>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</si>
  <si>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</si>
  <si>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</si>
  <si>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</si>
  <si>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</si>
  <si>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</si>
  <si>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</si>
  <si>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</si>
  <si>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</si>
  <si>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</si>
  <si>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</si>
  <si>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</si>
  <si>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</si>
  <si>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</si>
  <si>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</si>
  <si>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</si>
  <si>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</si>
  <si>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</si>
  <si>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</si>
  <si>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</si>
  <si>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</si>
  <si>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</si>
  <si>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</si>
  <si>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</si>
  <si>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</si>
  <si>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</si>
  <si>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</si>
  <si>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</si>
  <si>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</si>
  <si>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</si>
  <si>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</si>
  <si>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</si>
  <si>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</si>
  <si>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</si>
  <si>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</si>
  <si>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</si>
  <si>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</si>
  <si>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</si>
  <si>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</si>
  <si>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</si>
  <si>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</si>
  <si>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</si>
  <si>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</si>
  <si>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</si>
  <si>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</si>
  <si>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</si>
  <si>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</si>
  <si>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</si>
  <si>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</si>
  <si>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ESS Tech,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</si>
  <si>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</si>
  <si>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</si>
  <si>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</si>
  <si>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</si>
  <si>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</si>
  <si>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</si>
  <si>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</si>
  <si>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4dc55278-505d-3ee8-a130-7acd16e2c930</t>
  </si>
  <si>
    <t>messageBoardId</t>
  </si>
  <si>
    <t>finmb_265894752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</si>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</sst>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ess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-314.4749250264266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6.5593608E7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8.899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-1.1872219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-11.0</v>
      </c>
      <c r="C2" s="1">
        <v>-30.0</v>
      </c>
      <c r="D2" s="1">
        <v>-477.0</v>
      </c>
      <c r="E2" s="1">
        <v>-77.0</v>
      </c>
      <c r="F2" s="1">
        <v>-77.0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26.0</v>
      </c>
      <c r="C3" s="1">
        <v>43.0</v>
      </c>
      <c r="D3" s="1">
        <v>57.0</v>
      </c>
      <c r="E3" s="1">
        <v>1.0</v>
      </c>
      <c r="F3" s="1">
        <v>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26.0</v>
      </c>
      <c r="C4" s="1">
        <v>43.0</v>
      </c>
      <c r="D4" s="1">
        <v>57.0</v>
      </c>
      <c r="E4" s="1">
        <v>1.0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17.0</v>
      </c>
      <c r="C5" s="1">
        <v>31.0</v>
      </c>
      <c r="D5" s="1">
        <v>7.0</v>
      </c>
      <c r="E5" s="1">
        <v>11.0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12.0</v>
      </c>
      <c r="D6" s="1">
        <v>415.0</v>
      </c>
      <c r="E6" s="1">
        <v>-25.0</v>
      </c>
      <c r="F6" s="1">
        <v>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-1.0</v>
      </c>
      <c r="F7" s="1">
        <v>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-14.0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52.0</v>
      </c>
      <c r="C9" s="1">
        <v>-22.0</v>
      </c>
      <c r="D9" s="1">
        <v>88.0</v>
      </c>
      <c r="E9" s="1">
        <v>1.0</v>
      </c>
      <c r="F9" s="1">
        <v>-22.0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3.0</v>
      </c>
      <c r="E10" s="1">
        <v>1.0</v>
      </c>
      <c r="F10" s="1">
        <v>11.0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2.0</v>
      </c>
      <c r="C11" s="1">
        <v>26.0</v>
      </c>
      <c r="D11" s="1">
        <v>-2.0</v>
      </c>
      <c r="E11" s="1">
        <v>7.0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-6.0</v>
      </c>
      <c r="C12" s="1">
        <v>-16.0</v>
      </c>
      <c r="D12" s="1">
        <v>-51.0</v>
      </c>
      <c r="E12" s="1">
        <v>-81.0</v>
      </c>
      <c r="F12" s="1">
        <v>-54.0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-85.0</v>
      </c>
      <c r="C13" s="1">
        <v>-50.0</v>
      </c>
      <c r="D13" s="1">
        <v>-2.0</v>
      </c>
      <c r="E13" s="1">
        <v>-14.0</v>
      </c>
      <c r="F13" s="1">
        <v>-5.0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-104.0</v>
      </c>
      <c r="F14" s="1">
        <v>20.0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-85.0</v>
      </c>
      <c r="C15" s="1">
        <v>-50.0</v>
      </c>
      <c r="D15" s="1">
        <v>-2.0</v>
      </c>
      <c r="E15" s="1">
        <v>-118.0</v>
      </c>
      <c r="F15" s="1">
        <v>15.0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2.0</v>
      </c>
      <c r="C16" s="1">
        <v>4.0</v>
      </c>
      <c r="D16" s="1">
        <v>20.0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2.0</v>
      </c>
      <c r="C17" s="1">
        <v>4.0</v>
      </c>
      <c r="D17" s="1">
        <v>20.0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-26.0</v>
      </c>
      <c r="C18" s="1">
        <v>-22.0</v>
      </c>
      <c r="D18" s="1">
        <v>-21.0</v>
      </c>
      <c r="E18" s="1">
        <v>-1.0</v>
      </c>
      <c r="F18" s="1">
        <v>-1.0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-26.0</v>
      </c>
      <c r="C19" s="1">
        <v>-22.0</v>
      </c>
      <c r="D19" s="1">
        <v>-21.0</v>
      </c>
      <c r="E19" s="1">
        <v>-1.0</v>
      </c>
      <c r="F19" s="1">
        <v>-1.0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11.0</v>
      </c>
      <c r="E20" s="1">
        <v>65.0</v>
      </c>
      <c r="F20" s="1">
        <v>27.0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-2.0</v>
      </c>
      <c r="F21" s="1">
        <v>-31.0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19.0</v>
      </c>
      <c r="C22" s="1">
        <v>0.0</v>
      </c>
      <c r="D22" s="1">
        <v>27.0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251.0</v>
      </c>
      <c r="E23" s="1">
        <v>-2.0</v>
      </c>
      <c r="F23" s="1">
        <v>-21.0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22.0</v>
      </c>
      <c r="C24" s="1">
        <v>4.0</v>
      </c>
      <c r="D24" s="1">
        <v>288.0</v>
      </c>
      <c r="E24" s="1">
        <v>-4.0</v>
      </c>
      <c r="F24" s="1">
        <v>25.0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14.0</v>
      </c>
      <c r="C25" s="1">
        <v>-12.0</v>
      </c>
      <c r="D25" s="1">
        <v>234.0</v>
      </c>
      <c r="E25" s="1">
        <v>-204.0</v>
      </c>
      <c r="F25" s="1">
        <v>-14.0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3.0</v>
      </c>
      <c r="C27" s="1">
        <v>11.0</v>
      </c>
      <c r="D27" s="1">
        <v>1.0</v>
      </c>
      <c r="E27" s="1">
        <v>15.0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-11.0</v>
      </c>
      <c r="D28" s="1">
        <v>-28.0</v>
      </c>
      <c r="E28" s="1">
        <v>-58.0</v>
      </c>
      <c r="F28" s="1">
        <v>-47.0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-11.0</v>
      </c>
      <c r="D29" s="1">
        <v>-27.0</v>
      </c>
      <c r="E29" s="1">
        <v>-58.0</v>
      </c>
      <c r="F29" s="1">
        <v>-47.0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1.0</v>
      </c>
      <c r="D30" s="1">
        <v>-4.0</v>
      </c>
      <c r="E30" s="1">
        <v>-8.0</v>
      </c>
      <c r="F30" s="1">
        <v>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2.0</v>
      </c>
      <c r="C31" s="1">
        <v>4.0</v>
      </c>
      <c r="D31" s="1">
        <v>-1.0</v>
      </c>
      <c r="E31" s="1">
        <v>-1.0</v>
      </c>
      <c r="F31" s="1">
        <v>-1.0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18.0</v>
      </c>
      <c r="C3" s="1">
        <v>4.0</v>
      </c>
      <c r="D3" s="1">
        <v>239.0</v>
      </c>
      <c r="E3" s="1">
        <v>34.0</v>
      </c>
      <c r="F3" s="1">
        <v>20.0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0.0</v>
      </c>
      <c r="E4" s="1">
        <v>105.0</v>
      </c>
      <c r="F4" s="1">
        <v>87.0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18.0</v>
      </c>
      <c r="C5" s="1">
        <v>4.0</v>
      </c>
      <c r="D5" s="1">
        <v>239.0</v>
      </c>
      <c r="E5" s="1">
        <v>140.0</v>
      </c>
      <c r="F5" s="1">
        <v>108.0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0.0</v>
      </c>
      <c r="C6" s="1">
        <v>0.0</v>
      </c>
      <c r="D6" s="1">
        <v>0.0</v>
      </c>
      <c r="E6" s="1">
        <v>4.0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0.0</v>
      </c>
      <c r="C7" s="1">
        <v>0.0</v>
      </c>
      <c r="D7" s="1">
        <v>51.0</v>
      </c>
      <c r="E7" s="1">
        <v>0.0</v>
      </c>
      <c r="F7" s="1">
        <v>82.0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0.0</v>
      </c>
      <c r="D8" s="1">
        <v>51.0</v>
      </c>
      <c r="E8" s="1">
        <v>4.0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0.0</v>
      </c>
      <c r="C9" s="1">
        <v>0.0</v>
      </c>
      <c r="D9" s="1">
        <v>0.0</v>
      </c>
      <c r="E9" s="1">
        <v>0.0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9.0</v>
      </c>
      <c r="C10" s="1">
        <v>26.0</v>
      </c>
      <c r="D10" s="1">
        <v>3.0</v>
      </c>
      <c r="E10" s="1">
        <v>2.0</v>
      </c>
      <c r="F10" s="1">
        <v>52.0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0.0</v>
      </c>
      <c r="C11" s="1">
        <v>1.0</v>
      </c>
      <c r="D11" s="1">
        <v>1.0</v>
      </c>
      <c r="E11" s="1">
        <v>1.0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56.0</v>
      </c>
      <c r="C12" s="1">
        <v>52.0</v>
      </c>
      <c r="D12" s="1">
        <v>1.0</v>
      </c>
      <c r="E12" s="1">
        <v>3.0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18.0</v>
      </c>
      <c r="C13" s="1">
        <v>6.0</v>
      </c>
      <c r="D13" s="1">
        <v>246.0</v>
      </c>
      <c r="E13" s="1">
        <v>152.0</v>
      </c>
      <c r="F13" s="1">
        <v>118.0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2.0</v>
      </c>
      <c r="C14" s="1">
        <v>2.0</v>
      </c>
      <c r="D14" s="1">
        <v>6.0</v>
      </c>
      <c r="E14" s="1">
        <v>23.0</v>
      </c>
      <c r="F14" s="1">
        <v>27.0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-71.0</v>
      </c>
      <c r="C15" s="1">
        <v>-1.0</v>
      </c>
      <c r="D15" s="1">
        <v>-1.0</v>
      </c>
      <c r="E15" s="1">
        <v>-2.0</v>
      </c>
      <c r="F15" s="1">
        <v>-9.0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1.0</v>
      </c>
      <c r="C16" s="1">
        <v>1.0</v>
      </c>
      <c r="D16" s="1">
        <v>4.0</v>
      </c>
      <c r="E16" s="1">
        <v>20.0</v>
      </c>
      <c r="F16" s="1">
        <v>18.0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0.0</v>
      </c>
      <c r="C17" s="1">
        <v>0.0</v>
      </c>
      <c r="D17" s="1">
        <v>0.0</v>
      </c>
      <c r="E17" s="1">
        <v>18.0</v>
      </c>
      <c r="F17" s="1">
        <v>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52.0</v>
      </c>
      <c r="C18" s="1">
        <v>32.0</v>
      </c>
      <c r="D18" s="1">
        <v>18.0</v>
      </c>
      <c r="E18" s="1">
        <v>94.0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21.0</v>
      </c>
      <c r="C19" s="1">
        <v>9.0</v>
      </c>
      <c r="D19" s="1">
        <v>250.0</v>
      </c>
      <c r="E19" s="1">
        <v>174.0</v>
      </c>
      <c r="F19" s="1">
        <v>143.0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69.0</v>
      </c>
      <c r="C21" s="1">
        <v>52.0</v>
      </c>
      <c r="D21" s="1">
        <v>1.0</v>
      </c>
      <c r="E21" s="1">
        <v>3.0</v>
      </c>
      <c r="F21" s="1">
        <v>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92.0</v>
      </c>
      <c r="C22" s="1">
        <v>1.0</v>
      </c>
      <c r="D22" s="1">
        <v>5.0</v>
      </c>
      <c r="E22" s="1">
        <v>10.0</v>
      </c>
      <c r="F22" s="1">
        <v>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0.0</v>
      </c>
      <c r="C23" s="1">
        <v>93.0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36.0</v>
      </c>
      <c r="C24" s="1">
        <v>4.0</v>
      </c>
      <c r="D24" s="1">
        <v>1.0</v>
      </c>
      <c r="E24" s="1">
        <v>1.0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0.0</v>
      </c>
      <c r="C25" s="1">
        <v>0.0</v>
      </c>
      <c r="D25" s="1">
        <v>0.0</v>
      </c>
      <c r="E25" s="1">
        <v>1.0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0.0</v>
      </c>
      <c r="C26" s="1">
        <v>0.0</v>
      </c>
      <c r="D26" s="1">
        <v>3.0</v>
      </c>
      <c r="E26" s="1">
        <v>6.0</v>
      </c>
      <c r="F26" s="1">
        <v>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89.0</v>
      </c>
      <c r="C27" s="1">
        <v>70.0</v>
      </c>
      <c r="D27" s="1">
        <v>68.0</v>
      </c>
      <c r="E27" s="1">
        <v>4.0</v>
      </c>
      <c r="F27" s="1">
        <v>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2.0</v>
      </c>
      <c r="C28" s="1">
        <v>8.0</v>
      </c>
      <c r="D28" s="1">
        <v>13.0</v>
      </c>
      <c r="E28" s="1">
        <v>27.0</v>
      </c>
      <c r="F28" s="1">
        <v>19.0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46.0</v>
      </c>
      <c r="C29" s="1">
        <v>1.0</v>
      </c>
      <c r="D29" s="1">
        <v>1.0</v>
      </c>
      <c r="E29" s="1">
        <v>31.0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0.0</v>
      </c>
      <c r="C30" s="1">
        <v>0.0</v>
      </c>
      <c r="D30" s="1">
        <v>0.0</v>
      </c>
      <c r="E30" s="1">
        <v>2.0</v>
      </c>
      <c r="F30" s="1">
        <v>95.0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0.0</v>
      </c>
      <c r="C31" s="1">
        <v>0.0</v>
      </c>
      <c r="D31" s="1">
        <v>0.0</v>
      </c>
      <c r="E31" s="1">
        <v>2.0</v>
      </c>
      <c r="F31" s="1">
        <v>18.0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2.0</v>
      </c>
      <c r="C32" s="1">
        <v>2.0</v>
      </c>
      <c r="D32" s="1">
        <v>29.0</v>
      </c>
      <c r="E32" s="1">
        <v>3.0</v>
      </c>
      <c r="F32" s="1">
        <v>91.0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5.0</v>
      </c>
      <c r="C33" s="1">
        <v>10.0</v>
      </c>
      <c r="D33" s="1">
        <v>45.0</v>
      </c>
      <c r="E33" s="1">
        <v>36.0</v>
      </c>
      <c r="F33" s="1">
        <v>39.0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34.0</v>
      </c>
      <c r="C34" s="1">
        <v>34.0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13.0</v>
      </c>
      <c r="C35" s="1">
        <v>26.0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47.0</v>
      </c>
      <c r="C36" s="1">
        <v>60.0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0.0</v>
      </c>
      <c r="C37" s="1">
        <v>0.0</v>
      </c>
      <c r="D37" s="1">
        <v>1.0</v>
      </c>
      <c r="E37" s="1">
        <v>1.0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>
        <v>76.0</v>
      </c>
      <c r="C38" s="1">
        <v>1.0</v>
      </c>
      <c r="D38" s="1">
        <v>746.0</v>
      </c>
      <c r="E38" s="1">
        <v>756.0</v>
      </c>
      <c r="F38" s="1">
        <v>799.0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-33.0</v>
      </c>
      <c r="C39" s="1">
        <v>-63.0</v>
      </c>
      <c r="D39" s="1">
        <v>-541.0</v>
      </c>
      <c r="E39" s="1">
        <v>-619.0</v>
      </c>
      <c r="F39" s="1">
        <v>-696.0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15.0</v>
      </c>
      <c r="C40" s="1">
        <v>15.0</v>
      </c>
      <c r="D40" s="1">
        <v>0.0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>
        <v>-32.0</v>
      </c>
      <c r="C41" s="1">
        <v>-62.0</v>
      </c>
      <c r="D41" s="1">
        <v>205.0</v>
      </c>
      <c r="E41" s="1">
        <v>137.0</v>
      </c>
      <c r="F41" s="1">
        <v>103.0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88</v>
      </c>
      <c r="B42" s="1">
        <v>15.0</v>
      </c>
      <c r="C42" s="1">
        <v>-1.0</v>
      </c>
      <c r="D42" s="1">
        <v>205.0</v>
      </c>
      <c r="E42" s="1">
        <v>137.0</v>
      </c>
      <c r="F42" s="1">
        <v>103.0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89</v>
      </c>
      <c r="B43" s="1">
        <v>21.0</v>
      </c>
      <c r="C43" s="1">
        <v>9.0</v>
      </c>
      <c r="D43" s="1">
        <v>250.0</v>
      </c>
      <c r="E43" s="1">
        <v>174.0</v>
      </c>
      <c r="F43" s="1">
        <v>143.0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90</v>
      </c>
      <c r="B45" s="1">
        <v>47.0</v>
      </c>
      <c r="C45" s="1">
        <v>7.0</v>
      </c>
      <c r="D45" s="1">
        <v>10.0</v>
      </c>
      <c r="E45" s="1">
        <v>10.0</v>
      </c>
      <c r="F45" s="1">
        <v>11.0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91</v>
      </c>
      <c r="B46" s="1">
        <v>47.0</v>
      </c>
      <c r="C46" s="1">
        <v>7.0</v>
      </c>
      <c r="D46" s="1">
        <v>10.0</v>
      </c>
      <c r="E46" s="1">
        <v>10.0</v>
      </c>
      <c r="F46" s="1">
        <v>11.0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92</v>
      </c>
      <c r="B47" s="1" t="s">
        <v>93</v>
      </c>
      <c r="C47" s="1" t="s">
        <v>94</v>
      </c>
      <c r="D47" s="1" t="s">
        <v>95</v>
      </c>
      <c r="E47" s="1" t="s">
        <v>96</v>
      </c>
      <c r="F47" s="1" t="s">
        <v>97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98</v>
      </c>
      <c r="B48" s="1">
        <v>-32.0</v>
      </c>
      <c r="C48" s="1">
        <v>-62.0</v>
      </c>
      <c r="D48" s="1">
        <v>205.0</v>
      </c>
      <c r="E48" s="1">
        <v>137.0</v>
      </c>
      <c r="F48" s="1">
        <v>98.0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99</v>
      </c>
      <c r="B49" s="1" t="s">
        <v>93</v>
      </c>
      <c r="C49" s="1" t="s">
        <v>94</v>
      </c>
      <c r="D49" s="1" t="s">
        <v>95</v>
      </c>
      <c r="E49" s="1" t="s">
        <v>100</v>
      </c>
      <c r="F49" s="1" t="s">
        <v>101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102</v>
      </c>
      <c r="B50" s="1">
        <v>82.0</v>
      </c>
      <c r="C50" s="1">
        <v>5.0</v>
      </c>
      <c r="D50" s="1">
        <v>3.0</v>
      </c>
      <c r="E50" s="1">
        <v>5.0</v>
      </c>
      <c r="F50" s="1">
        <v>2.0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103</v>
      </c>
      <c r="B51" s="1">
        <v>-17.0</v>
      </c>
      <c r="C51" s="1">
        <v>79.0</v>
      </c>
      <c r="D51" s="1">
        <v>-235.0</v>
      </c>
      <c r="E51" s="1">
        <v>-134.0</v>
      </c>
      <c r="F51" s="1">
        <v>-106.0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104</v>
      </c>
      <c r="B52" s="1">
        <v>8.0</v>
      </c>
      <c r="C52" s="1">
        <v>6.0</v>
      </c>
      <c r="D52" s="1">
        <v>11.0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105</v>
      </c>
      <c r="B53" s="1">
        <v>0.0</v>
      </c>
      <c r="C53" s="1">
        <v>3.0</v>
      </c>
      <c r="D53" s="1">
        <v>3.0</v>
      </c>
      <c r="E53" s="1">
        <v>3.0</v>
      </c>
      <c r="F53" s="1">
        <v>3.0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106</v>
      </c>
      <c r="B54" s="1">
        <v>1.0</v>
      </c>
      <c r="C54" s="1">
        <v>2.0</v>
      </c>
      <c r="D54" s="1">
        <v>2.0</v>
      </c>
      <c r="E54" s="1">
        <v>13.0</v>
      </c>
      <c r="F54" s="1">
        <v>17.0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107</v>
      </c>
      <c r="B55" s="1">
        <v>0.0</v>
      </c>
      <c r="C55" s="1">
        <v>0.0</v>
      </c>
      <c r="D55" s="1">
        <v>160.0</v>
      </c>
      <c r="E55" s="1">
        <v>271.0</v>
      </c>
      <c r="F55" s="1">
        <v>231.0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0.0</v>
      </c>
      <c r="C2" s="1">
        <v>0.0</v>
      </c>
      <c r="D2" s="1">
        <v>0.0</v>
      </c>
      <c r="E2" s="1">
        <v>89.0</v>
      </c>
      <c r="F2" s="1">
        <v>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0.0</v>
      </c>
      <c r="C3" s="1">
        <v>0.0</v>
      </c>
      <c r="D3" s="1">
        <v>0.0</v>
      </c>
      <c r="E3" s="1">
        <v>89.0</v>
      </c>
      <c r="F3" s="1">
        <v>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0.0</v>
      </c>
      <c r="C4" s="1">
        <v>0.0</v>
      </c>
      <c r="D4" s="1">
        <v>0.0</v>
      </c>
      <c r="E4" s="1">
        <v>0.0</v>
      </c>
      <c r="F4" s="1">
        <v>20.0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0.0</v>
      </c>
      <c r="C5" s="1">
        <v>0.0</v>
      </c>
      <c r="D5" s="1">
        <v>0.0</v>
      </c>
      <c r="E5" s="1">
        <v>89.0</v>
      </c>
      <c r="F5" s="1">
        <v>-12.0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3.0</v>
      </c>
      <c r="C6" s="1">
        <v>4.0</v>
      </c>
      <c r="D6" s="1">
        <v>30.0</v>
      </c>
      <c r="E6" s="1">
        <v>34.0</v>
      </c>
      <c r="F6" s="1">
        <v>30.0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6.0</v>
      </c>
      <c r="C7" s="1">
        <v>12.0</v>
      </c>
      <c r="D7" s="1">
        <v>30.0</v>
      </c>
      <c r="E7" s="1">
        <v>71.0</v>
      </c>
      <c r="F7" s="1">
        <v>42.0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9.0</v>
      </c>
      <c r="C8" s="1">
        <v>17.0</v>
      </c>
      <c r="D8" s="1">
        <v>60.0</v>
      </c>
      <c r="E8" s="1">
        <v>106.0</v>
      </c>
      <c r="F8" s="1">
        <v>72.0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-9.0</v>
      </c>
      <c r="C9" s="1">
        <v>-17.0</v>
      </c>
      <c r="D9" s="1">
        <v>-60.0</v>
      </c>
      <c r="E9" s="1">
        <v>-105.0</v>
      </c>
      <c r="F9" s="1">
        <v>-85.0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-1.0</v>
      </c>
      <c r="C10" s="1">
        <v>-13.0</v>
      </c>
      <c r="D10" s="1">
        <v>-1.0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0.0</v>
      </c>
      <c r="C11" s="1">
        <v>0.0</v>
      </c>
      <c r="D11" s="1">
        <v>0.0</v>
      </c>
      <c r="E11" s="1">
        <v>2.0</v>
      </c>
      <c r="F11" s="1">
        <v>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-1.0</v>
      </c>
      <c r="C12" s="1">
        <v>-13.0</v>
      </c>
      <c r="D12" s="1">
        <v>-1.0</v>
      </c>
      <c r="E12" s="1">
        <v>2.0</v>
      </c>
      <c r="F12" s="1">
        <v>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-52.0</v>
      </c>
      <c r="C13" s="1">
        <v>-12.0</v>
      </c>
      <c r="D13" s="1">
        <v>-261.0</v>
      </c>
      <c r="E13" s="1">
        <v>23.0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-11.0</v>
      </c>
      <c r="C14" s="1">
        <v>-30.0</v>
      </c>
      <c r="D14" s="1">
        <v>-323.0</v>
      </c>
      <c r="E14" s="1">
        <v>-79.0</v>
      </c>
      <c r="F14" s="1">
        <v>-77.0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0.0</v>
      </c>
      <c r="C15" s="1">
        <v>0.0</v>
      </c>
      <c r="D15" s="1">
        <v>0.0</v>
      </c>
      <c r="E15" s="1">
        <v>4.0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-11.0</v>
      </c>
      <c r="C16" s="1">
        <v>-6.0</v>
      </c>
      <c r="D16" s="1">
        <v>-154.0</v>
      </c>
      <c r="E16" s="1">
        <v>1.0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-11.0</v>
      </c>
      <c r="C17" s="1">
        <v>-30.0</v>
      </c>
      <c r="D17" s="1">
        <v>-477.0</v>
      </c>
      <c r="E17" s="1">
        <v>-77.0</v>
      </c>
      <c r="F17" s="1">
        <v>-77.0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-11.0</v>
      </c>
      <c r="C18" s="1">
        <v>-30.0</v>
      </c>
      <c r="D18" s="1">
        <v>-477.0</v>
      </c>
      <c r="E18" s="1">
        <v>-77.0</v>
      </c>
      <c r="F18" s="1">
        <v>-77.0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-11.0</v>
      </c>
      <c r="C19" s="1">
        <v>-30.0</v>
      </c>
      <c r="D19" s="1">
        <v>-477.0</v>
      </c>
      <c r="E19" s="1">
        <v>-77.0</v>
      </c>
      <c r="F19" s="1">
        <v>-77.0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-11.0</v>
      </c>
      <c r="C20" s="1">
        <v>-30.0</v>
      </c>
      <c r="D20" s="1">
        <v>-477.0</v>
      </c>
      <c r="E20" s="1">
        <v>-77.0</v>
      </c>
      <c r="F20" s="1">
        <v>-77.0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-11.0</v>
      </c>
      <c r="C21" s="1">
        <v>-30.0</v>
      </c>
      <c r="D21" s="1">
        <v>-477.0</v>
      </c>
      <c r="E21" s="1">
        <v>-77.0</v>
      </c>
      <c r="F21" s="1">
        <v>-77.0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-11.0</v>
      </c>
      <c r="C22" s="1">
        <v>-30.0</v>
      </c>
      <c r="D22" s="1">
        <v>-477.0</v>
      </c>
      <c r="E22" s="1">
        <v>-77.0</v>
      </c>
      <c r="F22" s="1">
        <v>-77.0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 t="s">
        <v>131</v>
      </c>
      <c r="C24" s="1" t="s">
        <v>132</v>
      </c>
      <c r="D24" s="1" t="s">
        <v>133</v>
      </c>
      <c r="E24" s="1" t="s">
        <v>134</v>
      </c>
      <c r="F24" s="1" t="s">
        <v>135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131</v>
      </c>
      <c r="C25" s="1" t="s">
        <v>132</v>
      </c>
      <c r="D25" s="1" t="s">
        <v>133</v>
      </c>
      <c r="E25" s="1" t="s">
        <v>134</v>
      </c>
      <c r="F25" s="1" t="s">
        <v>135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>
        <v>47.0</v>
      </c>
      <c r="C26" s="1">
        <v>47.0</v>
      </c>
      <c r="D26" s="1">
        <v>5.0</v>
      </c>
      <c r="E26" s="1">
        <v>10.0</v>
      </c>
      <c r="F26" s="1">
        <v>10.0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131</v>
      </c>
      <c r="C27" s="1" t="s">
        <v>132</v>
      </c>
      <c r="D27" s="1" t="s">
        <v>133</v>
      </c>
      <c r="E27" s="1" t="s">
        <v>134</v>
      </c>
      <c r="F27" s="1" t="s">
        <v>135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131</v>
      </c>
      <c r="C28" s="1" t="s">
        <v>132</v>
      </c>
      <c r="D28" s="1" t="s">
        <v>133</v>
      </c>
      <c r="E28" s="1" t="s">
        <v>134</v>
      </c>
      <c r="F28" s="1" t="s">
        <v>135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47.0</v>
      </c>
      <c r="C29" s="1">
        <v>47.0</v>
      </c>
      <c r="D29" s="1">
        <v>5.0</v>
      </c>
      <c r="E29" s="1">
        <v>10.0</v>
      </c>
      <c r="F29" s="1">
        <v>10.0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 t="s">
        <v>142</v>
      </c>
      <c r="C30" s="1" t="s">
        <v>143</v>
      </c>
      <c r="D30" s="1" t="s">
        <v>144</v>
      </c>
      <c r="E30" s="1" t="s">
        <v>145</v>
      </c>
      <c r="F30" s="1" t="s">
        <v>146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142</v>
      </c>
      <c r="C31" s="1" t="s">
        <v>143</v>
      </c>
      <c r="D31" s="1" t="s">
        <v>144</v>
      </c>
      <c r="E31" s="1" t="s">
        <v>145</v>
      </c>
      <c r="F31" s="1" t="s">
        <v>146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>
        <v>-9.0</v>
      </c>
      <c r="C33" s="1">
        <v>-16.0</v>
      </c>
      <c r="D33" s="1">
        <v>-60.0</v>
      </c>
      <c r="E33" s="1">
        <v>-104.0</v>
      </c>
      <c r="F33" s="1">
        <v>-79.0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>
        <v>-9.0</v>
      </c>
      <c r="C34" s="1">
        <v>-17.0</v>
      </c>
      <c r="D34" s="1">
        <v>-60.0</v>
      </c>
      <c r="E34" s="1">
        <v>-105.0</v>
      </c>
      <c r="F34" s="1">
        <v>-85.0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150</v>
      </c>
      <c r="B35" s="1">
        <v>-9.0</v>
      </c>
      <c r="C35" s="1">
        <v>-17.0</v>
      </c>
      <c r="D35" s="1">
        <v>-60.0</v>
      </c>
      <c r="E35" s="1">
        <v>-105.0</v>
      </c>
      <c r="F35" s="1">
        <v>-85.0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151</v>
      </c>
      <c r="B36" s="1">
        <v>-8.0</v>
      </c>
      <c r="C36" s="1">
        <v>-16.0</v>
      </c>
      <c r="D36" s="1">
        <v>-58.0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152</v>
      </c>
      <c r="B37" s="1">
        <v>0.0</v>
      </c>
      <c r="C37" s="1">
        <v>0.0</v>
      </c>
      <c r="D37" s="1">
        <v>0.0</v>
      </c>
      <c r="E37" s="1">
        <v>89.0</v>
      </c>
      <c r="F37" s="1">
        <v>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153</v>
      </c>
      <c r="B38" s="1">
        <v>-7.0</v>
      </c>
      <c r="C38" s="1">
        <v>-18.0</v>
      </c>
      <c r="D38" s="1">
        <v>-202.0</v>
      </c>
      <c r="E38" s="1">
        <v>-49.0</v>
      </c>
      <c r="F38" s="1">
        <v>-48.0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155</v>
      </c>
      <c r="B40" s="1">
        <v>0.0</v>
      </c>
      <c r="C40" s="1">
        <v>0.0</v>
      </c>
      <c r="D40" s="1">
        <v>4.0</v>
      </c>
      <c r="E40" s="1">
        <v>17.0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156</v>
      </c>
      <c r="B41" s="1">
        <v>90.0</v>
      </c>
      <c r="C41" s="1">
        <v>1.0</v>
      </c>
      <c r="D41" s="1">
        <v>3.0</v>
      </c>
      <c r="E41" s="1">
        <v>6.0</v>
      </c>
      <c r="F41" s="1">
        <v>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157</v>
      </c>
      <c r="B42" s="1">
        <v>1.0</v>
      </c>
      <c r="C42" s="1">
        <v>2.0</v>
      </c>
      <c r="D42" s="1">
        <v>25.0</v>
      </c>
      <c r="E42" s="1">
        <v>27.0</v>
      </c>
      <c r="F42" s="1">
        <v>22.0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158</v>
      </c>
      <c r="B43" s="1">
        <v>6.0</v>
      </c>
      <c r="C43" s="1">
        <v>12.0</v>
      </c>
      <c r="D43" s="1">
        <v>30.0</v>
      </c>
      <c r="E43" s="1">
        <v>71.0</v>
      </c>
      <c r="F43" s="1">
        <v>42.0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159</v>
      </c>
      <c r="B44" s="1">
        <v>1.0</v>
      </c>
      <c r="C44" s="1">
        <v>83.0</v>
      </c>
      <c r="D44" s="1">
        <v>1.0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160</v>
      </c>
      <c r="B45" s="1">
        <v>0.0</v>
      </c>
      <c r="C45" s="1">
        <v>27.0</v>
      </c>
      <c r="D45" s="1">
        <v>4.0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161</v>
      </c>
      <c r="B46" s="1">
        <v>0.0</v>
      </c>
      <c r="C46" s="1">
        <v>56.0</v>
      </c>
      <c r="D46" s="1">
        <v>-3.0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162</v>
      </c>
      <c r="B47" s="1">
        <v>0.0</v>
      </c>
      <c r="C47" s="1">
        <v>0.0</v>
      </c>
      <c r="D47" s="1">
        <v>0.0</v>
      </c>
      <c r="E47" s="1">
        <v>0.0</v>
      </c>
      <c r="F47" s="1">
        <v>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163</v>
      </c>
      <c r="B48" s="1">
        <v>5.0</v>
      </c>
      <c r="C48" s="1">
        <v>7.0</v>
      </c>
      <c r="D48" s="1">
        <v>2.0</v>
      </c>
      <c r="E48" s="1">
        <v>2.0</v>
      </c>
      <c r="F48" s="1">
        <v>2.0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164</v>
      </c>
      <c r="B49" s="1">
        <v>3.0</v>
      </c>
      <c r="C49" s="1">
        <v>4.0</v>
      </c>
      <c r="D49" s="1">
        <v>21.0</v>
      </c>
      <c r="E49" s="1">
        <v>45.0</v>
      </c>
      <c r="F49" s="1">
        <v>81.0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165</v>
      </c>
      <c r="B50" s="1">
        <v>7.0</v>
      </c>
      <c r="C50" s="1">
        <v>18.0</v>
      </c>
      <c r="D50" s="1">
        <v>5.0</v>
      </c>
      <c r="E50" s="1">
        <v>8.0</v>
      </c>
      <c r="F50" s="1">
        <v>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166</v>
      </c>
      <c r="B51" s="1">
        <v>17.0</v>
      </c>
      <c r="C51" s="1">
        <v>31.0</v>
      </c>
      <c r="D51" s="1">
        <v>7.0</v>
      </c>
      <c r="E51" s="1">
        <v>11.0</v>
      </c>
      <c r="F51" s="1">
        <v>10.0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1" t="s">
        <v>171</v>
      </c>
      <c r="F3" s="1" t="s">
        <v>172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1" t="s">
        <v>176</v>
      </c>
      <c r="F4" s="1" t="s">
        <v>177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178</v>
      </c>
      <c r="B5" s="1">
        <v>0.0</v>
      </c>
      <c r="C5" s="1" t="s">
        <v>179</v>
      </c>
      <c r="D5" s="1" t="s">
        <v>180</v>
      </c>
      <c r="E5" s="1" t="s">
        <v>181</v>
      </c>
      <c r="F5" s="1" t="s">
        <v>182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183</v>
      </c>
      <c r="B6" s="1">
        <v>0.0</v>
      </c>
      <c r="C6" s="1" t="s">
        <v>184</v>
      </c>
      <c r="D6" s="1" t="s">
        <v>185</v>
      </c>
      <c r="E6" s="1" t="s">
        <v>181</v>
      </c>
      <c r="F6" s="1" t="s">
        <v>182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>
        <v>0.0</v>
      </c>
      <c r="C8" s="1">
        <v>0.0</v>
      </c>
      <c r="D8" s="1">
        <v>0.0</v>
      </c>
      <c r="E8" s="1">
        <v>100.0</v>
      </c>
      <c r="F8" s="1" t="s">
        <v>188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>
        <v>0.0</v>
      </c>
      <c r="C9" s="1">
        <v>0.0</v>
      </c>
      <c r="D9" s="1">
        <v>0.0</v>
      </c>
      <c r="E9" s="1">
        <v>0.0</v>
      </c>
      <c r="F9" s="1" t="s">
        <v>190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191</v>
      </c>
      <c r="B10" s="1">
        <v>0.0</v>
      </c>
      <c r="C10" s="1">
        <v>0.0</v>
      </c>
      <c r="D10" s="1">
        <v>0.0</v>
      </c>
      <c r="E10" s="1">
        <v>-1.0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192</v>
      </c>
      <c r="B11" s="1">
        <v>0.0</v>
      </c>
      <c r="C11" s="1">
        <v>0.0</v>
      </c>
      <c r="D11" s="1">
        <v>0.0</v>
      </c>
      <c r="E11" s="1">
        <v>-1.0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193</v>
      </c>
      <c r="B12" s="1">
        <v>0.0</v>
      </c>
      <c r="C12" s="1">
        <v>0.0</v>
      </c>
      <c r="D12" s="1">
        <v>0.0</v>
      </c>
      <c r="E12" s="1">
        <v>-1.0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197</v>
      </c>
      <c r="B16" s="1">
        <v>0.0</v>
      </c>
      <c r="C16" s="1">
        <v>0.0</v>
      </c>
      <c r="D16" s="1">
        <v>0.0</v>
      </c>
      <c r="E16" s="1">
        <v>0.0</v>
      </c>
      <c r="F16" s="1" t="s">
        <v>198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199</v>
      </c>
      <c r="B17" s="1">
        <v>0.0</v>
      </c>
      <c r="C17" s="1">
        <v>0.0</v>
      </c>
      <c r="D17" s="1">
        <v>0.0</v>
      </c>
      <c r="E17" s="1">
        <v>0.0</v>
      </c>
      <c r="F17" s="1" t="s">
        <v>200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201</v>
      </c>
      <c r="B18" s="1">
        <v>0.0</v>
      </c>
      <c r="C18" s="1">
        <v>0.0</v>
      </c>
      <c r="D18" s="1">
        <v>0.0</v>
      </c>
      <c r="E18" s="1">
        <v>0.0</v>
      </c>
      <c r="F18" s="1" t="s">
        <v>200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202</v>
      </c>
      <c r="B20" s="1">
        <v>0.0</v>
      </c>
      <c r="C20" s="1">
        <v>0.0</v>
      </c>
      <c r="D20" s="1">
        <v>0.0</v>
      </c>
      <c r="E20" s="1" t="s">
        <v>203</v>
      </c>
      <c r="F20" s="1" t="s">
        <v>204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205</v>
      </c>
      <c r="B21" s="1">
        <v>0.0</v>
      </c>
      <c r="C21" s="1">
        <v>0.0</v>
      </c>
      <c r="D21" s="1">
        <v>0.0</v>
      </c>
      <c r="E21" s="1" t="s">
        <v>206</v>
      </c>
      <c r="F21" s="1" t="s">
        <v>207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208</v>
      </c>
      <c r="B22" s="1">
        <v>0.0</v>
      </c>
      <c r="C22" s="1">
        <v>0.0</v>
      </c>
      <c r="D22" s="1">
        <v>0.0</v>
      </c>
      <c r="E22" s="1" t="s">
        <v>209</v>
      </c>
      <c r="F22" s="1" t="s">
        <v>210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212</v>
      </c>
      <c r="B24" s="1" t="s">
        <v>213</v>
      </c>
      <c r="C24" s="1" t="s">
        <v>214</v>
      </c>
      <c r="D24" s="1" t="s">
        <v>215</v>
      </c>
      <c r="E24" s="1" t="s">
        <v>216</v>
      </c>
      <c r="F24" s="1" t="s">
        <v>217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218</v>
      </c>
      <c r="B25" s="1" t="s">
        <v>219</v>
      </c>
      <c r="C25" s="1" t="s">
        <v>220</v>
      </c>
      <c r="D25" s="1" t="s">
        <v>221</v>
      </c>
      <c r="E25" s="1" t="s">
        <v>222</v>
      </c>
      <c r="F25" s="1" t="s">
        <v>223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224</v>
      </c>
      <c r="B26" s="1" t="s">
        <v>225</v>
      </c>
      <c r="C26" s="1" t="s">
        <v>226</v>
      </c>
      <c r="D26" s="1" t="s">
        <v>227</v>
      </c>
      <c r="E26" s="1" t="s">
        <v>228</v>
      </c>
      <c r="F26" s="1" t="s">
        <v>229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230</v>
      </c>
      <c r="B27" s="1">
        <v>0.0</v>
      </c>
      <c r="C27" s="1">
        <v>0.0</v>
      </c>
      <c r="D27" s="1">
        <v>0.0</v>
      </c>
      <c r="E27" s="1">
        <v>0.0</v>
      </c>
      <c r="F27" s="1" t="s">
        <v>231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233</v>
      </c>
      <c r="B29" s="1" t="s">
        <v>234</v>
      </c>
      <c r="C29" s="1" t="s">
        <v>235</v>
      </c>
      <c r="D29" s="1" t="s">
        <v>236</v>
      </c>
      <c r="E29" s="1" t="s">
        <v>237</v>
      </c>
      <c r="F29" s="1" t="s">
        <v>238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239</v>
      </c>
      <c r="B30" s="1" t="s">
        <v>240</v>
      </c>
      <c r="C30" s="1" t="s">
        <v>241</v>
      </c>
      <c r="D30" s="1" t="s">
        <v>242</v>
      </c>
      <c r="E30" s="1" t="s">
        <v>243</v>
      </c>
      <c r="F30" s="1" t="s">
        <v>244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245</v>
      </c>
      <c r="B31" s="1" t="s">
        <v>246</v>
      </c>
      <c r="C31" s="1" t="s">
        <v>247</v>
      </c>
      <c r="D31" s="1" t="s">
        <v>248</v>
      </c>
      <c r="E31" s="1" t="s">
        <v>249</v>
      </c>
      <c r="F31" s="1" t="s">
        <v>250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251</v>
      </c>
      <c r="B32" s="1" t="s">
        <v>252</v>
      </c>
      <c r="C32" s="1" t="s">
        <v>253</v>
      </c>
      <c r="D32" s="1" t="s">
        <v>254</v>
      </c>
      <c r="E32" s="1">
        <v>2.0</v>
      </c>
      <c r="F32" s="1" t="s">
        <v>255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256</v>
      </c>
      <c r="B33" s="1" t="s">
        <v>257</v>
      </c>
      <c r="C33" s="1" t="s">
        <v>258</v>
      </c>
      <c r="D33" s="1">
        <v>18.0</v>
      </c>
      <c r="E33" s="1" t="s">
        <v>259</v>
      </c>
      <c r="F33" s="1" t="s">
        <v>260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261</v>
      </c>
      <c r="B34" s="1" t="s">
        <v>262</v>
      </c>
      <c r="C34" s="1" t="s">
        <v>263</v>
      </c>
      <c r="D34" s="1" t="s">
        <v>264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265</v>
      </c>
      <c r="B35" s="1" t="s">
        <v>266</v>
      </c>
      <c r="C35" s="1" t="s">
        <v>267</v>
      </c>
      <c r="D35" s="1" t="s">
        <v>268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269</v>
      </c>
      <c r="B36" s="1" t="s">
        <v>270</v>
      </c>
      <c r="C36" s="1" t="s">
        <v>271</v>
      </c>
      <c r="D36" s="1" t="s">
        <v>272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273</v>
      </c>
      <c r="B37" s="1" t="s">
        <v>274</v>
      </c>
      <c r="C37" s="1" t="s">
        <v>275</v>
      </c>
      <c r="D37" s="1" t="s">
        <v>276</v>
      </c>
      <c r="E37" s="1" t="s">
        <v>276</v>
      </c>
      <c r="F37" s="1" t="s">
        <v>277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278</v>
      </c>
      <c r="B38" s="1" t="s">
        <v>279</v>
      </c>
      <c r="C38" s="1" t="s">
        <v>280</v>
      </c>
      <c r="D38" s="1" t="s">
        <v>281</v>
      </c>
      <c r="E38" s="1" t="s">
        <v>282</v>
      </c>
      <c r="F38" s="1" t="s">
        <v>283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284</v>
      </c>
      <c r="B39" s="1" t="s">
        <v>285</v>
      </c>
      <c r="C39" s="1" t="s">
        <v>286</v>
      </c>
      <c r="D39" s="1" t="s">
        <v>276</v>
      </c>
      <c r="E39" s="1" t="s">
        <v>280</v>
      </c>
      <c r="F39" s="1" t="s">
        <v>277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287</v>
      </c>
      <c r="B40" s="1" t="s">
        <v>288</v>
      </c>
      <c r="C40" s="1" t="s">
        <v>280</v>
      </c>
      <c r="D40" s="1" t="s">
        <v>289</v>
      </c>
      <c r="E40" s="1" t="s">
        <v>290</v>
      </c>
      <c r="F40" s="1" t="s">
        <v>291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293</v>
      </c>
      <c r="B42" s="1">
        <v>0.0</v>
      </c>
      <c r="C42" s="1">
        <v>0.0</v>
      </c>
      <c r="D42" s="1">
        <v>0.0</v>
      </c>
      <c r="E42" s="1">
        <v>0.0</v>
      </c>
      <c r="F42" s="1" t="s">
        <v>294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295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296</v>
      </c>
      <c r="B44" s="1">
        <v>0.0</v>
      </c>
      <c r="C44" s="1" t="s">
        <v>297</v>
      </c>
      <c r="D44" s="1" t="s">
        <v>298</v>
      </c>
      <c r="E44" s="1" t="s">
        <v>299</v>
      </c>
      <c r="F44" s="1" t="s">
        <v>300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301</v>
      </c>
      <c r="B45" s="1">
        <v>0.0</v>
      </c>
      <c r="C45" s="1" t="s">
        <v>302</v>
      </c>
      <c r="D45" s="1" t="s">
        <v>303</v>
      </c>
      <c r="E45" s="1" t="s">
        <v>304</v>
      </c>
      <c r="F45" s="1" t="s">
        <v>305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306</v>
      </c>
      <c r="B46" s="1">
        <v>0.0</v>
      </c>
      <c r="C46" s="1" t="s">
        <v>302</v>
      </c>
      <c r="D46" s="1" t="s">
        <v>303</v>
      </c>
      <c r="E46" s="1" t="s">
        <v>304</v>
      </c>
      <c r="F46" s="1" t="s">
        <v>305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307</v>
      </c>
      <c r="B47" s="1">
        <v>0.0</v>
      </c>
      <c r="C47" s="1" t="s">
        <v>308</v>
      </c>
      <c r="D47" s="1">
        <v>0.0</v>
      </c>
      <c r="E47" s="1" t="s">
        <v>309</v>
      </c>
      <c r="F47" s="1" t="s">
        <v>310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311</v>
      </c>
      <c r="B48" s="1">
        <v>0.0</v>
      </c>
      <c r="C48" s="1" t="s">
        <v>308</v>
      </c>
      <c r="D48" s="1">
        <v>0.0</v>
      </c>
      <c r="E48" s="1" t="s">
        <v>309</v>
      </c>
      <c r="F48" s="1" t="s">
        <v>310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312</v>
      </c>
      <c r="B49" s="1">
        <v>0.0</v>
      </c>
      <c r="C49" s="1" t="s">
        <v>313</v>
      </c>
      <c r="D49" s="1" t="s">
        <v>314</v>
      </c>
      <c r="E49" s="1" t="s">
        <v>315</v>
      </c>
      <c r="F49" s="1" t="s">
        <v>310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316</v>
      </c>
      <c r="B50" s="1">
        <v>0.0</v>
      </c>
      <c r="C50" s="1" t="s">
        <v>317</v>
      </c>
      <c r="D50" s="1">
        <v>0.0</v>
      </c>
      <c r="E50" s="1" t="s">
        <v>318</v>
      </c>
      <c r="F50" s="1" t="s">
        <v>319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320</v>
      </c>
      <c r="B51" s="1">
        <v>0.0</v>
      </c>
      <c r="C51" s="1">
        <v>0.0</v>
      </c>
      <c r="D51" s="1">
        <v>0.0</v>
      </c>
      <c r="E51" s="1" t="s">
        <v>321</v>
      </c>
      <c r="F51" s="1" t="s">
        <v>322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323</v>
      </c>
      <c r="B52" s="1">
        <v>0.0</v>
      </c>
      <c r="C52" s="1" t="s">
        <v>324</v>
      </c>
      <c r="D52" s="1" t="s">
        <v>325</v>
      </c>
      <c r="E52" s="1" t="s">
        <v>326</v>
      </c>
      <c r="F52" s="1" t="s">
        <v>327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328</v>
      </c>
      <c r="B53" s="1">
        <v>0.0</v>
      </c>
      <c r="C53" s="1" t="s">
        <v>329</v>
      </c>
      <c r="D53" s="1">
        <v>0.0</v>
      </c>
      <c r="E53" s="1" t="s">
        <v>330</v>
      </c>
      <c r="F53" s="1" t="s">
        <v>331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332</v>
      </c>
      <c r="B54" s="1">
        <v>0.0</v>
      </c>
      <c r="C54" s="1" t="s">
        <v>333</v>
      </c>
      <c r="D54" s="1" t="s">
        <v>334</v>
      </c>
      <c r="E54" s="1" t="s">
        <v>335</v>
      </c>
      <c r="F54" s="1" t="s">
        <v>336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337</v>
      </c>
      <c r="B55" s="1">
        <v>0.0</v>
      </c>
      <c r="C55" s="1" t="s">
        <v>333</v>
      </c>
      <c r="D55" s="1" t="s">
        <v>334</v>
      </c>
      <c r="E55" s="1" t="s">
        <v>338</v>
      </c>
      <c r="F55" s="1" t="s">
        <v>339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340</v>
      </c>
      <c r="B56" s="1">
        <v>0.0</v>
      </c>
      <c r="C56" s="1" t="s">
        <v>341</v>
      </c>
      <c r="D56" s="1" t="s">
        <v>342</v>
      </c>
      <c r="E56" s="1" t="s">
        <v>343</v>
      </c>
      <c r="F56" s="1" t="s">
        <v>344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345</v>
      </c>
      <c r="B57" s="1">
        <v>0.0</v>
      </c>
      <c r="C57" s="1" t="s">
        <v>346</v>
      </c>
      <c r="D57" s="1" t="s">
        <v>347</v>
      </c>
      <c r="E57" s="1" t="s">
        <v>348</v>
      </c>
      <c r="F57" s="1" t="s">
        <v>349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350</v>
      </c>
      <c r="B58" s="1">
        <v>0.0</v>
      </c>
      <c r="C58" s="1">
        <v>0.0</v>
      </c>
      <c r="D58" s="1" t="s">
        <v>351</v>
      </c>
      <c r="E58" s="1" t="s">
        <v>352</v>
      </c>
      <c r="F58" s="1" t="s">
        <v>353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354</v>
      </c>
      <c r="B59" s="1">
        <v>0.0</v>
      </c>
      <c r="C59" s="1">
        <v>0.0</v>
      </c>
      <c r="D59" s="1" t="s">
        <v>355</v>
      </c>
      <c r="E59" s="1" t="s">
        <v>356</v>
      </c>
      <c r="F59" s="1" t="s">
        <v>353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357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358</v>
      </c>
      <c r="B61" s="1">
        <v>0.0</v>
      </c>
      <c r="C61" s="1">
        <v>0.0</v>
      </c>
      <c r="D61" s="1" t="s">
        <v>359</v>
      </c>
      <c r="E61" s="1" t="s">
        <v>360</v>
      </c>
      <c r="F61" s="1">
        <v>15.0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361</v>
      </c>
      <c r="B62" s="1">
        <v>0.0</v>
      </c>
      <c r="C62" s="1">
        <v>0.0</v>
      </c>
      <c r="D62" s="1" t="s">
        <v>362</v>
      </c>
      <c r="E62" s="1" t="s">
        <v>363</v>
      </c>
      <c r="F62" s="1" t="s">
        <v>364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365</v>
      </c>
      <c r="B63" s="1">
        <v>0.0</v>
      </c>
      <c r="C63" s="1">
        <v>0.0</v>
      </c>
      <c r="D63" s="1" t="s">
        <v>362</v>
      </c>
      <c r="E63" s="1" t="s">
        <v>363</v>
      </c>
      <c r="F63" s="1" t="s">
        <v>364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366</v>
      </c>
      <c r="B64" s="1">
        <v>0.0</v>
      </c>
      <c r="C64" s="1">
        <v>0.0</v>
      </c>
      <c r="D64" s="1" t="s">
        <v>367</v>
      </c>
      <c r="E64" s="1" t="s">
        <v>368</v>
      </c>
      <c r="F64" s="1" t="s">
        <v>369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370</v>
      </c>
      <c r="B65" s="1">
        <v>0.0</v>
      </c>
      <c r="C65" s="1">
        <v>0.0</v>
      </c>
      <c r="D65" s="1" t="s">
        <v>367</v>
      </c>
      <c r="E65" s="1" t="s">
        <v>368</v>
      </c>
      <c r="F65" s="1" t="s">
        <v>369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371</v>
      </c>
      <c r="B66" s="1">
        <v>0.0</v>
      </c>
      <c r="C66" s="1">
        <v>0.0</v>
      </c>
      <c r="D66" s="1" t="s">
        <v>372</v>
      </c>
      <c r="E66" s="1" t="s">
        <v>373</v>
      </c>
      <c r="F66" s="1" t="s">
        <v>374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375</v>
      </c>
      <c r="B67" s="1">
        <v>0.0</v>
      </c>
      <c r="C67" s="1">
        <v>0.0</v>
      </c>
      <c r="D67" s="1" t="s">
        <v>376</v>
      </c>
      <c r="E67" s="1" t="s">
        <v>377</v>
      </c>
      <c r="F67" s="1" t="s">
        <v>378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379</v>
      </c>
      <c r="B68" s="1">
        <v>0.0</v>
      </c>
      <c r="C68" s="1">
        <v>0.0</v>
      </c>
      <c r="D68" s="1">
        <v>0.0</v>
      </c>
      <c r="E68" s="1">
        <v>0.0</v>
      </c>
      <c r="F68" s="1" t="s">
        <v>380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381</v>
      </c>
      <c r="B69" s="1">
        <v>0.0</v>
      </c>
      <c r="C69" s="1">
        <v>0.0</v>
      </c>
      <c r="D69" s="1" t="s">
        <v>382</v>
      </c>
      <c r="E69" s="1" t="s">
        <v>383</v>
      </c>
      <c r="F69" s="1" t="s">
        <v>384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385</v>
      </c>
      <c r="B70" s="1">
        <v>0.0</v>
      </c>
      <c r="C70" s="1">
        <v>0.0</v>
      </c>
      <c r="D70" s="1" t="s">
        <v>386</v>
      </c>
      <c r="E70" s="1" t="s">
        <v>387</v>
      </c>
      <c r="F70" s="1" t="s">
        <v>388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389</v>
      </c>
      <c r="B71" s="1">
        <v>0.0</v>
      </c>
      <c r="C71" s="1">
        <v>0.0</v>
      </c>
      <c r="D71" s="1" t="s">
        <v>390</v>
      </c>
      <c r="E71" s="1" t="s">
        <v>391</v>
      </c>
      <c r="F71" s="1" t="s">
        <v>392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393</v>
      </c>
      <c r="B72" s="1">
        <v>0.0</v>
      </c>
      <c r="C72" s="1">
        <v>0.0</v>
      </c>
      <c r="D72" s="1" t="s">
        <v>390</v>
      </c>
      <c r="E72" s="1" t="s">
        <v>394</v>
      </c>
      <c r="F72" s="1" t="s">
        <v>395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396</v>
      </c>
      <c r="B73" s="1">
        <v>0.0</v>
      </c>
      <c r="C73" s="1">
        <v>0.0</v>
      </c>
      <c r="D73" s="1" t="s">
        <v>397</v>
      </c>
      <c r="E73" s="1" t="s">
        <v>398</v>
      </c>
      <c r="F73" s="1" t="s">
        <v>399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400</v>
      </c>
      <c r="B74" s="1">
        <v>0.0</v>
      </c>
      <c r="C74" s="1">
        <v>0.0</v>
      </c>
      <c r="D74" s="1" t="s">
        <v>401</v>
      </c>
      <c r="E74" s="1" t="s">
        <v>402</v>
      </c>
      <c r="F74" s="1" t="s">
        <v>403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404</v>
      </c>
      <c r="B75" s="1">
        <v>0.0</v>
      </c>
      <c r="C75" s="1">
        <v>0.0</v>
      </c>
      <c r="D75" s="1">
        <v>0.0</v>
      </c>
      <c r="E75" s="1" t="s">
        <v>405</v>
      </c>
      <c r="F75" s="1" t="s">
        <v>406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407</v>
      </c>
      <c r="B76" s="1">
        <v>0.0</v>
      </c>
      <c r="C76" s="1">
        <v>0.0</v>
      </c>
      <c r="D76" s="1">
        <v>0.0</v>
      </c>
      <c r="E76" s="1" t="s">
        <v>408</v>
      </c>
      <c r="F76" s="1" t="s">
        <v>409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410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411</v>
      </c>
      <c r="B78" s="1">
        <v>0.0</v>
      </c>
      <c r="C78" s="1">
        <v>0.0</v>
      </c>
      <c r="D78" s="1">
        <v>0.0</v>
      </c>
      <c r="E78" s="1" t="s">
        <v>412</v>
      </c>
      <c r="F78" s="1" t="s">
        <v>413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414</v>
      </c>
      <c r="B79" s="1">
        <v>0.0</v>
      </c>
      <c r="C79" s="1">
        <v>0.0</v>
      </c>
      <c r="D79" s="1">
        <v>0.0</v>
      </c>
      <c r="E79" s="1" t="s">
        <v>415</v>
      </c>
      <c r="F79" s="1" t="s">
        <v>416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417</v>
      </c>
      <c r="B80" s="1">
        <v>0.0</v>
      </c>
      <c r="C80" s="1">
        <v>0.0</v>
      </c>
      <c r="D80" s="1">
        <v>0.0</v>
      </c>
      <c r="E80" s="1" t="s">
        <v>415</v>
      </c>
      <c r="F80" s="1" t="s">
        <v>416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418</v>
      </c>
      <c r="B81" s="1">
        <v>0.0</v>
      </c>
      <c r="C81" s="1">
        <v>0.0</v>
      </c>
      <c r="D81" s="1">
        <v>0.0</v>
      </c>
      <c r="E81" s="1" t="s">
        <v>419</v>
      </c>
      <c r="F81" s="1" t="s">
        <v>420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421</v>
      </c>
      <c r="B82" s="1">
        <v>0.0</v>
      </c>
      <c r="C82" s="1">
        <v>0.0</v>
      </c>
      <c r="D82" s="1">
        <v>0.0</v>
      </c>
      <c r="E82" s="1" t="s">
        <v>419</v>
      </c>
      <c r="F82" s="1" t="s">
        <v>420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422</v>
      </c>
      <c r="B83" s="1">
        <v>0.0</v>
      </c>
      <c r="C83" s="1">
        <v>0.0</v>
      </c>
      <c r="D83" s="1">
        <v>0.0</v>
      </c>
      <c r="E83" s="1" t="s">
        <v>423</v>
      </c>
      <c r="F83" s="1" t="s">
        <v>424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425</v>
      </c>
      <c r="B84" s="1">
        <v>0.0</v>
      </c>
      <c r="C84" s="1">
        <v>0.0</v>
      </c>
      <c r="D84" s="1">
        <v>0.0</v>
      </c>
      <c r="E84" s="1" t="s">
        <v>426</v>
      </c>
      <c r="F84" s="1" t="s">
        <v>427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428</v>
      </c>
      <c r="B85" s="1">
        <v>0.0</v>
      </c>
      <c r="C85" s="1">
        <v>0.0</v>
      </c>
      <c r="D85" s="1">
        <v>0.0</v>
      </c>
      <c r="E85" s="1" t="s">
        <v>429</v>
      </c>
      <c r="F85" s="1" t="s">
        <v>430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431</v>
      </c>
      <c r="B86" s="1">
        <v>0.0</v>
      </c>
      <c r="C86" s="1">
        <v>0.0</v>
      </c>
      <c r="D86" s="1">
        <v>0.0</v>
      </c>
      <c r="E86" s="1" t="s">
        <v>432</v>
      </c>
      <c r="F86" s="1" t="s">
        <v>433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434</v>
      </c>
      <c r="B87" s="1">
        <v>0.0</v>
      </c>
      <c r="C87" s="1">
        <v>0.0</v>
      </c>
      <c r="D87" s="1">
        <v>0.0</v>
      </c>
      <c r="E87" s="1" t="s">
        <v>435</v>
      </c>
      <c r="F87" s="1" t="s">
        <v>436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437</v>
      </c>
      <c r="B88" s="1">
        <v>0.0</v>
      </c>
      <c r="C88" s="1">
        <v>0.0</v>
      </c>
      <c r="D88" s="1">
        <v>0.0</v>
      </c>
      <c r="E88" s="1" t="s">
        <v>438</v>
      </c>
      <c r="F88" s="1" t="s">
        <v>439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440</v>
      </c>
      <c r="B89" s="1">
        <v>0.0</v>
      </c>
      <c r="C89" s="1">
        <v>0.0</v>
      </c>
      <c r="D89" s="1">
        <v>0.0</v>
      </c>
      <c r="E89" s="1" t="s">
        <v>441</v>
      </c>
      <c r="F89" s="1" t="s">
        <v>442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443</v>
      </c>
      <c r="B90" s="1">
        <v>0.0</v>
      </c>
      <c r="C90" s="1">
        <v>0.0</v>
      </c>
      <c r="D90" s="1">
        <v>0.0</v>
      </c>
      <c r="E90" s="1" t="s">
        <v>444</v>
      </c>
      <c r="F90" s="1" t="s">
        <v>445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446</v>
      </c>
      <c r="B91" s="1">
        <v>0.0</v>
      </c>
      <c r="C91" s="1">
        <v>0.0</v>
      </c>
      <c r="D91" s="1">
        <v>0.0</v>
      </c>
      <c r="E91" s="1">
        <v>0.0</v>
      </c>
      <c r="F91" s="1" t="s">
        <v>447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448</v>
      </c>
      <c r="B92" s="1">
        <v>0.0</v>
      </c>
      <c r="C92" s="1">
        <v>0.0</v>
      </c>
      <c r="D92" s="1">
        <v>0.0</v>
      </c>
      <c r="E92" s="1">
        <v>0.0</v>
      </c>
      <c r="F92" s="1" t="s">
        <v>449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450</v>
      </c>
      <c r="C1" s="1" t="s">
        <v>451</v>
      </c>
      <c r="D1" s="1" t="s">
        <v>452</v>
      </c>
      <c r="E1" s="1" t="s">
        <v>453</v>
      </c>
      <c r="F1" s="1" t="s">
        <v>454</v>
      </c>
      <c r="G1" s="1" t="s">
        <v>455</v>
      </c>
      <c r="H1" s="1" t="s">
        <v>456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457</v>
      </c>
      <c r="B2" s="1" t="s">
        <v>458</v>
      </c>
      <c r="C2" s="1" t="s">
        <v>459</v>
      </c>
      <c r="D2" s="1" t="s">
        <v>460</v>
      </c>
      <c r="E2" s="1" t="s">
        <v>461</v>
      </c>
      <c r="F2" s="1" t="s">
        <v>462</v>
      </c>
      <c r="G2" s="1" t="s">
        <v>462</v>
      </c>
      <c r="H2" s="1" t="s">
        <v>463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464</v>
      </c>
      <c r="B3" s="1" t="s">
        <v>463</v>
      </c>
      <c r="C3" s="1" t="s">
        <v>465</v>
      </c>
      <c r="D3" s="1" t="s">
        <v>466</v>
      </c>
      <c r="E3" s="1" t="s">
        <v>467</v>
      </c>
      <c r="F3" s="1" t="s">
        <v>468</v>
      </c>
      <c r="G3" s="1" t="s">
        <v>469</v>
      </c>
      <c r="H3" s="1" t="s">
        <v>463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470</v>
      </c>
      <c r="B4" s="1" t="s">
        <v>458</v>
      </c>
      <c r="C4" s="1" t="s">
        <v>459</v>
      </c>
      <c r="D4" s="1" t="s">
        <v>471</v>
      </c>
      <c r="E4" s="1" t="s">
        <v>472</v>
      </c>
      <c r="F4" s="1" t="s">
        <v>473</v>
      </c>
      <c r="G4" s="1" t="s">
        <v>474</v>
      </c>
      <c r="H4" s="1" t="s">
        <v>475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464</v>
      </c>
      <c r="B5" s="1" t="s">
        <v>463</v>
      </c>
      <c r="C5" s="1" t="s">
        <v>465</v>
      </c>
      <c r="D5" s="1" t="s">
        <v>476</v>
      </c>
      <c r="E5" s="1" t="s">
        <v>477</v>
      </c>
      <c r="F5" s="1" t="s">
        <v>478</v>
      </c>
      <c r="G5" s="1" t="s">
        <v>479</v>
      </c>
      <c r="H5" s="1" t="s">
        <v>480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481</v>
      </c>
      <c r="B6" s="1" t="s">
        <v>482</v>
      </c>
      <c r="C6" s="1" t="s">
        <v>483</v>
      </c>
      <c r="D6" s="1" t="s">
        <v>484</v>
      </c>
      <c r="E6" s="1" t="s">
        <v>485</v>
      </c>
      <c r="F6" s="1" t="s">
        <v>486</v>
      </c>
      <c r="G6" s="1" t="s">
        <v>487</v>
      </c>
      <c r="H6" s="1" t="s">
        <v>488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489</v>
      </c>
      <c r="B7" s="1" t="s">
        <v>463</v>
      </c>
      <c r="C7" s="1" t="s">
        <v>490</v>
      </c>
      <c r="D7" s="1" t="s">
        <v>491</v>
      </c>
      <c r="E7" s="1" t="s">
        <v>492</v>
      </c>
      <c r="F7" s="1" t="s">
        <v>493</v>
      </c>
      <c r="G7" s="1" t="s">
        <v>494</v>
      </c>
      <c r="H7" s="1" t="s">
        <v>495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496</v>
      </c>
      <c r="B8" s="1" t="s">
        <v>463</v>
      </c>
      <c r="C8" s="1" t="s">
        <v>497</v>
      </c>
      <c r="D8" s="1" t="s">
        <v>498</v>
      </c>
      <c r="E8" s="1" t="s">
        <v>499</v>
      </c>
      <c r="F8" s="1" t="s">
        <v>500</v>
      </c>
      <c r="G8" s="1" t="s">
        <v>501</v>
      </c>
      <c r="H8" s="1" t="s">
        <v>498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502</v>
      </c>
      <c r="B9" s="1" t="s">
        <v>463</v>
      </c>
      <c r="C9" s="1" t="s">
        <v>463</v>
      </c>
      <c r="D9" s="1" t="s">
        <v>503</v>
      </c>
      <c r="E9" s="1" t="s">
        <v>504</v>
      </c>
      <c r="F9" s="1" t="s">
        <v>505</v>
      </c>
      <c r="G9" s="1" t="s">
        <v>506</v>
      </c>
      <c r="H9" s="1" t="s">
        <v>507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508</v>
      </c>
      <c r="B10" s="1" t="s">
        <v>463</v>
      </c>
      <c r="C10" s="1" t="s">
        <v>463</v>
      </c>
      <c r="D10" s="1" t="s">
        <v>509</v>
      </c>
      <c r="E10" s="1" t="s">
        <v>510</v>
      </c>
      <c r="F10" s="1" t="s">
        <v>511</v>
      </c>
      <c r="G10" s="1" t="s">
        <v>512</v>
      </c>
      <c r="H10" s="1" t="s">
        <v>513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514</v>
      </c>
      <c r="B11" s="1" t="s">
        <v>463</v>
      </c>
      <c r="C11" s="1" t="s">
        <v>515</v>
      </c>
      <c r="D11" s="1" t="s">
        <v>516</v>
      </c>
      <c r="E11" s="1" t="s">
        <v>517</v>
      </c>
      <c r="F11" s="1" t="s">
        <v>518</v>
      </c>
      <c r="G11" s="1" t="s">
        <v>519</v>
      </c>
      <c r="H11" s="1" t="s">
        <v>520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521</v>
      </c>
      <c r="B12" s="1" t="s">
        <v>463</v>
      </c>
      <c r="C12" s="1" t="s">
        <v>522</v>
      </c>
      <c r="D12" s="1" t="s">
        <v>523</v>
      </c>
      <c r="E12" s="1" t="s">
        <v>524</v>
      </c>
      <c r="F12" s="1" t="s">
        <v>525</v>
      </c>
      <c r="G12" s="1" t="s">
        <v>526</v>
      </c>
      <c r="H12" s="1" t="s">
        <v>527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528</v>
      </c>
      <c r="B13" s="1" t="s">
        <v>463</v>
      </c>
      <c r="C13" s="1" t="s">
        <v>529</v>
      </c>
      <c r="D13" s="1" t="s">
        <v>530</v>
      </c>
      <c r="E13" s="1" t="s">
        <v>531</v>
      </c>
      <c r="F13" s="1" t="s">
        <v>532</v>
      </c>
      <c r="G13" s="1" t="s">
        <v>533</v>
      </c>
      <c r="H13" s="1" t="s">
        <v>534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535</v>
      </c>
      <c r="B14" s="1" t="s">
        <v>463</v>
      </c>
      <c r="C14" s="1" t="s">
        <v>536</v>
      </c>
      <c r="D14" s="1" t="s">
        <v>537</v>
      </c>
      <c r="E14" s="1" t="s">
        <v>538</v>
      </c>
      <c r="F14" s="1" t="s">
        <v>539</v>
      </c>
      <c r="G14" s="1" t="s">
        <v>540</v>
      </c>
      <c r="H14" s="1" t="s">
        <v>541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542</v>
      </c>
      <c r="B15" s="1" t="s">
        <v>463</v>
      </c>
      <c r="C15" s="1" t="s">
        <v>463</v>
      </c>
      <c r="D15" s="1" t="s">
        <v>463</v>
      </c>
      <c r="E15" s="1" t="s">
        <v>463</v>
      </c>
      <c r="F15" s="1" t="s">
        <v>463</v>
      </c>
      <c r="G15" s="1" t="s">
        <v>463</v>
      </c>
      <c r="H15" s="1" t="s">
        <v>463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543</v>
      </c>
      <c r="B16" s="1" t="s">
        <v>463</v>
      </c>
      <c r="C16" s="1" t="s">
        <v>463</v>
      </c>
      <c r="D16" s="1" t="s">
        <v>463</v>
      </c>
      <c r="E16" s="1" t="s">
        <v>463</v>
      </c>
      <c r="F16" s="1" t="s">
        <v>463</v>
      </c>
      <c r="G16" s="1" t="s">
        <v>463</v>
      </c>
      <c r="H16" s="1" t="s">
        <v>463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544</v>
      </c>
      <c r="B17" s="1" t="s">
        <v>545</v>
      </c>
      <c r="C17" s="1" t="s">
        <v>546</v>
      </c>
      <c r="D17" s="1" t="s">
        <v>547</v>
      </c>
      <c r="E17" s="1" t="s">
        <v>548</v>
      </c>
      <c r="F17" s="1" t="s">
        <v>549</v>
      </c>
      <c r="G17" s="1" t="s">
        <v>550</v>
      </c>
      <c r="H17" s="1" t="s">
        <v>551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552</v>
      </c>
      <c r="B18" s="1" t="s">
        <v>463</v>
      </c>
      <c r="C18" s="1" t="s">
        <v>463</v>
      </c>
      <c r="D18" s="1" t="s">
        <v>463</v>
      </c>
      <c r="E18" s="1" t="s">
        <v>463</v>
      </c>
      <c r="F18" s="1" t="s">
        <v>463</v>
      </c>
      <c r="G18" s="1" t="s">
        <v>463</v>
      </c>
      <c r="H18" s="1" t="s">
        <v>463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553</v>
      </c>
      <c r="B19" s="1" t="s">
        <v>463</v>
      </c>
      <c r="C19" s="1" t="s">
        <v>463</v>
      </c>
      <c r="D19" s="1" t="s">
        <v>554</v>
      </c>
      <c r="E19" s="1" t="s">
        <v>555</v>
      </c>
      <c r="F19" s="1" t="s">
        <v>556</v>
      </c>
      <c r="G19" s="1" t="s">
        <v>557</v>
      </c>
      <c r="H19" s="1" t="s">
        <v>558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559</v>
      </c>
      <c r="B20" s="1" t="s">
        <v>463</v>
      </c>
      <c r="C20" s="1" t="s">
        <v>560</v>
      </c>
      <c r="D20" s="1" t="s">
        <v>561</v>
      </c>
      <c r="E20" s="1" t="s">
        <v>562</v>
      </c>
      <c r="F20" s="1" t="s">
        <v>563</v>
      </c>
      <c r="G20" s="1" t="s">
        <v>564</v>
      </c>
      <c r="H20" s="1" t="s">
        <v>565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566</v>
      </c>
      <c r="B21" s="1" t="s">
        <v>463</v>
      </c>
      <c r="C21" s="1" t="s">
        <v>567</v>
      </c>
      <c r="D21" s="1" t="s">
        <v>568</v>
      </c>
      <c r="E21" s="1" t="s">
        <v>569</v>
      </c>
      <c r="F21" s="1" t="s">
        <v>570</v>
      </c>
      <c r="G21" s="1" t="s">
        <v>571</v>
      </c>
      <c r="H21" s="1" t="s">
        <v>572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573</v>
      </c>
      <c r="B22" s="1" t="s">
        <v>574</v>
      </c>
      <c r="C22" s="1" t="s">
        <v>575</v>
      </c>
      <c r="D22" s="1" t="s">
        <v>576</v>
      </c>
      <c r="E22" s="1" t="s">
        <v>577</v>
      </c>
      <c r="F22" s="1" t="s">
        <v>578</v>
      </c>
      <c r="G22" s="1" t="s">
        <v>579</v>
      </c>
      <c r="H22" s="1" t="s">
        <v>580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581</v>
      </c>
      <c r="B23" s="1" t="s">
        <v>463</v>
      </c>
      <c r="C23" s="1" t="s">
        <v>463</v>
      </c>
      <c r="D23" s="1" t="s">
        <v>582</v>
      </c>
      <c r="E23" s="1" t="s">
        <v>583</v>
      </c>
      <c r="F23" s="1" t="s">
        <v>584</v>
      </c>
      <c r="G23" s="1" t="s">
        <v>585</v>
      </c>
      <c r="H23" s="1" t="s">
        <v>586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587</v>
      </c>
      <c r="B24" s="1" t="s">
        <v>588</v>
      </c>
      <c r="C24" s="1" t="s">
        <v>589</v>
      </c>
      <c r="D24" s="1" t="s">
        <v>590</v>
      </c>
      <c r="E24" s="1" t="s">
        <v>591</v>
      </c>
      <c r="F24" s="1" t="s">
        <v>592</v>
      </c>
      <c r="G24" s="1" t="s">
        <v>592</v>
      </c>
      <c r="H24" s="1" t="s">
        <v>592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593</v>
      </c>
      <c r="B25" s="1" t="s">
        <v>594</v>
      </c>
      <c r="C25" s="1" t="s">
        <v>595</v>
      </c>
      <c r="D25" s="1" t="s">
        <v>596</v>
      </c>
      <c r="E25" s="1" t="s">
        <v>597</v>
      </c>
      <c r="F25" s="1" t="s">
        <v>598</v>
      </c>
      <c r="G25" s="1" t="s">
        <v>598</v>
      </c>
      <c r="H25" s="1" t="s">
        <v>463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599</v>
      </c>
      <c r="B26" s="1" t="s">
        <v>600</v>
      </c>
      <c r="C26" s="1" t="s">
        <v>601</v>
      </c>
      <c r="D26" s="1" t="s">
        <v>602</v>
      </c>
      <c r="E26" s="1" t="s">
        <v>603</v>
      </c>
      <c r="F26" s="1" t="s">
        <v>463</v>
      </c>
      <c r="G26" s="1" t="s">
        <v>463</v>
      </c>
      <c r="H26" s="1" t="s">
        <v>463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604</v>
      </c>
      <c r="B2" s="1" t="s">
        <v>605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606</v>
      </c>
      <c r="B3" s="1" t="s">
        <v>607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608</v>
      </c>
      <c r="B4" s="1" t="s">
        <v>609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610</v>
      </c>
      <c r="B5" s="1" t="s">
        <v>611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612</v>
      </c>
      <c r="B6" s="1" t="s">
        <v>613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615</v>
      </c>
      <c r="B8" s="1" t="s">
        <v>616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617</v>
      </c>
      <c r="B9" s="4" t="s">
        <v>618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619</v>
      </c>
      <c r="B10" s="1" t="s">
        <v>620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621</v>
      </c>
      <c r="B11" s="1" t="s">
        <v>622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623</v>
      </c>
      <c r="B12" s="1" t="s">
        <v>620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624</v>
      </c>
      <c r="B13" s="1" t="s">
        <v>625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626</v>
      </c>
      <c r="B14" s="1" t="s">
        <v>627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628</v>
      </c>
      <c r="B15" s="1" t="s">
        <v>625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629</v>
      </c>
      <c r="B16" s="1" t="s">
        <v>630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631</v>
      </c>
      <c r="B17" s="1">
        <v>231.0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632</v>
      </c>
      <c r="B18" s="1" t="s">
        <v>633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634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635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636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637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638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639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643</v>
      </c>
      <c r="B28" s="1">
        <v>5.61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644</v>
      </c>
      <c r="B29" s="1">
        <v>5.6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645</v>
      </c>
      <c r="B30" s="1">
        <v>5.41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646</v>
      </c>
      <c r="B31" s="1">
        <v>5.68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647</v>
      </c>
      <c r="B32" s="1">
        <v>5.61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648</v>
      </c>
      <c r="B33" s="1">
        <v>5.6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649</v>
      </c>
      <c r="B34" s="1">
        <v>5.41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650</v>
      </c>
      <c r="B35" s="1">
        <v>5.68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651</v>
      </c>
      <c r="B36" s="1">
        <v>1.414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652</v>
      </c>
      <c r="B37" s="1">
        <v>-1.1872219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653</v>
      </c>
      <c r="B38" s="1">
        <v>33998.0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654</v>
      </c>
      <c r="B39" s="1">
        <v>33998.0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655</v>
      </c>
      <c r="B40" s="1">
        <v>98636.0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656</v>
      </c>
      <c r="B41" s="1">
        <v>94490.0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657</v>
      </c>
      <c r="B42" s="1">
        <v>94490.0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658</v>
      </c>
      <c r="B43" s="1">
        <v>5.34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659</v>
      </c>
      <c r="B44" s="1">
        <v>6.04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660</v>
      </c>
      <c r="B45" s="1">
        <v>900.0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661</v>
      </c>
      <c r="B46" s="1">
        <v>1200.0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662</v>
      </c>
      <c r="B47" s="1">
        <v>6.5593608E7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663</v>
      </c>
      <c r="B48" s="1">
        <v>4.35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664</v>
      </c>
      <c r="B49" s="1">
        <v>17.55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665</v>
      </c>
      <c r="B50" s="1">
        <v>8.831777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666</v>
      </c>
      <c r="B51" s="1">
        <v>6.2858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667</v>
      </c>
      <c r="B52" s="1">
        <v>8.9245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668</v>
      </c>
      <c r="B53" s="1" t="s">
        <v>669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670</v>
      </c>
      <c r="B54" s="1">
        <v>1.4425518E7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671</v>
      </c>
      <c r="B55" s="1">
        <v>4746339.0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672</v>
      </c>
      <c r="B56" s="1">
        <v>1.18829E7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673</v>
      </c>
      <c r="B57" s="1">
        <v>483079.0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674</v>
      </c>
      <c r="B58" s="1">
        <v>448642.0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675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676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677</v>
      </c>
      <c r="B61" s="1">
        <v>0.040700004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678</v>
      </c>
      <c r="B62" s="1">
        <v>0.35351002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679</v>
      </c>
      <c r="B63" s="1">
        <v>0.33216998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680</v>
      </c>
      <c r="B64" s="1">
        <v>7.5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681</v>
      </c>
      <c r="B65" s="1">
        <v>0.0699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682</v>
      </c>
      <c r="B66" s="1">
        <v>1.18829E7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683</v>
      </c>
      <c r="B67" s="1">
        <v>8.899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684</v>
      </c>
      <c r="B68" s="1">
        <v>0.6202944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685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686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687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688</v>
      </c>
      <c r="B72" s="1">
        <v>-7.2998E7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689</v>
      </c>
      <c r="B73" s="1">
        <v>-6.62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690</v>
      </c>
      <c r="B74" s="1">
        <v>-4.54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691</v>
      </c>
      <c r="B75" s="1" t="s">
        <v>692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693</v>
      </c>
      <c r="B76" s="1">
        <v>1.7246304E9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694</v>
      </c>
      <c r="B77" s="1">
        <v>1.942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695</v>
      </c>
      <c r="B78" s="1">
        <v>-0.198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696</v>
      </c>
      <c r="B79" s="1">
        <v>-0.5956044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697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698</v>
      </c>
      <c r="B81" s="1" t="s">
        <v>699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700</v>
      </c>
      <c r="B82" s="1" t="s">
        <v>701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703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704</v>
      </c>
      <c r="B85" s="1" t="s">
        <v>705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706</v>
      </c>
      <c r="B86" s="1" t="s">
        <v>705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707</v>
      </c>
      <c r="B87" s="1">
        <v>1.6097706E9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708</v>
      </c>
      <c r="B88" s="1" t="s">
        <v>709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710</v>
      </c>
      <c r="B89" s="1" t="s">
        <v>711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712</v>
      </c>
      <c r="B90" s="1" t="s">
        <v>713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714</v>
      </c>
      <c r="B91" s="1" t="s">
        <v>715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716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717</v>
      </c>
      <c r="B93" s="1">
        <v>5.52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718</v>
      </c>
      <c r="B94" s="1">
        <v>17.0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719</v>
      </c>
      <c r="B95" s="1">
        <v>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720</v>
      </c>
      <c r="B96" s="1">
        <v>10.5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721</v>
      </c>
      <c r="B97" s="1">
        <v>9.0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722</v>
      </c>
      <c r="B98" s="1" t="s">
        <v>723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724</v>
      </c>
      <c r="B99" s="1">
        <v>5.0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725</v>
      </c>
      <c r="B100" s="1">
        <v>7.4439E7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726</v>
      </c>
      <c r="B101" s="1">
        <v>6.315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727</v>
      </c>
      <c r="B102" s="1">
        <v>-7.2889E7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728</v>
      </c>
      <c r="B103" s="1">
        <v>2456000.0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729</v>
      </c>
      <c r="B104" s="1">
        <v>2.948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730</v>
      </c>
      <c r="B105" s="1">
        <v>3.256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731</v>
      </c>
      <c r="B106" s="1">
        <v>7427000.0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732</v>
      </c>
      <c r="B107" s="1">
        <v>3.557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733</v>
      </c>
      <c r="B108" s="1">
        <v>0.654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734</v>
      </c>
      <c r="B109" s="1">
        <v>-0.41764998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735</v>
      </c>
      <c r="B110" s="1">
        <v>-0.87768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736</v>
      </c>
      <c r="B111" s="1">
        <v>-3.5094248E7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737</v>
      </c>
      <c r="B112" s="1">
        <v>-5.1495E7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738</v>
      </c>
      <c r="B113" s="1">
        <v>-0.877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739</v>
      </c>
      <c r="B114" s="1">
        <v>-66.45115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740</v>
      </c>
      <c r="B115" s="1" t="s">
        <v>669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741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-11.0</v>
      </c>
      <c r="D3" s="1">
        <v>-27.0</v>
      </c>
      <c r="E3" s="1">
        <v>-58.0</v>
      </c>
      <c r="F3" s="1">
        <v>-47.0</v>
      </c>
      <c r="G3" s="1">
        <f>IF(F3*FORECAST(G2,B3:F3,B2:F2)&gt;0,FORECAST(G2,B3:F3,B2:F2),F3)*$X$1</f>
        <v>-70.9</v>
      </c>
      <c r="H3" s="1">
        <f>IF(G3*FORECAST(H2,B3:G3,B2:G2)&gt;0,FORECAST(H2,B3:G3,B2:G2),G3)*$X$1</f>
        <v>-85</v>
      </c>
      <c r="I3" s="1">
        <f>IF(H3*FORECAST(I2,B3:H3,B2:H2)&gt;0,FORECAST(I2,B3:H3,B2:H2),H3)*$X$1</f>
        <v>-99.1</v>
      </c>
      <c r="J3" s="1">
        <f>IF(I3*FORECAST(J2,B3:I3,B2:I2)&gt;0,FORECAST(J2,B3:I3,B2:I2),I3)*$X$1</f>
        <v>-113.2</v>
      </c>
      <c r="K3" s="1">
        <f>IF(J3*FORECAST(K2,B3:J3,B2:J2)&gt;0,FORECAST(K2,B3:J3,B2:J2),J3)*$X$1</f>
        <v>-127.3</v>
      </c>
      <c r="L3" s="1">
        <f>IF(K3*FORECAST(L2,B3:K3,B2:K2)&gt;0,FORECAST(L2,B3:K3,B2:K2),K3)*$X$1</f>
        <v>-141.4</v>
      </c>
      <c r="M3" s="1">
        <f>IF(L3*FORECAST(M2,B3:L3,B2:L2)&gt;0,FORECAST(M2,B3:L3,B2:L2),L3)*$X$1</f>
        <v>-155.5</v>
      </c>
      <c r="N3" s="5">
        <f>IF(M3*FORECAST(N2,B3:M3,B2:M2)&gt;0,FORECAST(N2,B3:M3,B2:M2),M3)*$X$1</f>
        <v>-169.6</v>
      </c>
      <c r="O3" s="5">
        <f>IF(N3*FORECAST(O2,B3:N3,B2:N2)&gt;0,FORECAST(O2,B3:N3,B2:N2),N3)*$X$1</f>
        <v>-183.7</v>
      </c>
      <c r="P3" s="5">
        <f>IF(O3*FORECAST(P2,B3:O3,B2:O2)&gt;0,FORECAST(P2,B3:O3,B2:O2),O3)*$X$1</f>
        <v>-197.8</v>
      </c>
      <c r="Q3" s="5">
        <f>IF(P3*FORECAST(Q2,B3:P3,B2:P2)&gt;0,FORECAST(Q2,B3:P3,B2:P2),P3)*$X$1</f>
        <v>-211.9</v>
      </c>
      <c r="R3" s="5">
        <f>IF(Q3*FORECAST(R2,B3:Q3,B2:Q2)&gt;0,FORECAST(R2,B3:Q3,B2:Q2),Q3)*$X$1</f>
        <v>-226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-17.0</v>
      </c>
      <c r="C4" s="1">
        <v>79.0</v>
      </c>
      <c r="D4" s="1">
        <v>-235.0</v>
      </c>
      <c r="E4" s="1">
        <v>-134.0</v>
      </c>
      <c r="F4" s="1">
        <v>-106.0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742</v>
      </c>
      <c r="B5" s="1">
        <v>47.0</v>
      </c>
      <c r="C5" s="1">
        <v>47.0</v>
      </c>
      <c r="D5" s="1">
        <v>5.0</v>
      </c>
      <c r="E5" s="1">
        <v>10.0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743</v>
      </c>
      <c r="L7" s="1">
        <f>IF(R3*FORECAST(R2,B3:R3,B2:R2)&gt;0,FORECAST(R2,B3:R3,B2:R2),Q3)*$X$1 * (1+0.02)/(0.0846-0.02)</f>
        <v>-3568.421053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744</v>
      </c>
      <c r="L8" s="6">
        <f t="array" ref="L8">NPV(0.0846,H3:R3)</f>
        <v>-1006.854445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745</v>
      </c>
      <c r="L9" s="6">
        <f t="array" ref="L9">NPV(0.0846,H16:R16)</f>
        <v>-1460.530033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746</v>
      </c>
      <c r="L10" s="6">
        <f>L8 + L9</f>
        <v>-2467.384478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-106.0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747</v>
      </c>
      <c r="L12" s="6">
        <f>L10 - L11</f>
        <v>-2361.384478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748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-236.1384478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-3568.421053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-11.0</v>
      </c>
      <c r="C3" s="1">
        <v>-30.0</v>
      </c>
      <c r="D3" s="1">
        <v>-477.0</v>
      </c>
      <c r="E3" s="1">
        <v>-77.0</v>
      </c>
      <c r="F3" s="1">
        <v>-77.0</v>
      </c>
      <c r="G3" s="1">
        <f>IF(F3*FORECAST(G2,B3:F3,B2:F2)&gt;0,FORECAST(G2,B3:F3,B2:F2),F3)*$X$1</f>
        <v>-188.1</v>
      </c>
      <c r="H3" s="1">
        <f>IF(G3*FORECAST(H2,B3:G3,B2:G2)&gt;0,FORECAST(H2,B3:G3,B2:G2),G3)*$X$1</f>
        <v>-206</v>
      </c>
      <c r="I3" s="1">
        <f>IF(H3*FORECAST(I2,B3:H3,B2:H2)&gt;0,FORECAST(I2,B3:H3,B2:H2),H3)*$X$1</f>
        <v>-223.9</v>
      </c>
      <c r="J3" s="1">
        <f>IF(I3*FORECAST(J2,B3:I3,B2:I2)&gt;0,FORECAST(J2,B3:I3,B2:I2),I3)*$X$1</f>
        <v>-241.8</v>
      </c>
      <c r="K3" s="1">
        <f>IF(J3*FORECAST(K2,B3:J3,B2:J2)&gt;0,FORECAST(K2,B3:J3,B2:J2),J3)*$X$1</f>
        <v>-259.7</v>
      </c>
      <c r="L3" s="1">
        <f>IF(K3*FORECAST(L2,B3:K3,B2:K2)&gt;0,FORECAST(L2,B3:K3,B2:K2),K3)*$X$1</f>
        <v>-277.6</v>
      </c>
      <c r="M3" s="1">
        <f>IF(L3*FORECAST(M2,B3:L3,B2:L2)&gt;0,FORECAST(M2,B3:L3,B2:L2),L3)*$X$1</f>
        <v>-295.5</v>
      </c>
      <c r="N3" s="5">
        <f>IF(M3*FORECAST(N2,B3:M3,B2:M2)&gt;0,FORECAST(N2,B3:M3,B2:M2),M3)*$X$1</f>
        <v>-313.4</v>
      </c>
      <c r="O3" s="5">
        <f>IF(N3*FORECAST(O2,B3:N3,B2:N2)&gt;0,FORECAST(O2,B3:N3,B2:N2),N3)*$X$1</f>
        <v>-331.3</v>
      </c>
      <c r="P3" s="5">
        <f>IF(O3*FORECAST(P2,B3:O3,B2:O2)&gt;0,FORECAST(P2,B3:O3,B2:O2),O3)*$X$1</f>
        <v>-349.2</v>
      </c>
      <c r="Q3" s="5">
        <f>IF(P3*FORECAST(Q2,B3:P3,B2:P2)&gt;0,FORECAST(Q2,B3:P3,B2:P2),P3)*$X$1</f>
        <v>-367.1</v>
      </c>
      <c r="R3" s="5">
        <f>IF(Q3*FORECAST(R2,B3:Q3,B2:Q2)&gt;0,FORECAST(R2,B3:Q3,B2:Q2),Q3)*$X$1</f>
        <v>-385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-17.0</v>
      </c>
      <c r="C4" s="1">
        <v>79.0</v>
      </c>
      <c r="D4" s="1">
        <v>-235.0</v>
      </c>
      <c r="E4" s="1">
        <v>-134.0</v>
      </c>
      <c r="F4" s="1">
        <v>-106.0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742</v>
      </c>
      <c r="B5" s="1">
        <v>47.0</v>
      </c>
      <c r="C5" s="1">
        <v>47.0</v>
      </c>
      <c r="D5" s="1">
        <v>5.0</v>
      </c>
      <c r="E5" s="1">
        <v>10.0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743</v>
      </c>
      <c r="L7" s="1">
        <f>IF(R3*FORECAST(R2,B3:R3,B2:R2)&gt;0,FORECAST(R2,B3:R3,B2:R2),Q3)*$X$1 * (1+0.02)/(0.0846-0.02)</f>
        <v>-6078.947368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744</v>
      </c>
      <c r="L8" s="6">
        <f t="array" ref="L8">NPV(0.0846,H3:R3)</f>
        <v>-1963.119482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745</v>
      </c>
      <c r="L9" s="6">
        <f t="array" ref="L9">NPV(0.0846,H16:R16)</f>
        <v>-2488.071074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746</v>
      </c>
      <c r="L10" s="6">
        <f>L8 + L9</f>
        <v>-4451.190555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-106.0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747</v>
      </c>
      <c r="L12" s="6">
        <f>L10 - L11</f>
        <v>-4345.190555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748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-434.5190555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-6078.947368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