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<sst xmlns="http://schemas.openxmlformats.org/spreadsheetml/2006/main" count="1759" uniqueCount="1482">
  <si>
    <t>ticker</t>
  </si>
  <si>
    <t>GROW</t>
  </si>
  <si>
    <t>nombre</t>
  </si>
  <si>
    <t>U S GLOBAL INVESTORS INC</t>
  </si>
  <si>
    <t>empresa</t>
  </si>
  <si>
    <t>Investment Management &amp; Fund Operators</t>
  </si>
  <si>
    <t>Open</t>
  </si>
  <si>
    <t>Target Price</t>
  </si>
  <si>
    <t>Upside</t>
  </si>
  <si>
    <t>-130.78%</t>
  </si>
  <si>
    <t>Country</t>
  </si>
  <si>
    <t>United States</t>
  </si>
  <si>
    <t>Market Cap</t>
  </si>
  <si>
    <t>Book Value</t>
  </si>
  <si>
    <t>Pe ratio</t>
  </si>
  <si>
    <t>No encontrado</t>
  </si>
  <si>
    <t>Dividend Ratio</t>
  </si>
  <si>
    <t>Net Debt Growth</t>
  </si>
  <si>
    <t>35.71%</t>
  </si>
  <si>
    <t>Total Assets Growth</t>
  </si>
  <si>
    <t>15.38%</t>
  </si>
  <si>
    <t>Net Property, Plant and Equipment Growth</t>
  </si>
  <si>
    <t>0.00%</t>
  </si>
  <si>
    <t>EBITDA Growth</t>
  </si>
  <si>
    <t>-89.74%</t>
  </si>
  <si>
    <t>Fiscal Period: June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</si>
  <si>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</si>
  <si>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</si>
  <si>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</si>
  <si>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</si>
  <si>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</si>
  <si>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(Gain) Loss on Sale of Investments - (CF)</t>
  </si>
  <si>
    <t>(Income) Loss On Equity Investments - (CF)</t>
  </si>
  <si>
    <t>Stock-Based Compensation (CF)</t>
  </si>
  <si>
    <t>Provision and Write-off of Bad Debts</t>
  </si>
  <si>
    <t>Net Cash From Discontinued Operations</t>
  </si>
  <si>
    <t>Other Operating Activities, Total</t>
  </si>
  <si>
    <t>Change in Trading Asset Securities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</si>
  <si>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</si>
  <si>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</si>
  <si>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</si>
  <si>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</si>
  <si>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</si>
  <si>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Investment in Marketable and Equity Securities, Total</t>
  </si>
  <si>
    <t>Other Investing Activities, Total</t>
  </si>
  <si>
    <t>Cash from Investing</t>
  </si>
  <si>
    <t>Short 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</si>
  <si>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</si>
  <si>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</si>
  <si>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</si>
  <si>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</si>
  <si>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</si>
  <si>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</si>
  <si>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</si>
  <si>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</si>
  <si>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</si>
  <si>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</si>
  <si>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</si>
  <si>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</si>
  <si>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</si>
  <si>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</si>
  <si>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</si>
  <si>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</si>
  <si>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</si>
  <si>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</si>
  <si>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</si>
  <si>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</si>
  <si>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</si>
  <si>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Trading Asset Securities, Total</t>
  </si>
  <si>
    <t>Total Cash And Short Term Investments</t>
  </si>
  <si>
    <t>Accounts Receivable, Total</t>
  </si>
  <si>
    <t>Other Receivables</t>
  </si>
  <si>
    <t>Notes Receivable</t>
  </si>
  <si>
    <t>Total Receivables</t>
  </si>
  <si>
    <t>Prepaid Expenses</t>
  </si>
  <si>
    <t>Restricted Cash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</si>
  <si>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</si>
  <si>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</si>
  <si>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</si>
  <si>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</si>
  <si>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</si>
  <si>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Intangibles, Total</t>
  </si>
  <si>
    <t>0</t>
  </si>
  <si>
    <t>Loans Receivable Long-Term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</si>
  <si>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</si>
  <si>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</si>
  <si>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</si>
  <si>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</si>
  <si>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</si>
  <si>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</si>
  <si>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</si>
  <si>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</si>
  <si>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Leases</t>
  </si>
  <si>
    <t>Current Income Taxes Payable</t>
  </si>
  <si>
    <t>Other Current Liabilities</t>
  </si>
  <si>
    <t>Total Current Liabilities</t>
  </si>
  <si>
    <t>Long-Term Leases</t>
  </si>
  <si>
    <t>Deferred Tax Liability Non Current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</si>
  <si>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</si>
  <si>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</si>
  <si>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</si>
  <si>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</si>
  <si>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</si>
  <si>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</si>
  <si>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</si>
  <si>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</si>
  <si>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</si>
  <si>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</si>
  <si>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</si>
  <si>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</si>
  <si>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</si>
  <si>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1.86</t>
  </si>
  <si>
    <t>1.61</t>
  </si>
  <si>
    <t>1.57</t>
  </si>
  <si>
    <t>1.69</t>
  </si>
  <si>
    <t>1.43</t>
  </si>
  <si>
    <t>1.11</t>
  </si>
  <si>
    <t>3.61</t>
  </si>
  <si>
    <t>3.78</t>
  </si>
  <si>
    <t>3.58</t>
  </si>
  <si>
    <t>3.55</t>
  </si>
  <si>
    <t>Tangible Book Value</t>
  </si>
  <si>
    <t>Tangible Book Value Per Share</t>
  </si>
  <si>
    <t>1.85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</si>
  <si>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</si>
  <si>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</si>
  <si>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</si>
  <si>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</si>
  <si>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</si>
  <si>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</si>
  <si>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Buildings, Total</t>
  </si>
  <si>
    <t>Machinery, Total</t>
  </si>
  <si>
    <t>Full Time Employees</t>
  </si>
  <si>
    <t>Part Time Employees</t>
  </si>
  <si>
    <t>Revenues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</si>
  <si>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</si>
  <si>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</si>
  <si>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</si>
  <si>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</si>
  <si>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</si>
  <si>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</si>
  <si>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</si>
  <si>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</si>
  <si>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</si>
  <si>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</si>
  <si>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</si>
  <si>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Other Non Operating Income (Expenses)</t>
  </si>
  <si>
    <t>EBT, Excl. Unusual Items</t>
  </si>
  <si>
    <t>Gain (Loss) On Sale Of Investments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</si>
  <si>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</si>
  <si>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</si>
  <si>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</si>
  <si>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</si>
  <si>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</si>
  <si>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</si>
  <si>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</si>
  <si>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</si>
  <si>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</si>
  <si>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</si>
  <si>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</si>
  <si>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-0.26</t>
  </si>
  <si>
    <t>-0.24</t>
  </si>
  <si>
    <t>-0.03</t>
  </si>
  <si>
    <t>0.04</t>
  </si>
  <si>
    <t>-0.22</t>
  </si>
  <si>
    <t>-0.31</t>
  </si>
  <si>
    <t>2.12</t>
  </si>
  <si>
    <t>0.37</t>
  </si>
  <si>
    <t>0.22</t>
  </si>
  <si>
    <t>0.09</t>
  </si>
  <si>
    <t>Basic EPS - Continuing Operations</t>
  </si>
  <si>
    <t>-0.3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</si>
  <si>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</si>
  <si>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</si>
  <si>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</si>
  <si>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</si>
  <si>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</si>
  <si>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-0.13</t>
  </si>
  <si>
    <t>-0.14</t>
  </si>
  <si>
    <t>-0.02</t>
  </si>
  <si>
    <t>0.03</t>
  </si>
  <si>
    <t>-0.11</t>
  </si>
  <si>
    <t>-0.1</t>
  </si>
  <si>
    <t>1.53</t>
  </si>
  <si>
    <t>0.46</t>
  </si>
  <si>
    <t>0.17</t>
  </si>
  <si>
    <t>0.08</t>
  </si>
  <si>
    <t>Normalized Diluted EPS</t>
  </si>
  <si>
    <t>Dividend Per Share</t>
  </si>
  <si>
    <t>0.06</t>
  </si>
  <si>
    <t>Payout Ratio</t>
  </si>
  <si>
    <t>-22.93</t>
  </si>
  <si>
    <t>-15.62</t>
  </si>
  <si>
    <t>-88.89</t>
  </si>
  <si>
    <t>70.32</t>
  </si>
  <si>
    <t>-13.4</t>
  </si>
  <si>
    <t>-9.65</t>
  </si>
  <si>
    <t>22.53</t>
  </si>
  <si>
    <t>42.33</t>
  </si>
  <si>
    <t>95.87</t>
  </si>
  <si>
    <t>EBITDA</t>
  </si>
  <si>
    <t>EBITA</t>
  </si>
  <si>
    <t>EBIT</t>
  </si>
  <si>
    <t>EBITDAR</t>
  </si>
  <si>
    <t>Total Revenues (As Reported)</t>
  </si>
  <si>
    <t>Effective Tax Rate - (Ratio)</t>
  </si>
  <si>
    <t>-26.06</t>
  </si>
  <si>
    <t>0.16</t>
  </si>
  <si>
    <t>-3.23</t>
  </si>
  <si>
    <t>22.23</t>
  </si>
  <si>
    <t>22.12</t>
  </si>
  <si>
    <t>3.77</t>
  </si>
  <si>
    <t>14.63</t>
  </si>
  <si>
    <t>22.51</t>
  </si>
  <si>
    <t>22.88</t>
  </si>
  <si>
    <t>30.39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</si>
  <si>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</si>
  <si>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</si>
  <si>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</si>
  <si>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</si>
  <si>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</si>
  <si>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</si>
  <si>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</si>
  <si>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</si>
  <si>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</si>
  <si>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Advertising Expense</t>
  </si>
  <si>
    <t>Selling and Marketing Expenses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</si>
  <si>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</si>
  <si>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</si>
  <si>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</si>
  <si>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</si>
  <si>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</si>
  <si>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</si>
  <si>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</si>
  <si>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</si>
  <si>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-6.54</t>
  </si>
  <si>
    <t>-8.5</t>
  </si>
  <si>
    <t>-2.1</t>
  </si>
  <si>
    <t>-5.25</t>
  </si>
  <si>
    <t>-7.03</t>
  </si>
  <si>
    <t>-7.06</t>
  </si>
  <si>
    <t>12.59</t>
  </si>
  <si>
    <t>11.3</t>
  </si>
  <si>
    <t>3.87</t>
  </si>
  <si>
    <t>-0.55</t>
  </si>
  <si>
    <t>Return on Total Capital</t>
  </si>
  <si>
    <t>-6.92</t>
  </si>
  <si>
    <t>-8.96</t>
  </si>
  <si>
    <t>-2.21</t>
  </si>
  <si>
    <t>-5.67</t>
  </si>
  <si>
    <t>-7.68</t>
  </si>
  <si>
    <t>-7.61</t>
  </si>
  <si>
    <t>14.24</t>
  </si>
  <si>
    <t>12.52</t>
  </si>
  <si>
    <t>4.12</t>
  </si>
  <si>
    <t>-0.58</t>
  </si>
  <si>
    <t>Return On Equity %</t>
  </si>
  <si>
    <t>-12.26</t>
  </si>
  <si>
    <t>-13.6</t>
  </si>
  <si>
    <t>-2.2</t>
  </si>
  <si>
    <t>2.73</t>
  </si>
  <si>
    <t>-14.26</t>
  </si>
  <si>
    <t>89.92</t>
  </si>
  <si>
    <t>9.92</t>
  </si>
  <si>
    <t>5.89</t>
  </si>
  <si>
    <t>2.6</t>
  </si>
  <si>
    <t>Return on Common Equity</t>
  </si>
  <si>
    <t>-12.67</t>
  </si>
  <si>
    <t>-13.77</t>
  </si>
  <si>
    <t>-2.12</t>
  </si>
  <si>
    <t>2.62</t>
  </si>
  <si>
    <t>-14.34</t>
  </si>
  <si>
    <t>-23.2</t>
  </si>
  <si>
    <t>5.94</t>
  </si>
  <si>
    <t>2.64</t>
  </si>
  <si>
    <t>Margin Analysis</t>
  </si>
  <si>
    <t>Gross Profit Margin %</t>
  </si>
  <si>
    <t>37.15</t>
  </si>
  <si>
    <t>10.66</t>
  </si>
  <si>
    <t>44.49</t>
  </si>
  <si>
    <t>31.8</t>
  </si>
  <si>
    <t>30.49</t>
  </si>
  <si>
    <t>36.55</t>
  </si>
  <si>
    <t>65.97</t>
  </si>
  <si>
    <t>75.48</t>
  </si>
  <si>
    <t>68.17</t>
  </si>
  <si>
    <t>56.28</t>
  </si>
  <si>
    <t>SG&amp;A Margin</t>
  </si>
  <si>
    <t>71.95</t>
  </si>
  <si>
    <t>75.51</t>
  </si>
  <si>
    <t>53.66</t>
  </si>
  <si>
    <t>64.49</t>
  </si>
  <si>
    <t>86.21</t>
  </si>
  <si>
    <t>85.72</t>
  </si>
  <si>
    <t>27.36</t>
  </si>
  <si>
    <t>29.6</t>
  </si>
  <si>
    <t>43.15</t>
  </si>
  <si>
    <t>58.84</t>
  </si>
  <si>
    <t>EBITDA Margin %</t>
  </si>
  <si>
    <t>-34.8</t>
  </si>
  <si>
    <t>-64.85</t>
  </si>
  <si>
    <t>-9.17</t>
  </si>
  <si>
    <t>-32.69</t>
  </si>
  <si>
    <t>-55.72</t>
  </si>
  <si>
    <t>-49.17</t>
  </si>
  <si>
    <t>38.61</t>
  </si>
  <si>
    <t>46.48</t>
  </si>
  <si>
    <t>25.02</t>
  </si>
  <si>
    <t>-2.56</t>
  </si>
  <si>
    <t>EBITA Margin %</t>
  </si>
  <si>
    <t>-37.81</t>
  </si>
  <si>
    <t>-69.85</t>
  </si>
  <si>
    <t>-12.91</t>
  </si>
  <si>
    <t>-36.54</t>
  </si>
  <si>
    <t>-60.28</t>
  </si>
  <si>
    <t>-53.69</t>
  </si>
  <si>
    <t>37.71</t>
  </si>
  <si>
    <t>44.97</t>
  </si>
  <si>
    <t>23.41</t>
  </si>
  <si>
    <t>-4.34</t>
  </si>
  <si>
    <t>EBIT Margin %</t>
  </si>
  <si>
    <t>-38.29</t>
  </si>
  <si>
    <t>-70.59</t>
  </si>
  <si>
    <t>Income From Continuing Operations Margin %</t>
  </si>
  <si>
    <t>-42.43</t>
  </si>
  <si>
    <t>-66.94</t>
  </si>
  <si>
    <t>-8.04</t>
  </si>
  <si>
    <t>-69.94</t>
  </si>
  <si>
    <t>-99.73</t>
  </si>
  <si>
    <t>147.6</t>
  </si>
  <si>
    <t>22.25</t>
  </si>
  <si>
    <t>20.89</t>
  </si>
  <si>
    <t>12.14</t>
  </si>
  <si>
    <t>Net Income Margin %</t>
  </si>
  <si>
    <t>-66.76</t>
  </si>
  <si>
    <t>-7.59</t>
  </si>
  <si>
    <t>10.33</t>
  </si>
  <si>
    <t>-68.9</t>
  </si>
  <si>
    <t>-104.65</t>
  </si>
  <si>
    <t>Net Avail. For Common Margin %</t>
  </si>
  <si>
    <t>-66.43</t>
  </si>
  <si>
    <t>Normalized Net Income Margin</t>
  </si>
  <si>
    <t>-21.61</t>
  </si>
  <si>
    <t>-38.1</t>
  </si>
  <si>
    <t>-4.41</t>
  </si>
  <si>
    <t>8.17</t>
  </si>
  <si>
    <t>-35.21</t>
  </si>
  <si>
    <t>-33.9</t>
  </si>
  <si>
    <t>106.78</t>
  </si>
  <si>
    <t>28.18</t>
  </si>
  <si>
    <t>16.93</t>
  </si>
  <si>
    <t>10.9</t>
  </si>
  <si>
    <t>Levered Free Cash Flow Margin</t>
  </si>
  <si>
    <t>-17.26</t>
  </si>
  <si>
    <t>-77.58</t>
  </si>
  <si>
    <t>-1.93</t>
  </si>
  <si>
    <t>-29.72</t>
  </si>
  <si>
    <t>4.67</t>
  </si>
  <si>
    <t>23.71</t>
  </si>
  <si>
    <t>34.33</t>
  </si>
  <si>
    <t>6.62</t>
  </si>
  <si>
    <t>-12.5</t>
  </si>
  <si>
    <t>Unlevered Free Cash Flow Margin</t>
  </si>
  <si>
    <t>6.64</t>
  </si>
  <si>
    <t>-12.48</t>
  </si>
  <si>
    <t>Asset Turnover</t>
  </si>
  <si>
    <t>0.27</t>
  </si>
  <si>
    <t>0.19</t>
  </si>
  <si>
    <t>0.26</t>
  </si>
  <si>
    <t>0.23</t>
  </si>
  <si>
    <t>0.21</t>
  </si>
  <si>
    <t>0.53</t>
  </si>
  <si>
    <t>0.4</t>
  </si>
  <si>
    <t>0.2</t>
  </si>
  <si>
    <t>Fixed Assets Turnover</t>
  </si>
  <si>
    <t>3.25</t>
  </si>
  <si>
    <t>2.89</t>
  </si>
  <si>
    <t>2.99</t>
  </si>
  <si>
    <t>2.65</t>
  </si>
  <si>
    <t>2.71</t>
  </si>
  <si>
    <t>14.35</t>
  </si>
  <si>
    <t>17.15</t>
  </si>
  <si>
    <t>11.31</t>
  </si>
  <si>
    <t>9.17</t>
  </si>
  <si>
    <t>Receivables Turnover (Average Receivables)</t>
  </si>
  <si>
    <t>4.31</t>
  </si>
  <si>
    <t>4.51</t>
  </si>
  <si>
    <t>10.35</t>
  </si>
  <si>
    <t>7.21</t>
  </si>
  <si>
    <t>5.73</t>
  </si>
  <si>
    <t>6.98</t>
  </si>
  <si>
    <t>12.35</t>
  </si>
  <si>
    <t>11.42</t>
  </si>
  <si>
    <t>9.91</t>
  </si>
  <si>
    <t>9.58</t>
  </si>
  <si>
    <t>Short Term Liquidity</t>
  </si>
  <si>
    <t>Current Ratio</t>
  </si>
  <si>
    <t>13.15</t>
  </si>
  <si>
    <t>13.98</t>
  </si>
  <si>
    <t>14.98</t>
  </si>
  <si>
    <t>9.66</t>
  </si>
  <si>
    <t>9.16</t>
  </si>
  <si>
    <t>5.25</t>
  </si>
  <si>
    <t>5.2</t>
  </si>
  <si>
    <t>9.2</t>
  </si>
  <si>
    <t>13.74</t>
  </si>
  <si>
    <t>18.63</t>
  </si>
  <si>
    <t>Quick Ratio</t>
  </si>
  <si>
    <t>12.9</t>
  </si>
  <si>
    <t>11.45</t>
  </si>
  <si>
    <t>12.18</t>
  </si>
  <si>
    <t>8.89</t>
  </si>
  <si>
    <t>8.06</t>
  </si>
  <si>
    <t>4.6</t>
  </si>
  <si>
    <t>4.94</t>
  </si>
  <si>
    <t>8.87</t>
  </si>
  <si>
    <t>13.22</t>
  </si>
  <si>
    <t>17.94</t>
  </si>
  <si>
    <t>Operating Cash Flow to Current Liabilities</t>
  </si>
  <si>
    <t>-0.41</t>
  </si>
  <si>
    <t>2.33</t>
  </si>
  <si>
    <t>0.59</t>
  </si>
  <si>
    <t>-0.84</t>
  </si>
  <si>
    <t>-0.12</t>
  </si>
  <si>
    <t>0.92</t>
  </si>
  <si>
    <t>2.55</t>
  </si>
  <si>
    <t>0.99</t>
  </si>
  <si>
    <t>Days Sales Outstanding (Average Receivables)</t>
  </si>
  <si>
    <t>84.72</t>
  </si>
  <si>
    <t>81.11</t>
  </si>
  <si>
    <t>35.27</t>
  </si>
  <si>
    <t>50.6</t>
  </si>
  <si>
    <t>63.73</t>
  </si>
  <si>
    <t>52.45</t>
  </si>
  <si>
    <t>29.57</t>
  </si>
  <si>
    <t>31.97</t>
  </si>
  <si>
    <t>36.82</t>
  </si>
  <si>
    <t>38.19</t>
  </si>
  <si>
    <t>Average Days Payable Outstanding</t>
  </si>
  <si>
    <t>10.47</t>
  </si>
  <si>
    <t>9.75</t>
  </si>
  <si>
    <t>12.93</t>
  </si>
  <si>
    <t>13.51</t>
  </si>
  <si>
    <t>19.44</t>
  </si>
  <si>
    <t>3.24</t>
  </si>
  <si>
    <t>5.27</t>
  </si>
  <si>
    <t>8.22</t>
  </si>
  <si>
    <t>5.98</t>
  </si>
  <si>
    <t>Long Term Solvency</t>
  </si>
  <si>
    <t>Total Debt/Equity</t>
  </si>
  <si>
    <t>3.19</t>
  </si>
  <si>
    <t>0.13</t>
  </si>
  <si>
    <t>Total Debt / Total Capital</t>
  </si>
  <si>
    <t>3.09</t>
  </si>
  <si>
    <t>0.12</t>
  </si>
  <si>
    <t>LT Debt/Equity</t>
  </si>
  <si>
    <t>0.07</t>
  </si>
  <si>
    <t>0.02</t>
  </si>
  <si>
    <t>Long-Term Debt / Total Capital</t>
  </si>
  <si>
    <t>0.25</t>
  </si>
  <si>
    <t>Total Liabilities / Total Assets</t>
  </si>
  <si>
    <t>5.29</t>
  </si>
  <si>
    <t>4.93</t>
  </si>
  <si>
    <t>4.57</t>
  </si>
  <si>
    <t>9.93</t>
  </si>
  <si>
    <t>6.56</t>
  </si>
  <si>
    <t>10.91</t>
  </si>
  <si>
    <t>12.77</t>
  </si>
  <si>
    <t>6.92</t>
  </si>
  <si>
    <t>5.35</t>
  </si>
  <si>
    <t>4.18</t>
  </si>
  <si>
    <t>EBIT / Interest Expense</t>
  </si>
  <si>
    <t>882.25</t>
  </si>
  <si>
    <t>EBITDA / Interest Expense</t>
  </si>
  <si>
    <t>-93.67</t>
  </si>
  <si>
    <t>(EBITDA - Capex) / Interest Expense</t>
  </si>
  <si>
    <t>939.5</t>
  </si>
  <si>
    <t>-164.67</t>
  </si>
  <si>
    <t>Total Debt / EBITDA</t>
  </si>
  <si>
    <t>0.01</t>
  </si>
  <si>
    <t>Net Debt / EBITDA</t>
  </si>
  <si>
    <t>5.87</t>
  </si>
  <si>
    <t>3.95</t>
  </si>
  <si>
    <t>22.06</t>
  </si>
  <si>
    <t>7.1</t>
  </si>
  <si>
    <t>-2.43</t>
  </si>
  <si>
    <t>-2.99</t>
  </si>
  <si>
    <t>-9.8</t>
  </si>
  <si>
    <t>131.69</t>
  </si>
  <si>
    <t>Total Debt / (EBITDA - Capex)</t>
  </si>
  <si>
    <t>-0.08</t>
  </si>
  <si>
    <t>Net Debt / (EBITDA - Capex)</t>
  </si>
  <si>
    <t>5.8</t>
  </si>
  <si>
    <t>3.93</t>
  </si>
  <si>
    <t>-2.45</t>
  </si>
  <si>
    <t>-3.05</t>
  </si>
  <si>
    <t>-9.84</t>
  </si>
  <si>
    <t>74.91</t>
  </si>
  <si>
    <t>Growth Over Prior Year</t>
  </si>
  <si>
    <t>Total Revenues, 1 Yr. Growth %</t>
  </si>
  <si>
    <t>-18.08</t>
  </si>
  <si>
    <t>-24.93</t>
  </si>
  <si>
    <t>22.85</t>
  </si>
  <si>
    <t>-7.42</t>
  </si>
  <si>
    <t>-21.47</t>
  </si>
  <si>
    <t>29.4</t>
  </si>
  <si>
    <t>383.78</t>
  </si>
  <si>
    <t>14.13</t>
  </si>
  <si>
    <t>-39.01</t>
  </si>
  <si>
    <t>-27.13</t>
  </si>
  <si>
    <t>Gross Profit, 1 Yr. Growth %</t>
  </si>
  <si>
    <t>-24.87</t>
  </si>
  <si>
    <t>-69.65</t>
  </si>
  <si>
    <t>412.61</t>
  </si>
  <si>
    <t>-33.83</t>
  </si>
  <si>
    <t>-24.71</t>
  </si>
  <si>
    <t>184.52</t>
  </si>
  <si>
    <t>773.17</t>
  </si>
  <si>
    <t>30.59</t>
  </si>
  <si>
    <t>-44.92</t>
  </si>
  <si>
    <t>-39.84</t>
  </si>
  <si>
    <t>EBITDA, 1 Yr. Growth %</t>
  </si>
  <si>
    <t>26.15</t>
  </si>
  <si>
    <t>12.26</t>
  </si>
  <si>
    <t>-82.63</t>
  </si>
  <si>
    <t>230.16</t>
  </si>
  <si>
    <t>33.85</t>
  </si>
  <si>
    <t>-13.45</t>
  </si>
  <si>
    <t>-479.87</t>
  </si>
  <si>
    <t>34.52</t>
  </si>
  <si>
    <t>-67.16</t>
  </si>
  <si>
    <t>-107.45</t>
  </si>
  <si>
    <t>EBITA, 1 Yr. Growth %</t>
  </si>
  <si>
    <t>24.75</t>
  </si>
  <si>
    <t>11.06</t>
  </si>
  <si>
    <t>-77.3</t>
  </si>
  <si>
    <t>162.08</t>
  </si>
  <si>
    <t>29.55</t>
  </si>
  <si>
    <t>-12.84</t>
  </si>
  <si>
    <t>-439.78</t>
  </si>
  <si>
    <t>36.11</t>
  </si>
  <si>
    <t>-68.24</t>
  </si>
  <si>
    <t>-113.52</t>
  </si>
  <si>
    <t>EBIT, 1 Yr. Growth %</t>
  </si>
  <si>
    <t>26.16</t>
  </si>
  <si>
    <t>10.81</t>
  </si>
  <si>
    <t>-77.53</t>
  </si>
  <si>
    <t>Earnings From Cont. Operations, 1 Yr. Growth %</t>
  </si>
  <si>
    <t>452.22</t>
  </si>
  <si>
    <t>-5.39</t>
  </si>
  <si>
    <t>-85.24</t>
  </si>
  <si>
    <t>-226.65</t>
  </si>
  <si>
    <t>-599.13</t>
  </si>
  <si>
    <t>35.6</t>
  </si>
  <si>
    <t>-815.97</t>
  </si>
  <si>
    <t>-82.79</t>
  </si>
  <si>
    <t>-8.46</t>
  </si>
  <si>
    <t>-57.67</t>
  </si>
  <si>
    <t>Net Income, 1 Yr. Growth %</t>
  </si>
  <si>
    <t>315.46</t>
  </si>
  <si>
    <t>-8.81</t>
  </si>
  <si>
    <t>-86.04</t>
  </si>
  <si>
    <t>-226.12</t>
  </si>
  <si>
    <t>-623.65</t>
  </si>
  <si>
    <t>38.25</t>
  </si>
  <si>
    <t>-782.34</t>
  </si>
  <si>
    <t>Normalized Net Income, 1 Yr. Growth %</t>
  </si>
  <si>
    <t>369.49</t>
  </si>
  <si>
    <t>6.23</t>
  </si>
  <si>
    <t>-85.78</t>
  </si>
  <si>
    <t>-271.51</t>
  </si>
  <si>
    <t>-438.35</t>
  </si>
  <si>
    <t>-9.64</t>
  </si>
  <si>
    <t>-69.88</t>
  </si>
  <si>
    <t>-63.35</t>
  </si>
  <si>
    <t>-53.1</t>
  </si>
  <si>
    <t>Diluted EPS Before Extra, 1 Yr. Growth %</t>
  </si>
  <si>
    <t>456.47</t>
  </si>
  <si>
    <t>-6.41</t>
  </si>
  <si>
    <t>-85.95</t>
  </si>
  <si>
    <t>-218.61</t>
  </si>
  <si>
    <t>-659.5</t>
  </si>
  <si>
    <t>36.36</t>
  </si>
  <si>
    <t>-806.67</t>
  </si>
  <si>
    <t>-82.72</t>
  </si>
  <si>
    <t>-6.14</t>
  </si>
  <si>
    <t>-58.16</t>
  </si>
  <si>
    <t>Accounts Receivable, 1 Yr. Growth %</t>
  </si>
  <si>
    <t>-26.9</t>
  </si>
  <si>
    <t>-52.39</t>
  </si>
  <si>
    <t>-33.93</t>
  </si>
  <si>
    <t>133.85</t>
  </si>
  <si>
    <t>-58.8</t>
  </si>
  <si>
    <t>215.21</t>
  </si>
  <si>
    <t>160.16</t>
  </si>
  <si>
    <t>-29.12</t>
  </si>
  <si>
    <t>-30.68</t>
  </si>
  <si>
    <t>-15.9</t>
  </si>
  <si>
    <t>Net Property, Plant and Equip., 1 Yr. Growth %</t>
  </si>
  <si>
    <t>-9.52</t>
  </si>
  <si>
    <t>-9.87</t>
  </si>
  <si>
    <t>-10.3</t>
  </si>
  <si>
    <t>-10.94</t>
  </si>
  <si>
    <t>-11.37</t>
  </si>
  <si>
    <t>-6.38</t>
  </si>
  <si>
    <t>-11.26</t>
  </si>
  <si>
    <t>3.1</t>
  </si>
  <si>
    <t>-17.77</t>
  </si>
  <si>
    <t>-0.91</t>
  </si>
  <si>
    <t>Total Assets, 1 Yr. Growth %</t>
  </si>
  <si>
    <t>-18.7</t>
  </si>
  <si>
    <t>-14.38</t>
  </si>
  <si>
    <t>-3.14</t>
  </si>
  <si>
    <t>13.37</t>
  </si>
  <si>
    <t>-17.96</t>
  </si>
  <si>
    <t>-20.75</t>
  </si>
  <si>
    <t>230.98</t>
  </si>
  <si>
    <t>-2.54</t>
  </si>
  <si>
    <t>-4.61</t>
  </si>
  <si>
    <t>-6.66</t>
  </si>
  <si>
    <t>Tangible Book Value, 1 Yr. Growth %</t>
  </si>
  <si>
    <t>-18.45</t>
  </si>
  <si>
    <t>-14.02</t>
  </si>
  <si>
    <t>-2.68</t>
  </si>
  <si>
    <t>-22.79</t>
  </si>
  <si>
    <t>224.05</t>
  </si>
  <si>
    <t>-2.95</t>
  </si>
  <si>
    <t>-5.8</t>
  </si>
  <si>
    <t>Common Equity, 1 Yr. Growth %</t>
  </si>
  <si>
    <t>-18.54</t>
  </si>
  <si>
    <t>-14.14</t>
  </si>
  <si>
    <t>Cash From Operations, 1 Yr. Growth %</t>
  </si>
  <si>
    <t>-95.58</t>
  </si>
  <si>
    <t>-551.34</t>
  </si>
  <si>
    <t>-77.25</t>
  </si>
  <si>
    <t>-104.93</t>
  </si>
  <si>
    <t>-77.67</t>
  </si>
  <si>
    <t>-344.16</t>
  </si>
  <si>
    <t>121.04</t>
  </si>
  <si>
    <t>-72.38</t>
  </si>
  <si>
    <t>-65.98</t>
  </si>
  <si>
    <t>Capital Expenditures, 1 Yr. Growth %</t>
  </si>
  <si>
    <t>33.33</t>
  </si>
  <si>
    <t>-67.5</t>
  </si>
  <si>
    <t>201.37</t>
  </si>
  <si>
    <t>-93.64</t>
  </si>
  <si>
    <t>Levered Free Cash Flow, 1 Yr. Growth %</t>
  </si>
  <si>
    <t>-31.68</t>
  </si>
  <si>
    <t>172.56</t>
  </si>
  <si>
    <t>-96.94</t>
  </si>
  <si>
    <t>-595.31</t>
  </si>
  <si>
    <t>-325.89</t>
  </si>
  <si>
    <t>-107.28</t>
  </si>
  <si>
    <t>59.69</t>
  </si>
  <si>
    <t>-88.24</t>
  </si>
  <si>
    <t>-237.56</t>
  </si>
  <si>
    <t>Unlevered Free Cash Flow, 1 Yr. Growth %</t>
  </si>
  <si>
    <t>-88.21</t>
  </si>
  <si>
    <t>-237.03</t>
  </si>
  <si>
    <t>Dividend Per Share, 1 Yr. Growth %</t>
  </si>
  <si>
    <t>-37.5</t>
  </si>
  <si>
    <t>9.09</t>
  </si>
  <si>
    <t>Compound Annual Growth Rate Over Two Years</t>
  </si>
  <si>
    <t>Total Revenues, 2 Yr. CAGR %</t>
  </si>
  <si>
    <t>-26.44</t>
  </si>
  <si>
    <t>-19.68</t>
  </si>
  <si>
    <t>-3.97</t>
  </si>
  <si>
    <t>6.65</t>
  </si>
  <si>
    <t>-14.73</t>
  </si>
  <si>
    <t>-15.45</t>
  </si>
  <si>
    <t>150.2</t>
  </si>
  <si>
    <t>134.98</t>
  </si>
  <si>
    <t>-16.57</t>
  </si>
  <si>
    <t>-33.33</t>
  </si>
  <si>
    <t>Gross Profit, 2 Yr. CAGR %</t>
  </si>
  <si>
    <t>-37.72</t>
  </si>
  <si>
    <t>-48.6</t>
  </si>
  <si>
    <t>24.73</t>
  </si>
  <si>
    <t>84.17</t>
  </si>
  <si>
    <t>-29.42</t>
  </si>
  <si>
    <t>-9.35</t>
  </si>
  <si>
    <t>398.43</t>
  </si>
  <si>
    <t>237.68</t>
  </si>
  <si>
    <t>-15.19</t>
  </si>
  <si>
    <t>EBITDA, 2 Yr. CAGR %</t>
  </si>
  <si>
    <t>523.07</t>
  </si>
  <si>
    <t>9.36</t>
  </si>
  <si>
    <t>-55.84</t>
  </si>
  <si>
    <t>-24.28</t>
  </si>
  <si>
    <t>110.22</t>
  </si>
  <si>
    <t>3.69</t>
  </si>
  <si>
    <t>81.32</t>
  </si>
  <si>
    <t>128.45</t>
  </si>
  <si>
    <t>-33.54</t>
  </si>
  <si>
    <t>-84.36</t>
  </si>
  <si>
    <t>EBITA, 2 Yr. CAGR %</t>
  </si>
  <si>
    <t>330.69</t>
  </si>
  <si>
    <t>8.94</t>
  </si>
  <si>
    <t>-49.78</t>
  </si>
  <si>
    <t>-22.86</t>
  </si>
  <si>
    <t>84.26</t>
  </si>
  <si>
    <t>2.48</t>
  </si>
  <si>
    <t>72.09</t>
  </si>
  <si>
    <t>115.05</t>
  </si>
  <si>
    <t>-34.26</t>
  </si>
  <si>
    <t>-79.28</t>
  </si>
  <si>
    <t>EBIT, 2 Yr. CAGR %</t>
  </si>
  <si>
    <t>333.42</t>
  </si>
  <si>
    <t>9.45</t>
  </si>
  <si>
    <t>-50.11</t>
  </si>
  <si>
    <t>-23.27</t>
  </si>
  <si>
    <t>Earnings From Cont. Operations, 2 Yr. CAGR %</t>
  </si>
  <si>
    <t>140.52</t>
  </si>
  <si>
    <t>-62.63</t>
  </si>
  <si>
    <t>-56.76</t>
  </si>
  <si>
    <t>151.43</t>
  </si>
  <si>
    <t>154.54</t>
  </si>
  <si>
    <t>211.59</t>
  </si>
  <si>
    <t>10.99</t>
  </si>
  <si>
    <t>-68.61</t>
  </si>
  <si>
    <t>-37.75</t>
  </si>
  <si>
    <t>Net Income, 2 Yr. CAGR %</t>
  </si>
  <si>
    <t>355.78</t>
  </si>
  <si>
    <t>94.64</t>
  </si>
  <si>
    <t>-64.32</t>
  </si>
  <si>
    <t>-58.04</t>
  </si>
  <si>
    <t>156.99</t>
  </si>
  <si>
    <t>169.06</t>
  </si>
  <si>
    <t>207.14</t>
  </si>
  <si>
    <t>8.35</t>
  </si>
  <si>
    <t>Normalized Net Income, 2 Yr. CAGR %</t>
  </si>
  <si>
    <t>575.57</t>
  </si>
  <si>
    <t>75.46</t>
  </si>
  <si>
    <t>-61.13</t>
  </si>
  <si>
    <t>-50.61</t>
  </si>
  <si>
    <t>140.9</t>
  </si>
  <si>
    <t>72.2</t>
  </si>
  <si>
    <t>271.05</t>
  </si>
  <si>
    <t>114.22</t>
  </si>
  <si>
    <t>-66.78</t>
  </si>
  <si>
    <t>-58.54</t>
  </si>
  <si>
    <t>Diluted EPS Before Extra, 2 Yr. CAGR %</t>
  </si>
  <si>
    <t>140.02</t>
  </si>
  <si>
    <t>-63.74</t>
  </si>
  <si>
    <t>-59.18</t>
  </si>
  <si>
    <t>157.61</t>
  </si>
  <si>
    <t>173.86</t>
  </si>
  <si>
    <t>210.43</t>
  </si>
  <si>
    <t>10.51</t>
  </si>
  <si>
    <t>-68.15</t>
  </si>
  <si>
    <t>-37.33</t>
  </si>
  <si>
    <t>Accounts Receivable, 2 Yr. CAGR %</t>
  </si>
  <si>
    <t>26.5</t>
  </si>
  <si>
    <t>-44.04</t>
  </si>
  <si>
    <t>-43.91</t>
  </si>
  <si>
    <t>24.3</t>
  </si>
  <si>
    <t>-1.84</t>
  </si>
  <si>
    <t>-10.5</t>
  </si>
  <si>
    <t>186.37</t>
  </si>
  <si>
    <t>35.79</t>
  </si>
  <si>
    <t>-29.91</t>
  </si>
  <si>
    <t>-23.65</t>
  </si>
  <si>
    <t>Net Property, Plant and Equip., 2 Yr. CAGR %</t>
  </si>
  <si>
    <t>-5.83</t>
  </si>
  <si>
    <t>-9.7</t>
  </si>
  <si>
    <t>-10.08</t>
  </si>
  <si>
    <t>-10.62</t>
  </si>
  <si>
    <t>-11.16</t>
  </si>
  <si>
    <t>-9.91</t>
  </si>
  <si>
    <t>-8.85</t>
  </si>
  <si>
    <t>-4.35</t>
  </si>
  <si>
    <t>-7.92</t>
  </si>
  <si>
    <t>-9.74</t>
  </si>
  <si>
    <t>Total Assets, 2 Yr. CAGR %</t>
  </si>
  <si>
    <t>-10.81</t>
  </si>
  <si>
    <t>-8.93</t>
  </si>
  <si>
    <t>4.79</t>
  </si>
  <si>
    <t>-3.56</t>
  </si>
  <si>
    <t>-19.36</t>
  </si>
  <si>
    <t>61.95</t>
  </si>
  <si>
    <t>79.6</t>
  </si>
  <si>
    <t>-5.45</t>
  </si>
  <si>
    <t>-5.64</t>
  </si>
  <si>
    <t>Tangible Book Value, 2 Yr. CAGR %</t>
  </si>
  <si>
    <t>-12.01</t>
  </si>
  <si>
    <t>-16.27</t>
  </si>
  <si>
    <t>-8.53</t>
  </si>
  <si>
    <t>2.05</t>
  </si>
  <si>
    <t>-4.63</t>
  </si>
  <si>
    <t>-18.99</t>
  </si>
  <si>
    <t>58.18</t>
  </si>
  <si>
    <t>83.58</t>
  </si>
  <si>
    <t>-1.98</t>
  </si>
  <si>
    <t>-4.55</t>
  </si>
  <si>
    <t>Common Equity, 2 Yr. CAGR %</t>
  </si>
  <si>
    <t>-11.95</t>
  </si>
  <si>
    <t>-16.37</t>
  </si>
  <si>
    <t>-8.59</t>
  </si>
  <si>
    <t>Cash From Operations, 2 Yr. CAGR %</t>
  </si>
  <si>
    <t>20.74</t>
  </si>
  <si>
    <t>-55.31</t>
  </si>
  <si>
    <t>1.33</t>
  </si>
  <si>
    <t>-89.41</t>
  </si>
  <si>
    <t>31.44</t>
  </si>
  <si>
    <t>165.68</t>
  </si>
  <si>
    <t>110.56</t>
  </si>
  <si>
    <t>132.32</t>
  </si>
  <si>
    <t>-21.86</t>
  </si>
  <si>
    <t>-69.35</t>
  </si>
  <si>
    <t>Capital Expenditures, 2 Yr. CAGR %</t>
  </si>
  <si>
    <t>1.27</t>
  </si>
  <si>
    <t>-34.17</t>
  </si>
  <si>
    <t>-56.21</t>
  </si>
  <si>
    <t>-1.6</t>
  </si>
  <si>
    <t>Levered Free Cash Flow, 2 Yr. CAGR %</t>
  </si>
  <si>
    <t>509.64</t>
  </si>
  <si>
    <t>27.73</t>
  </si>
  <si>
    <t>-71.13</t>
  </si>
  <si>
    <t>-61.08</t>
  </si>
  <si>
    <t>234.49</t>
  </si>
  <si>
    <t>-43.15</t>
  </si>
  <si>
    <t>33.74</t>
  </si>
  <si>
    <t>536.96</t>
  </si>
  <si>
    <t>-56.66</t>
  </si>
  <si>
    <t>-59.77</t>
  </si>
  <si>
    <t>Unlevered Free Cash Flow, 2 Yr. CAGR %</t>
  </si>
  <si>
    <t>-56.6</t>
  </si>
  <si>
    <t>-59.8</t>
  </si>
  <si>
    <t>Dividend Per Share, 2 Yr. CAGR %</t>
  </si>
  <si>
    <t>-36.75</t>
  </si>
  <si>
    <t>-20.94</t>
  </si>
  <si>
    <t>-29.29</t>
  </si>
  <si>
    <t>-10.56</t>
  </si>
  <si>
    <t>11.8</t>
  </si>
  <si>
    <t>65.83</t>
  </si>
  <si>
    <t>54.92</t>
  </si>
  <si>
    <t>4.45</t>
  </si>
  <si>
    <t>Compound Annual Growth Rate Over Three Years</t>
  </si>
  <si>
    <t>Total Revenues, 3 Yr. CAGR %</t>
  </si>
  <si>
    <t>-25.18</t>
  </si>
  <si>
    <t>-31.75</t>
  </si>
  <si>
    <t>-7.46</t>
  </si>
  <si>
    <t>-5.13</t>
  </si>
  <si>
    <t>-3.7</t>
  </si>
  <si>
    <t>-12.85</t>
  </si>
  <si>
    <t>51.23</t>
  </si>
  <si>
    <t>92.6</t>
  </si>
  <si>
    <t>49.89</t>
  </si>
  <si>
    <t>-20.25</t>
  </si>
  <si>
    <t>Gross Profit, 3 Yr. CAGR %</t>
  </si>
  <si>
    <t>-36.47</t>
  </si>
  <si>
    <t>-59.71</t>
  </si>
  <si>
    <t>10.64</t>
  </si>
  <si>
    <t>0.97</t>
  </si>
  <si>
    <t>36.69</t>
  </si>
  <si>
    <t>-18.38</t>
  </si>
  <si>
    <t>92.87</t>
  </si>
  <si>
    <t>218.94</t>
  </si>
  <si>
    <t>84.51</t>
  </si>
  <si>
    <t>-24.36</t>
  </si>
  <si>
    <t>EBITDA, 3 Yr. CAGR %</t>
  </si>
  <si>
    <t>1.47</t>
  </si>
  <si>
    <t>248.98</t>
  </si>
  <si>
    <t>-40.78</t>
  </si>
  <si>
    <t>-13.66</t>
  </si>
  <si>
    <t>-8.44</t>
  </si>
  <si>
    <t>52.55</t>
  </si>
  <si>
    <t>59.85</t>
  </si>
  <si>
    <t>65.31</t>
  </si>
  <si>
    <t>19.67</t>
  </si>
  <si>
    <t>-67.95</t>
  </si>
  <si>
    <t>EBITA, 3 Yr. CAGR %</t>
  </si>
  <si>
    <t>7.66</t>
  </si>
  <si>
    <t>172.03</t>
  </si>
  <si>
    <t>-35.41</t>
  </si>
  <si>
    <t>-12.9</t>
  </si>
  <si>
    <t>-8.31</t>
  </si>
  <si>
    <t>40.15</t>
  </si>
  <si>
    <t>52.82</t>
  </si>
  <si>
    <t>59.15</t>
  </si>
  <si>
    <t>13.67</t>
  </si>
  <si>
    <t>-61.2</t>
  </si>
  <si>
    <t>EBIT, 3 Yr. CAGR %</t>
  </si>
  <si>
    <t>8.12</t>
  </si>
  <si>
    <t>-35.44</t>
  </si>
  <si>
    <t>-13.27</t>
  </si>
  <si>
    <t>-8.63</t>
  </si>
  <si>
    <t>Earnings From Cont. Operations, 3 Yr. CAGR %</t>
  </si>
  <si>
    <t>34.39</t>
  </si>
  <si>
    <t>402.74</t>
  </si>
  <si>
    <t>-5.12</t>
  </si>
  <si>
    <t>-43.86</t>
  </si>
  <si>
    <t>-2.28</t>
  </si>
  <si>
    <t>101.7</t>
  </si>
  <si>
    <t>259.31</t>
  </si>
  <si>
    <t>18.65</t>
  </si>
  <si>
    <t>-10.98</t>
  </si>
  <si>
    <t>-65.32</t>
  </si>
  <si>
    <t>Net Income, 3 Yr. CAGR %</t>
  </si>
  <si>
    <t>38.1</t>
  </si>
  <si>
    <t>166.57</t>
  </si>
  <si>
    <t>-19.13</t>
  </si>
  <si>
    <t>-45.65</t>
  </si>
  <si>
    <t>-2.67</t>
  </si>
  <si>
    <t>109.01</t>
  </si>
  <si>
    <t>266.92</t>
  </si>
  <si>
    <t>17.52</t>
  </si>
  <si>
    <t>-12.4</t>
  </si>
  <si>
    <t>Normalized Net Income, 3 Yr. CAGR %</t>
  </si>
  <si>
    <t>261.57</t>
  </si>
  <si>
    <t>-24.06</t>
  </si>
  <si>
    <t>-36.24</t>
  </si>
  <si>
    <t>-6.19</t>
  </si>
  <si>
    <t>71.97</t>
  </si>
  <si>
    <t>256.16</t>
  </si>
  <si>
    <t>60.66</t>
  </si>
  <si>
    <t>18.92</t>
  </si>
  <si>
    <t>-62.73</t>
  </si>
  <si>
    <t>Diluted EPS Before Extra, 3 Yr. CAGR %</t>
  </si>
  <si>
    <t>35.12</t>
  </si>
  <si>
    <t>404.15</t>
  </si>
  <si>
    <t>-6.8</t>
  </si>
  <si>
    <t>-46.17</t>
  </si>
  <si>
    <t>-2.3</t>
  </si>
  <si>
    <t>107.2</t>
  </si>
  <si>
    <t>275.63</t>
  </si>
  <si>
    <t>18.53</t>
  </si>
  <si>
    <t>-10.49</t>
  </si>
  <si>
    <t>-65.12</t>
  </si>
  <si>
    <t>Accounts Receivable, 3 Yr. CAGR %</t>
  </si>
  <si>
    <t>1.77</t>
  </si>
  <si>
    <t>-11.83</t>
  </si>
  <si>
    <t>-40.85</t>
  </si>
  <si>
    <t>-9.73</t>
  </si>
  <si>
    <t>-13.98</t>
  </si>
  <si>
    <t>23.27</t>
  </si>
  <si>
    <t>79.8</t>
  </si>
  <si>
    <t>8.53</t>
  </si>
  <si>
    <t>-25.52</t>
  </si>
  <si>
    <t>Net Property, Plant and Equip., 3 Yr. CAGR %</t>
  </si>
  <si>
    <t>-6.61</t>
  </si>
  <si>
    <t>-7.19</t>
  </si>
  <si>
    <t>-9.9</t>
  </si>
  <si>
    <t>-10.37</t>
  </si>
  <si>
    <t>-10.87</t>
  </si>
  <si>
    <t>-10.25</t>
  </si>
  <si>
    <t>-10.36</t>
  </si>
  <si>
    <t>-5.03</t>
  </si>
  <si>
    <t>-9.05</t>
  </si>
  <si>
    <t>-5.65</t>
  </si>
  <si>
    <t>Total Assets, 3 Yr. CAGR %</t>
  </si>
  <si>
    <t>-9.68</t>
  </si>
  <si>
    <t>-12.02</t>
  </si>
  <si>
    <t>-12.31</t>
  </si>
  <si>
    <t>-2.03</t>
  </si>
  <si>
    <t>-3.42</t>
  </si>
  <si>
    <t>-9.66</t>
  </si>
  <si>
    <t>29.12</t>
  </si>
  <si>
    <t>36.73</t>
  </si>
  <si>
    <t>43.56</t>
  </si>
  <si>
    <t>-5.86</t>
  </si>
  <si>
    <t>Tangible Book Value, 3 Yr. CAGR %</t>
  </si>
  <si>
    <t>-9.67</t>
  </si>
  <si>
    <t>-12.69</t>
  </si>
  <si>
    <t>-11.96</t>
  </si>
  <si>
    <t>-3.62</t>
  </si>
  <si>
    <t>-3.98</t>
  </si>
  <si>
    <t>-11.11</t>
  </si>
  <si>
    <t>28.6</t>
  </si>
  <si>
    <t>37.54</t>
  </si>
  <si>
    <t>46.02</t>
  </si>
  <si>
    <t>-3.38</t>
  </si>
  <si>
    <t>Common Equity, 3 Yr. CAGR %</t>
  </si>
  <si>
    <t>-9.63</t>
  </si>
  <si>
    <t>-12.04</t>
  </si>
  <si>
    <t>-3.66</t>
  </si>
  <si>
    <t>Cash From Operations, 3 Yr. CAGR %</t>
  </si>
  <si>
    <t>-28.22</t>
  </si>
  <si>
    <t>87.38</t>
  </si>
  <si>
    <t>-63.01</t>
  </si>
  <si>
    <t>-26.75</t>
  </si>
  <si>
    <t>-29.67</t>
  </si>
  <si>
    <t>419.47</t>
  </si>
  <si>
    <t>Capital Expenditures, 3 Yr. CAGR %</t>
  </si>
  <si>
    <t>30.5</t>
  </si>
  <si>
    <t>-30.66</t>
  </si>
  <si>
    <t>42.9</t>
  </si>
  <si>
    <t>Levered Free Cash Flow, 3 Yr. CAGR %</t>
  </si>
  <si>
    <t>-4.15</t>
  </si>
  <si>
    <t>361.25</t>
  </si>
  <si>
    <t>-63.18</t>
  </si>
  <si>
    <t>-25.53</t>
  </si>
  <si>
    <t>-30.05</t>
  </si>
  <si>
    <t>16.98</t>
  </si>
  <si>
    <t>99.47</t>
  </si>
  <si>
    <t>43.5</t>
  </si>
  <si>
    <t>68.37</t>
  </si>
  <si>
    <t>-36.3</t>
  </si>
  <si>
    <t>Unlevered Free Cash Flow, 3 Yr. CAGR %</t>
  </si>
  <si>
    <t>68.51</t>
  </si>
  <si>
    <t>-36.33</t>
  </si>
  <si>
    <t>Dividend Per Share, 3 Yr. CAGR %</t>
  </si>
  <si>
    <t>-20.63</t>
  </si>
  <si>
    <t>-7.17</t>
  </si>
  <si>
    <t>7.72</t>
  </si>
  <si>
    <t>40.1</t>
  </si>
  <si>
    <t>44.22</t>
  </si>
  <si>
    <t>33.89</t>
  </si>
  <si>
    <t>Compound Annual Growth Rate Over Five Years</t>
  </si>
  <si>
    <t>Total Revenues, 5 Yr. CAGR %</t>
  </si>
  <si>
    <t>-23.18</t>
  </si>
  <si>
    <t>-33.05</t>
  </si>
  <si>
    <t>-21.28</t>
  </si>
  <si>
    <t>-18.41</t>
  </si>
  <si>
    <t>-10.44</t>
  </si>
  <si>
    <t>-9.4</t>
  </si>
  <si>
    <t>31.51</t>
  </si>
  <si>
    <t>29.59</t>
  </si>
  <si>
    <t>19.21</t>
  </si>
  <si>
    <t>Gross Profit, 5 Yr. CAGR %</t>
  </si>
  <si>
    <t>-31.52</t>
  </si>
  <si>
    <t>-53.99</t>
  </si>
  <si>
    <t>-26.02</t>
  </si>
  <si>
    <t>-7.57</t>
  </si>
  <si>
    <t>-3.29</t>
  </si>
  <si>
    <t>89.34</t>
  </si>
  <si>
    <t>44.04</t>
  </si>
  <si>
    <t>38.85</t>
  </si>
  <si>
    <t>60.8</t>
  </si>
  <si>
    <t>EBITDA, 5 Yr. CAGR %</t>
  </si>
  <si>
    <t>-18.06</t>
  </si>
  <si>
    <t>-20.6</t>
  </si>
  <si>
    <t>-27.62</t>
  </si>
  <si>
    <t>89.39</t>
  </si>
  <si>
    <t>-1.7</t>
  </si>
  <si>
    <t>-7.1</t>
  </si>
  <si>
    <t>18.55</t>
  </si>
  <si>
    <t>79.29</t>
  </si>
  <si>
    <t>-35.63</t>
  </si>
  <si>
    <t>EBITA, 5 Yr. CAGR %</t>
  </si>
  <si>
    <t>-16.07</t>
  </si>
  <si>
    <t>-21.01</t>
  </si>
  <si>
    <t>64.32</t>
  </si>
  <si>
    <t>-1.76</t>
  </si>
  <si>
    <t>-7.04</t>
  </si>
  <si>
    <t>16.26</t>
  </si>
  <si>
    <t>66.33</t>
  </si>
  <si>
    <t>9.05</t>
  </si>
  <si>
    <t>-29.59</t>
  </si>
  <si>
    <t>EBIT, 5 Yr. CAGR %</t>
  </si>
  <si>
    <t>-15.86</t>
  </si>
  <si>
    <t>-18.82</t>
  </si>
  <si>
    <t>-1.79</t>
  </si>
  <si>
    <t>-7.28</t>
  </si>
  <si>
    <t>16.01</t>
  </si>
  <si>
    <t>Earnings From Cont. Operations, 5 Yr. CAGR %</t>
  </si>
  <si>
    <t>-5.76</t>
  </si>
  <si>
    <t>-19.78</t>
  </si>
  <si>
    <t>88.44</t>
  </si>
  <si>
    <t>40.11</t>
  </si>
  <si>
    <t>2.76</t>
  </si>
  <si>
    <t>54.04</t>
  </si>
  <si>
    <t>58.83</t>
  </si>
  <si>
    <t>35.52</t>
  </si>
  <si>
    <t>-16.54</t>
  </si>
  <si>
    <t>Net Income, 5 Yr. CAGR %</t>
  </si>
  <si>
    <t>-5.51</t>
  </si>
  <si>
    <t>-14.05</t>
  </si>
  <si>
    <t>-19.63</t>
  </si>
  <si>
    <t>27.24</t>
  </si>
  <si>
    <t>28.42</t>
  </si>
  <si>
    <t>3.05</t>
  </si>
  <si>
    <t>54.12</t>
  </si>
  <si>
    <t>60.71</t>
  </si>
  <si>
    <t>37.23</t>
  </si>
  <si>
    <t>-17.02</t>
  </si>
  <si>
    <t>Normalized Net Income, 5 Yr. CAGR %</t>
  </si>
  <si>
    <t>-17.56</t>
  </si>
  <si>
    <t>-22.53</t>
  </si>
  <si>
    <t>-29.99</t>
  </si>
  <si>
    <t>63.07</t>
  </si>
  <si>
    <t>20.51</t>
  </si>
  <si>
    <t>61.61</t>
  </si>
  <si>
    <t>87.77</t>
  </si>
  <si>
    <t>37.9</t>
  </si>
  <si>
    <t>-6.55</t>
  </si>
  <si>
    <t>Diluted EPS Before Extra, 5 Yr. CAGR %</t>
  </si>
  <si>
    <t>-5.58</t>
  </si>
  <si>
    <t>-13.96</t>
  </si>
  <si>
    <t>-20.48</t>
  </si>
  <si>
    <t>84.46</t>
  </si>
  <si>
    <t>39.97</t>
  </si>
  <si>
    <t>54.61</t>
  </si>
  <si>
    <t>61.14</t>
  </si>
  <si>
    <t>Accounts Receivable, 5 Yr. CAGR %</t>
  </si>
  <si>
    <t>-24.89</t>
  </si>
  <si>
    <t>-21.49</t>
  </si>
  <si>
    <t>1.16</t>
  </si>
  <si>
    <t>-27.57</t>
  </si>
  <si>
    <t>-10.04</t>
  </si>
  <si>
    <t>26.35</t>
  </si>
  <si>
    <t>28.13</t>
  </si>
  <si>
    <t>0.47</t>
  </si>
  <si>
    <t>27.64</t>
  </si>
  <si>
    <t>Net Property, Plant and Equip., 5 Yr. CAGR %</t>
  </si>
  <si>
    <t>-6.88</t>
  </si>
  <si>
    <t>-7.01</t>
  </si>
  <si>
    <t>-8.02</t>
  </si>
  <si>
    <t>-8.58</t>
  </si>
  <si>
    <t>-10.4</t>
  </si>
  <si>
    <t>-10.19</t>
  </si>
  <si>
    <t>-10.46</t>
  </si>
  <si>
    <t>-7.94</t>
  </si>
  <si>
    <t>-9.39</t>
  </si>
  <si>
    <t>-6.94</t>
  </si>
  <si>
    <t>Total Assets, 5 Yr. CAGR %</t>
  </si>
  <si>
    <t>-5.57</t>
  </si>
  <si>
    <t>-10.53</t>
  </si>
  <si>
    <t>-9.38</t>
  </si>
  <si>
    <t>-8.91</t>
  </si>
  <si>
    <t>-9.37</t>
  </si>
  <si>
    <t>18.77</t>
  </si>
  <si>
    <t>13.99</t>
  </si>
  <si>
    <t>16.96</t>
  </si>
  <si>
    <t>Tangible Book Value, 5 Yr. CAGR %</t>
  </si>
  <si>
    <t>-4.65</t>
  </si>
  <si>
    <t>-9.79</t>
  </si>
  <si>
    <t>-9.22</t>
  </si>
  <si>
    <t>-7.07</t>
  </si>
  <si>
    <t>-9.1</t>
  </si>
  <si>
    <t>-10.09</t>
  </si>
  <si>
    <t>17.24</t>
  </si>
  <si>
    <t>18.8</t>
  </si>
  <si>
    <t>15.37</t>
  </si>
  <si>
    <t>17.68</t>
  </si>
  <si>
    <t>Common Equity, 5 Yr. CAGR %</t>
  </si>
  <si>
    <t>-4.62</t>
  </si>
  <si>
    <t>-9.14</t>
  </si>
  <si>
    <t>-10.11</t>
  </si>
  <si>
    <t>Cash From Operations, 5 Yr. CAGR %</t>
  </si>
  <si>
    <t>-38.49</t>
  </si>
  <si>
    <t>-17.04</t>
  </si>
  <si>
    <t>-17.61</t>
  </si>
  <si>
    <t>-40.63</t>
  </si>
  <si>
    <t>-39.89</t>
  </si>
  <si>
    <t>-18.61</t>
  </si>
  <si>
    <t>9.46</t>
  </si>
  <si>
    <t>72.49</t>
  </si>
  <si>
    <t>143.49</t>
  </si>
  <si>
    <t>-1.63</t>
  </si>
  <si>
    <t>Capital Expenditures, 5 Yr. CAGR %</t>
  </si>
  <si>
    <t>-40.9</t>
  </si>
  <si>
    <t>-31.55</t>
  </si>
  <si>
    <t>41.21</t>
  </si>
  <si>
    <t>Levered Free Cash Flow, 5 Yr. CAGR %</t>
  </si>
  <si>
    <t>-28.26</t>
  </si>
  <si>
    <t>-10.07</t>
  </si>
  <si>
    <t>-41.06</t>
  </si>
  <si>
    <t>71.57</t>
  </si>
  <si>
    <t>-33.15</t>
  </si>
  <si>
    <t>3.76</t>
  </si>
  <si>
    <t>130.42</t>
  </si>
  <si>
    <t>9.06</t>
  </si>
  <si>
    <t>-13.72</t>
  </si>
  <si>
    <t>Unlevered Free Cash Flow, 5 Yr. CAGR %</t>
  </si>
  <si>
    <t>9.11</t>
  </si>
  <si>
    <t>-13.74</t>
  </si>
  <si>
    <t>Dividend Per Share, 5 Yr. CAGR %</t>
  </si>
  <si>
    <t>-24.21</t>
  </si>
  <si>
    <t>-31.01</t>
  </si>
  <si>
    <t>-34.02</t>
  </si>
  <si>
    <t>-27.52</t>
  </si>
  <si>
    <t>-12.94</t>
  </si>
  <si>
    <t>22.42</t>
  </si>
  <si>
    <t>24.57</t>
  </si>
  <si>
    <t>2019</t>
  </si>
  <si>
    <t>2020</t>
  </si>
  <si>
    <t>2021</t>
  </si>
  <si>
    <t>2022</t>
  </si>
  <si>
    <t>2023</t>
  </si>
  <si>
    <t>2024</t>
  </si>
  <si>
    <t>Capitalization
                                    1</t>
  </si>
  <si>
    <t>27.38</t>
  </si>
  <si>
    <t>28.56</t>
  </si>
  <si>
    <t>93.14</t>
  </si>
  <si>
    <t>66.16</t>
  </si>
  <si>
    <t>44.61</t>
  </si>
  <si>
    <t>36.31</t>
  </si>
  <si>
    <t>Change</t>
  </si>
  <si>
    <t>-</t>
  </si>
  <si>
    <t>4.3%</t>
  </si>
  <si>
    <t>226.1%</t>
  </si>
  <si>
    <t>-28.97%</t>
  </si>
  <si>
    <t>-32.57%</t>
  </si>
  <si>
    <t>-18.6%</t>
  </si>
  <si>
    <t>Enterprise Value (EV)
                                    1</t>
  </si>
  <si>
    <t>16.41</t>
  </si>
  <si>
    <t>20.84</t>
  </si>
  <si>
    <t>72.43</t>
  </si>
  <si>
    <t>7.633</t>
  </si>
  <si>
    <t>-0.6915</t>
  </si>
  <si>
    <t>26.96%</t>
  </si>
  <si>
    <t>247.55%</t>
  </si>
  <si>
    <t>-56.09%</t>
  </si>
  <si>
    <t>-76%</t>
  </si>
  <si>
    <t>-109.06%</t>
  </si>
  <si>
    <t>P/E ratio</t>
  </si>
  <si>
    <t>-8.09x</t>
  </si>
  <si>
    <t>-6.04x</t>
  </si>
  <si>
    <t>2.92x</t>
  </si>
  <si>
    <t>12.1x</t>
  </si>
  <si>
    <t>14.2x</t>
  </si>
  <si>
    <t>29x</t>
  </si>
  <si>
    <t>PBR</t>
  </si>
  <si>
    <t>1.26x</t>
  </si>
  <si>
    <t>1.71x</t>
  </si>
  <si>
    <t>1.17x</t>
  </si>
  <si>
    <t>0.85x</t>
  </si>
  <si>
    <t>0.74x</t>
  </si>
  <si>
    <t>PEG</t>
  </si>
  <si>
    <t>-0.1x</t>
  </si>
  <si>
    <t>-0x</t>
  </si>
  <si>
    <t>-0.3x</t>
  </si>
  <si>
    <t>-0.5x</t>
  </si>
  <si>
    <t>Capitalization / Revenue</t>
  </si>
  <si>
    <t>5.57x</t>
  </si>
  <si>
    <t>6.38x</t>
  </si>
  <si>
    <t>4.3x</t>
  </si>
  <si>
    <t>2.68x</t>
  </si>
  <si>
    <t>2.96x</t>
  </si>
  <si>
    <t>3.31x</t>
  </si>
  <si>
    <t>EV / Revenue</t>
  </si>
  <si>
    <t>3.34x</t>
  </si>
  <si>
    <t>4.66x</t>
  </si>
  <si>
    <t>1.29x</t>
  </si>
  <si>
    <t>0.51x</t>
  </si>
  <si>
    <t>-0.06x</t>
  </si>
  <si>
    <t>EV / EBITDA</t>
  </si>
  <si>
    <t>-5.99x</t>
  </si>
  <si>
    <t>-9.47x</t>
  </si>
  <si>
    <t>8.66x</t>
  </si>
  <si>
    <t>2.77x</t>
  </si>
  <si>
    <t>2.02x</t>
  </si>
  <si>
    <t>2.46x</t>
  </si>
  <si>
    <t>EV / EBIT</t>
  </si>
  <si>
    <t>-5.54x</t>
  </si>
  <si>
    <t>-8.67x</t>
  </si>
  <si>
    <t>8.87x</t>
  </si>
  <si>
    <t>2.86x</t>
  </si>
  <si>
    <t>2.16x</t>
  </si>
  <si>
    <t>1.45x</t>
  </si>
  <si>
    <t>EV / FCF</t>
  </si>
  <si>
    <t>-11.2x</t>
  </si>
  <si>
    <t>99.7x</t>
  </si>
  <si>
    <t>14.1x</t>
  </si>
  <si>
    <t>3.75x</t>
  </si>
  <si>
    <t>7.65x</t>
  </si>
  <si>
    <t>0.5x</t>
  </si>
  <si>
    <t>FCF Yield</t>
  </si>
  <si>
    <t>-8.9%</t>
  </si>
  <si>
    <t>1%</t>
  </si>
  <si>
    <t>7.09%</t>
  </si>
  <si>
    <t>26.7%</t>
  </si>
  <si>
    <t>13.1%</t>
  </si>
  <si>
    <t>199%</t>
  </si>
  <si>
    <t>Dividend per Share
                                    2</t>
  </si>
  <si>
    <t>0.0375</t>
  </si>
  <si>
    <t>0.0825</t>
  </si>
  <si>
    <t>Rate of return</t>
  </si>
  <si>
    <t>1.66%</t>
  </si>
  <si>
    <t>1.58%</t>
  </si>
  <si>
    <t>0.61%</t>
  </si>
  <si>
    <t>1.87%</t>
  </si>
  <si>
    <t>2.94%</t>
  </si>
  <si>
    <t>3.45%</t>
  </si>
  <si>
    <t>EPS
                                    2</t>
  </si>
  <si>
    <t>-0.2238</t>
  </si>
  <si>
    <t>-0.3146</t>
  </si>
  <si>
    <t>0.3664</t>
  </si>
  <si>
    <t>0.2151</t>
  </si>
  <si>
    <t>Distribution rate</t>
  </si>
  <si>
    <t>-13.4%</t>
  </si>
  <si>
    <t>-9.54%</t>
  </si>
  <si>
    <t>1.77%</t>
  </si>
  <si>
    <t>22.5%</t>
  </si>
  <si>
    <t>41.8%</t>
  </si>
  <si>
    <t>100%</t>
  </si>
  <si>
    <t>Net sales
                                    1</t>
  </si>
  <si>
    <t>4.917</t>
  </si>
  <si>
    <t>4.476</t>
  </si>
  <si>
    <t>21.65</t>
  </si>
  <si>
    <t>24.71</t>
  </si>
  <si>
    <t>15.07</t>
  </si>
  <si>
    <t>10.98</t>
  </si>
  <si>
    <t>EBITDA
                                    1</t>
  </si>
  <si>
    <t>-2.74</t>
  </si>
  <si>
    <t>-2.201</t>
  </si>
  <si>
    <t>8.361</t>
  </si>
  <si>
    <t>11.49</t>
  </si>
  <si>
    <t>3.772</t>
  </si>
  <si>
    <t>-0.281</t>
  </si>
  <si>
    <t>EBIT
                                    1</t>
  </si>
  <si>
    <t>-2.964</t>
  </si>
  <si>
    <t>-2.403</t>
  </si>
  <si>
    <t>8.165</t>
  </si>
  <si>
    <t>11.11</t>
  </si>
  <si>
    <t>3.529</t>
  </si>
  <si>
    <t>-0.477</t>
  </si>
  <si>
    <t>Net income
                                    1</t>
  </si>
  <si>
    <t>-3.388</t>
  </si>
  <si>
    <t>-4.684</t>
  </si>
  <si>
    <t>31.96</t>
  </si>
  <si>
    <t>5.499</t>
  </si>
  <si>
    <t>3.149</t>
  </si>
  <si>
    <t>1.333</t>
  </si>
  <si>
    <t>Net Debt
                                    1</t>
  </si>
  <si>
    <t>-10.97</t>
  </si>
  <si>
    <t>-7.723</t>
  </si>
  <si>
    <t>-20.72</t>
  </si>
  <si>
    <t>-34.36</t>
  </si>
  <si>
    <t>-36.98</t>
  </si>
  <si>
    <t>-37</t>
  </si>
  <si>
    <t>Reference price
                                    2</t>
  </si>
  <si>
    <t>1.810</t>
  </si>
  <si>
    <t>1.900</t>
  </si>
  <si>
    <t>6.190</t>
  </si>
  <si>
    <t>4.420</t>
  </si>
  <si>
    <t>3.060</t>
  </si>
  <si>
    <t>2.610</t>
  </si>
  <si>
    <t>Nbr of stocks (in thousands)</t>
  </si>
  <si>
    <t>15,130</t>
  </si>
  <si>
    <t>15,033</t>
  </si>
  <si>
    <t>15,047</t>
  </si>
  <si>
    <t>14,969</t>
  </si>
  <si>
    <t>14,578</t>
  </si>
  <si>
    <t>13,913</t>
  </si>
  <si>
    <t>Announcement Date</t>
  </si>
  <si>
    <t>9/5/19</t>
  </si>
  <si>
    <t>9/10/20</t>
  </si>
  <si>
    <t>12/8/21</t>
  </si>
  <si>
    <t>9/2/22</t>
  </si>
  <si>
    <t>11/16/23</t>
  </si>
  <si>
    <t>9/10/24</t>
  </si>
  <si>
    <t>address1</t>
  </si>
  <si>
    <t>7900 Callaghan Road</t>
  </si>
  <si>
    <t>city</t>
  </si>
  <si>
    <t>San Antonio</t>
  </si>
  <si>
    <t>state</t>
  </si>
  <si>
    <t>TX</t>
  </si>
  <si>
    <t>zip</t>
  </si>
  <si>
    <t>78229</t>
  </si>
  <si>
    <t>country</t>
  </si>
  <si>
    <t>phone</t>
  </si>
  <si>
    <t>210 308 1234</t>
  </si>
  <si>
    <t>fax</t>
  </si>
  <si>
    <t>210 308 1261</t>
  </si>
  <si>
    <t>industry</t>
  </si>
  <si>
    <t>Asset Management</t>
  </si>
  <si>
    <t>industryKey</t>
  </si>
  <si>
    <t>asset-management</t>
  </si>
  <si>
    <t>industryDisp</t>
  </si>
  <si>
    <t>sector</t>
  </si>
  <si>
    <t>Financial Services</t>
  </si>
  <si>
    <t>sectorKey</t>
  </si>
  <si>
    <t>financial-services</t>
  </si>
  <si>
    <t>sectorDisp</t>
  </si>
  <si>
    <t>longBusinessSummary</t>
  </si>
  <si>
    <t>U.S. Global Investors, Inc. is a publicly owned investment manager. It primarily provides its services to investment companies. The firm is a large advisory firm, an investment adviser to an investment company which provides portfolio management for investment companies. The firm manages and launches equity/balanced funds, fixed income funds and other funds. It also manages hedge funds. The firm primarily invests in no-load mutual funds and exchange traded funds (ETFs). U.S. Global Investors, Inc. is based in San Antonio, Texas.</t>
  </si>
  <si>
    <t>fullTimeEmployees</t>
  </si>
  <si>
    <t>companyOfficers</t>
  </si>
  <si>
    <t>[{'maxAge': 1, 'name': 'Mr. Frank Edward Holmes', 'age': 69, 'title': 'CEO, Chief Investment Officer &amp; Director', 'yearBorn': 1955, 'fiscalYear': 2024, 'totalPay': 786000, 'exercisedValue': 0, 'unexercisedValue': 0}, {'maxAge': 1, 'name': 'Ms. Lisa Christine Callicotte CPA', 'age': 51, 'title': 'Chief Financial Officer', 'yearBorn': 1973, 'fiscalYear': 2024, 'totalPay': 319000, 'exercisedValue': 0, 'unexercisedValue': 0}, {'maxAge': 1, 'name': 'Ms. Holly  Schoenfeldt', 'title': 'Public Relations Leader', 'fiscalYear': 2024, 'exercisedValue': 0, 'unexercisedValue': 0}, {'maxAge': 1, 'name': 'Ms. Monica  Blanco', 'title': 'Chief Compliance Officer', 'fiscalYear': 2024, 'exercisedValue': 0, 'unexercisedValue': 0}, {'maxAge': 1, 'name': 'Mr. Michael  Matousek', 'title': 'Head Trader', 'fiscalYear': 2024, 'exercisedValue': 0, 'unexercisedValue': 0}, {'maxAge': 1, 'name': 'Mr. Ralph P. Aldis C.F.A.', 'title': 'Senior Mining Analyst &amp; Portfolio Manager', 'fiscalYear': 2024, 'exercisedValue': 0, 'unexercisedValue': 0}, {'maxAge': 1, 'name': 'Ms. Joanna  Sawicka', 'title': 'Portfolio Manager', 'fiscalYear': 2024,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</si>
  <si>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</si>
  <si>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</si>
  <si>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</si>
  <si>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</si>
  <si>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</si>
  <si>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</si>
  <si>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</si>
  <si>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</si>
  <si>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</si>
  <si>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</si>
  <si>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</si>
  <si>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</si>
  <si>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</si>
  <si>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</si>
  <si>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</si>
  <si>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</si>
  <si>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</si>
  <si>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</si>
  <si>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</si>
  <si>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</si>
  <si>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</si>
  <si>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</si>
  <si>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</si>
  <si>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</si>
  <si>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</si>
  <si>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</si>
  <si>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</si>
  <si>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</si>
  <si>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</si>
  <si>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</si>
  <si>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</si>
  <si>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</si>
  <si>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</si>
  <si>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</si>
  <si>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</si>
  <si>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</si>
  <si>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</si>
  <si>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</si>
  <si>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</si>
  <si>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</si>
  <si>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</si>
  <si>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</si>
  <si>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</si>
  <si>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</si>
  <si>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</si>
  <si>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</si>
  <si>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</si>
  <si>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</si>
  <si>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</si>
  <si>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</si>
  <si>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</si>
  <si>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</si>
  <si>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</si>
  <si>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</si>
  <si>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lastSplitFactor</t>
  </si>
  <si>
    <t>2:1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</si>
  <si>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</si>
  <si>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</si>
  <si>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</si>
  <si>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</si>
  <si>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</si>
  <si>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</si>
  <si>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</si>
  <si>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</si>
  <si>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NCM</t>
  </si>
  <si>
    <t>quoteType</t>
  </si>
  <si>
    <t>EQUITY</t>
  </si>
  <si>
    <t>symbol</t>
  </si>
  <si>
    <t>underlyingSymbol</t>
  </si>
  <si>
    <t>shortName</t>
  </si>
  <si>
    <t>U.S. Global Investors,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</si>
  <si>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</si>
  <si>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</si>
  <si>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</si>
  <si>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</si>
  <si>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</si>
  <si>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</si>
  <si>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</si>
  <si>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f4d07135-7c50-3787-83da-4089f993d1e0</t>
  </si>
  <si>
    <t>messageBoardId</t>
  </si>
  <si>
    <t>finmb_310584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</si>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</sst>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2.42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-0.7448013997451908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3.2799822E7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3.548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>
        <v>0.09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-4.0</v>
      </c>
      <c r="C2" s="1">
        <v>-3.0</v>
      </c>
      <c r="D2" s="1">
        <v>-51.0</v>
      </c>
      <c r="E2" s="1">
        <v>64.0</v>
      </c>
      <c r="F2" s="1">
        <v>-3.0</v>
      </c>
      <c r="G2" s="1">
        <v>-4.0</v>
      </c>
      <c r="H2" s="1">
        <v>31.0</v>
      </c>
      <c r="I2" s="1">
        <v>5.0</v>
      </c>
      <c r="J2" s="1">
        <v>3.0</v>
      </c>
      <c r="K2" s="1">
        <v>1.0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28.0</v>
      </c>
      <c r="C3" s="1">
        <v>27.0</v>
      </c>
      <c r="D3" s="1">
        <v>25.0</v>
      </c>
      <c r="E3" s="1">
        <v>24.0</v>
      </c>
      <c r="F3" s="1">
        <v>22.0</v>
      </c>
      <c r="G3" s="1">
        <v>20.0</v>
      </c>
      <c r="H3" s="1">
        <v>19.0</v>
      </c>
      <c r="I3" s="1">
        <v>-41.0</v>
      </c>
      <c r="J3" s="1">
        <v>-24.0</v>
      </c>
      <c r="K3" s="1">
        <v>-13.0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4.0</v>
      </c>
      <c r="C4" s="1">
        <v>4.0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32.0</v>
      </c>
      <c r="C5" s="1">
        <v>31.0</v>
      </c>
      <c r="D5" s="1">
        <v>25.0</v>
      </c>
      <c r="E5" s="1">
        <v>24.0</v>
      </c>
      <c r="F5" s="1">
        <v>22.0</v>
      </c>
      <c r="G5" s="1">
        <v>20.0</v>
      </c>
      <c r="H5" s="1">
        <v>19.0</v>
      </c>
      <c r="I5" s="1">
        <v>-41.0</v>
      </c>
      <c r="J5" s="1">
        <v>-24.0</v>
      </c>
      <c r="K5" s="1">
        <v>-13.0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2.0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-31.0</v>
      </c>
      <c r="C7" s="1">
        <v>-1.0</v>
      </c>
      <c r="D7" s="1">
        <v>44.0</v>
      </c>
      <c r="E7" s="1">
        <v>-10.0</v>
      </c>
      <c r="F7" s="1">
        <v>7.0</v>
      </c>
      <c r="G7" s="1">
        <v>-4.0</v>
      </c>
      <c r="H7" s="1">
        <v>-27.0</v>
      </c>
      <c r="I7" s="1">
        <v>5.0</v>
      </c>
      <c r="J7" s="1">
        <v>1.0</v>
      </c>
      <c r="K7" s="1">
        <v>14.0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0.0</v>
      </c>
      <c r="E8" s="1">
        <v>-1.0</v>
      </c>
      <c r="F8" s="1">
        <v>-2.0</v>
      </c>
      <c r="G8" s="1">
        <v>14.0</v>
      </c>
      <c r="H8" s="1">
        <v>-34.0</v>
      </c>
      <c r="I8" s="1">
        <v>20.0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1.0</v>
      </c>
      <c r="C9" s="1">
        <v>1.0</v>
      </c>
      <c r="D9" s="1">
        <v>0.0</v>
      </c>
      <c r="E9" s="1">
        <v>2.0</v>
      </c>
      <c r="F9" s="1">
        <v>0.0</v>
      </c>
      <c r="G9" s="1">
        <v>10.0</v>
      </c>
      <c r="H9" s="1">
        <v>6.0</v>
      </c>
      <c r="I9" s="1">
        <v>73.0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-10.0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18.0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86.0</v>
      </c>
      <c r="C12" s="1">
        <v>-2.0</v>
      </c>
      <c r="D12" s="1">
        <v>-3.0</v>
      </c>
      <c r="E12" s="1">
        <v>10.0</v>
      </c>
      <c r="F12" s="1">
        <v>-99.0</v>
      </c>
      <c r="G12" s="1">
        <v>-2.0</v>
      </c>
      <c r="H12" s="1">
        <v>61.0</v>
      </c>
      <c r="I12" s="1">
        <v>-2.0</v>
      </c>
      <c r="J12" s="1">
        <v>-44.0</v>
      </c>
      <c r="K12" s="1">
        <v>44.0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2.0</v>
      </c>
      <c r="C13" s="1">
        <v>5.0</v>
      </c>
      <c r="D13" s="1">
        <v>38.0</v>
      </c>
      <c r="E13" s="1">
        <v>80.0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65.0</v>
      </c>
      <c r="C14" s="1">
        <v>1.0</v>
      </c>
      <c r="D14" s="1">
        <v>29.0</v>
      </c>
      <c r="E14" s="1">
        <v>-75.0</v>
      </c>
      <c r="F14" s="1">
        <v>71.0</v>
      </c>
      <c r="G14" s="1">
        <v>-66.0</v>
      </c>
      <c r="H14" s="1">
        <v>-3.0</v>
      </c>
      <c r="I14" s="1">
        <v>2.0</v>
      </c>
      <c r="J14" s="1">
        <v>35.0</v>
      </c>
      <c r="K14" s="1">
        <v>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-47.0</v>
      </c>
      <c r="C15" s="1">
        <v>-20.0</v>
      </c>
      <c r="D15" s="1">
        <v>-13.0</v>
      </c>
      <c r="E15" s="1">
        <v>62.0</v>
      </c>
      <c r="F15" s="1">
        <v>-35.0</v>
      </c>
      <c r="G15" s="1">
        <v>65.0</v>
      </c>
      <c r="H15" s="1">
        <v>3.0</v>
      </c>
      <c r="I15" s="1">
        <v>-1.0</v>
      </c>
      <c r="J15" s="1">
        <v>-1.0</v>
      </c>
      <c r="K15" s="1">
        <v>-79.0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8.0</v>
      </c>
      <c r="C16" s="1">
        <v>6.0</v>
      </c>
      <c r="D16" s="1">
        <v>-1.0</v>
      </c>
      <c r="E16" s="1">
        <v>0.0</v>
      </c>
      <c r="F16" s="1">
        <v>2.0</v>
      </c>
      <c r="G16" s="1">
        <v>3.0</v>
      </c>
      <c r="H16" s="1">
        <v>-2.0</v>
      </c>
      <c r="I16" s="1">
        <v>-21.0</v>
      </c>
      <c r="J16" s="1">
        <v>-8.0</v>
      </c>
      <c r="K16" s="1">
        <v>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-67.0</v>
      </c>
      <c r="C17" s="1">
        <v>3.0</v>
      </c>
      <c r="D17" s="1">
        <v>69.0</v>
      </c>
      <c r="E17" s="1">
        <v>-3.0</v>
      </c>
      <c r="F17" s="1">
        <v>-1.0</v>
      </c>
      <c r="G17" s="1">
        <v>-24.0</v>
      </c>
      <c r="H17" s="1">
        <v>4.0</v>
      </c>
      <c r="I17" s="1">
        <v>10.0</v>
      </c>
      <c r="J17" s="1">
        <v>2.0</v>
      </c>
      <c r="K17" s="1">
        <v>99.0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-4.0</v>
      </c>
      <c r="C18" s="1">
        <v>-1.0</v>
      </c>
      <c r="D18" s="1">
        <v>0.0</v>
      </c>
      <c r="E18" s="1">
        <v>0.0</v>
      </c>
      <c r="F18" s="1">
        <v>0.0</v>
      </c>
      <c r="G18" s="1">
        <v>0.0</v>
      </c>
      <c r="H18" s="1">
        <v>-7.0</v>
      </c>
      <c r="I18" s="1">
        <v>-22.0</v>
      </c>
      <c r="J18" s="1">
        <v>-1.0</v>
      </c>
      <c r="K18" s="1">
        <v>-21.0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-35.0</v>
      </c>
      <c r="C19" s="1">
        <v>1.0</v>
      </c>
      <c r="D19" s="1">
        <v>-15.0</v>
      </c>
      <c r="E19" s="1">
        <v>1.0</v>
      </c>
      <c r="F19" s="1">
        <v>-1.0</v>
      </c>
      <c r="G19" s="1">
        <v>-11.0</v>
      </c>
      <c r="H19" s="1">
        <v>8.0</v>
      </c>
      <c r="I19" s="1">
        <v>-79.0</v>
      </c>
      <c r="J19" s="1">
        <v>2.0</v>
      </c>
      <c r="K19" s="1">
        <v>4.0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-2.0</v>
      </c>
      <c r="D20" s="1">
        <v>0.0</v>
      </c>
      <c r="E20" s="1">
        <v>2.0</v>
      </c>
      <c r="F20" s="1">
        <v>3.0</v>
      </c>
      <c r="G20" s="1">
        <v>94.0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-39.0</v>
      </c>
      <c r="C21" s="1">
        <v>-64.0</v>
      </c>
      <c r="D21" s="1">
        <v>-15.0</v>
      </c>
      <c r="E21" s="1">
        <v>3.0</v>
      </c>
      <c r="F21" s="1">
        <v>-1.0</v>
      </c>
      <c r="G21" s="1">
        <v>83.0</v>
      </c>
      <c r="H21" s="1">
        <v>8.0</v>
      </c>
      <c r="I21" s="1">
        <v>-1.0</v>
      </c>
      <c r="J21" s="1">
        <v>2.0</v>
      </c>
      <c r="K21" s="1">
        <v>4.0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44.0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44.0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-2.0</v>
      </c>
      <c r="K24" s="1">
        <v>-3.0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-2.0</v>
      </c>
      <c r="K25" s="1">
        <v>-3.0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12.0</v>
      </c>
      <c r="C26" s="1">
        <v>5.0</v>
      </c>
      <c r="D26" s="1">
        <v>0.0</v>
      </c>
      <c r="E26" s="1">
        <v>0.0</v>
      </c>
      <c r="F26" s="1">
        <v>0.0</v>
      </c>
      <c r="G26" s="1">
        <v>0.0</v>
      </c>
      <c r="H26" s="1">
        <v>1.0</v>
      </c>
      <c r="I26" s="1">
        <v>5.0</v>
      </c>
      <c r="J26" s="1">
        <v>5.0</v>
      </c>
      <c r="K26" s="1">
        <v>6.0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-29.0</v>
      </c>
      <c r="C27" s="1">
        <v>-31.0</v>
      </c>
      <c r="D27" s="1">
        <v>-11.0</v>
      </c>
      <c r="E27" s="1">
        <v>-14.0</v>
      </c>
      <c r="F27" s="1">
        <v>-2.0</v>
      </c>
      <c r="G27" s="1">
        <v>-11.0</v>
      </c>
      <c r="H27" s="1">
        <v>-31.0</v>
      </c>
      <c r="I27" s="1">
        <v>-45.0</v>
      </c>
      <c r="J27" s="1">
        <v>-1.0</v>
      </c>
      <c r="K27" s="1">
        <v>-2.0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-92.0</v>
      </c>
      <c r="C28" s="1">
        <v>-57.0</v>
      </c>
      <c r="D28" s="1">
        <v>-45.0</v>
      </c>
      <c r="E28" s="1">
        <v>-45.0</v>
      </c>
      <c r="F28" s="1">
        <v>-45.0</v>
      </c>
      <c r="G28" s="1">
        <v>-45.0</v>
      </c>
      <c r="H28" s="1">
        <v>-64.0</v>
      </c>
      <c r="I28" s="1">
        <v>-1.0</v>
      </c>
      <c r="J28" s="1">
        <v>-1.0</v>
      </c>
      <c r="K28" s="1">
        <v>-1.0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-92.0</v>
      </c>
      <c r="C29" s="1">
        <v>-57.0</v>
      </c>
      <c r="D29" s="1">
        <v>-45.0</v>
      </c>
      <c r="E29" s="1">
        <v>-45.0</v>
      </c>
      <c r="F29" s="1">
        <v>-45.0</v>
      </c>
      <c r="G29" s="1">
        <v>-45.0</v>
      </c>
      <c r="H29" s="1">
        <v>-64.0</v>
      </c>
      <c r="I29" s="1">
        <v>-1.0</v>
      </c>
      <c r="J29" s="1">
        <v>-1.0</v>
      </c>
      <c r="K29" s="1">
        <v>-1.0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-2.0</v>
      </c>
      <c r="C30" s="1">
        <v>-1.0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-1.0</v>
      </c>
      <c r="C31" s="1">
        <v>-1.0</v>
      </c>
      <c r="D31" s="1">
        <v>-56.0</v>
      </c>
      <c r="E31" s="1">
        <v>-59.0</v>
      </c>
      <c r="F31" s="1">
        <v>-47.0</v>
      </c>
      <c r="G31" s="1">
        <v>-12.0</v>
      </c>
      <c r="H31" s="1">
        <v>-94.0</v>
      </c>
      <c r="I31" s="1">
        <v>-1.0</v>
      </c>
      <c r="J31" s="1">
        <v>-2.0</v>
      </c>
      <c r="K31" s="1">
        <v>-3.0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-21.0</v>
      </c>
      <c r="C32" s="1">
        <v>-7.0</v>
      </c>
      <c r="D32" s="1">
        <v>0.0</v>
      </c>
      <c r="E32" s="1">
        <v>-2.0</v>
      </c>
      <c r="F32" s="1">
        <v>0.0</v>
      </c>
      <c r="G32" s="1">
        <v>0.0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-2.0</v>
      </c>
      <c r="C33" s="1">
        <v>48.0</v>
      </c>
      <c r="D33" s="1">
        <v>-3.0</v>
      </c>
      <c r="E33" s="1">
        <v>2.0</v>
      </c>
      <c r="F33" s="1">
        <v>-3.0</v>
      </c>
      <c r="G33" s="1">
        <v>47.0</v>
      </c>
      <c r="H33" s="1">
        <v>12.0</v>
      </c>
      <c r="I33" s="1">
        <v>7.0</v>
      </c>
      <c r="J33" s="1">
        <v>3.0</v>
      </c>
      <c r="K33" s="1">
        <v>2.0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0.0</v>
      </c>
      <c r="C36" s="1">
        <v>4.0</v>
      </c>
      <c r="D36" s="1">
        <v>2.0</v>
      </c>
      <c r="E36" s="1">
        <v>0.0</v>
      </c>
      <c r="F36" s="1">
        <v>12.0</v>
      </c>
      <c r="G36" s="1">
        <v>0.0</v>
      </c>
      <c r="H36" s="1">
        <v>4.0</v>
      </c>
      <c r="I36" s="1">
        <v>4.0</v>
      </c>
      <c r="J36" s="1">
        <v>1.0</v>
      </c>
      <c r="K36" s="1">
        <v>25.0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-1.0</v>
      </c>
      <c r="C37" s="1">
        <v>-4.0</v>
      </c>
      <c r="D37" s="1">
        <v>-13.0</v>
      </c>
      <c r="E37" s="1">
        <v>64.0</v>
      </c>
      <c r="F37" s="1">
        <v>-1.0</v>
      </c>
      <c r="G37" s="1">
        <v>20.0</v>
      </c>
      <c r="H37" s="1">
        <v>5.0</v>
      </c>
      <c r="I37" s="1">
        <v>8.0</v>
      </c>
      <c r="J37" s="1">
        <v>99.0</v>
      </c>
      <c r="K37" s="1">
        <v>-1.0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-1.0</v>
      </c>
      <c r="C38" s="1">
        <v>-4.0</v>
      </c>
      <c r="D38" s="1">
        <v>-13.0</v>
      </c>
      <c r="E38" s="1">
        <v>64.0</v>
      </c>
      <c r="F38" s="1">
        <v>-1.0</v>
      </c>
      <c r="G38" s="1">
        <v>20.0</v>
      </c>
      <c r="H38" s="1">
        <v>5.0</v>
      </c>
      <c r="I38" s="1">
        <v>8.0</v>
      </c>
      <c r="J38" s="1">
        <v>1.0</v>
      </c>
      <c r="K38" s="1">
        <v>-1.0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-32.0</v>
      </c>
      <c r="C39" s="1">
        <v>2.0</v>
      </c>
      <c r="D39" s="1">
        <v>-15.0</v>
      </c>
      <c r="E39" s="1">
        <v>-1.0</v>
      </c>
      <c r="F39" s="1">
        <v>-16.0</v>
      </c>
      <c r="G39" s="1">
        <v>-1.0</v>
      </c>
      <c r="H39" s="1">
        <v>15.0</v>
      </c>
      <c r="I39" s="1">
        <v>-1.0</v>
      </c>
      <c r="J39" s="1">
        <v>94.0</v>
      </c>
      <c r="K39" s="1">
        <v>72.0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44.0</v>
      </c>
      <c r="H40" s="1">
        <v>0.0</v>
      </c>
      <c r="I40" s="1">
        <v>0.0</v>
      </c>
      <c r="J40" s="1">
        <v>-2.0</v>
      </c>
      <c r="K40" s="1">
        <v>-3.0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66</v>
      </c>
      <c r="B3" s="1">
        <v>3.0</v>
      </c>
      <c r="C3" s="1">
        <v>3.0</v>
      </c>
      <c r="D3" s="1">
        <v>3.0</v>
      </c>
      <c r="E3" s="1">
        <v>6.0</v>
      </c>
      <c r="F3" s="1">
        <v>2.0</v>
      </c>
      <c r="G3" s="1">
        <v>1.0</v>
      </c>
      <c r="H3" s="1">
        <v>14.0</v>
      </c>
      <c r="I3" s="1">
        <v>22.0</v>
      </c>
      <c r="J3" s="1">
        <v>25.0</v>
      </c>
      <c r="K3" s="1">
        <v>27.0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67</v>
      </c>
      <c r="B4" s="1">
        <v>0.0</v>
      </c>
      <c r="C4" s="1">
        <v>0.0</v>
      </c>
      <c r="D4" s="1">
        <v>0.0</v>
      </c>
      <c r="E4" s="1">
        <v>0.0</v>
      </c>
      <c r="F4" s="1">
        <v>8.0</v>
      </c>
      <c r="G4" s="1">
        <v>6.0</v>
      </c>
      <c r="H4" s="1">
        <v>6.0</v>
      </c>
      <c r="I4" s="1">
        <v>12.0</v>
      </c>
      <c r="J4" s="1">
        <v>11.0</v>
      </c>
      <c r="K4" s="1">
        <v>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68</v>
      </c>
      <c r="B5" s="1">
        <v>15.0</v>
      </c>
      <c r="C5" s="1">
        <v>10.0</v>
      </c>
      <c r="D5" s="1">
        <v>9.0</v>
      </c>
      <c r="E5" s="1">
        <v>8.0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69</v>
      </c>
      <c r="B6" s="1">
        <v>19.0</v>
      </c>
      <c r="C6" s="1">
        <v>14.0</v>
      </c>
      <c r="D6" s="1">
        <v>13.0</v>
      </c>
      <c r="E6" s="1">
        <v>14.0</v>
      </c>
      <c r="F6" s="1">
        <v>10.0</v>
      </c>
      <c r="G6" s="1">
        <v>8.0</v>
      </c>
      <c r="H6" s="1">
        <v>20.0</v>
      </c>
      <c r="I6" s="1">
        <v>34.0</v>
      </c>
      <c r="J6" s="1">
        <v>37.0</v>
      </c>
      <c r="K6" s="1">
        <v>37.0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70</v>
      </c>
      <c r="B7" s="1">
        <v>1.0</v>
      </c>
      <c r="C7" s="1">
        <v>78.0</v>
      </c>
      <c r="D7" s="1">
        <v>52.0</v>
      </c>
      <c r="E7" s="1">
        <v>1.0</v>
      </c>
      <c r="F7" s="1">
        <v>50.0</v>
      </c>
      <c r="G7" s="1">
        <v>97.0</v>
      </c>
      <c r="H7" s="1">
        <v>2.0</v>
      </c>
      <c r="I7" s="1">
        <v>1.0</v>
      </c>
      <c r="J7" s="1">
        <v>1.0</v>
      </c>
      <c r="K7" s="1">
        <v>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71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2.0</v>
      </c>
      <c r="I8" s="1">
        <v>38.0</v>
      </c>
      <c r="J8" s="1">
        <v>57.0</v>
      </c>
      <c r="K8" s="1">
        <v>72.0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72</v>
      </c>
      <c r="B9" s="1">
        <v>0.0</v>
      </c>
      <c r="C9" s="1">
        <v>2.0</v>
      </c>
      <c r="D9" s="1">
        <v>1.0</v>
      </c>
      <c r="E9" s="1">
        <v>3.0</v>
      </c>
      <c r="F9" s="1">
        <v>19.0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73</v>
      </c>
      <c r="B10" s="1">
        <v>1.0</v>
      </c>
      <c r="C10" s="1">
        <v>2.0</v>
      </c>
      <c r="D10" s="1">
        <v>2.0</v>
      </c>
      <c r="E10" s="1">
        <v>1.0</v>
      </c>
      <c r="F10" s="1">
        <v>70.0</v>
      </c>
      <c r="G10" s="1">
        <v>97.0</v>
      </c>
      <c r="H10" s="1">
        <v>4.0</v>
      </c>
      <c r="I10" s="1">
        <v>2.0</v>
      </c>
      <c r="J10" s="1">
        <v>1.0</v>
      </c>
      <c r="K10" s="1">
        <v>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74</v>
      </c>
      <c r="B11" s="1">
        <v>41.0</v>
      </c>
      <c r="C11" s="1">
        <v>29.0</v>
      </c>
      <c r="D11" s="1">
        <v>31.0</v>
      </c>
      <c r="E11" s="1">
        <v>32.0</v>
      </c>
      <c r="F11" s="1">
        <v>34.0</v>
      </c>
      <c r="G11" s="1">
        <v>28.0</v>
      </c>
      <c r="H11" s="1">
        <v>35.0</v>
      </c>
      <c r="I11" s="1">
        <v>40.0</v>
      </c>
      <c r="J11" s="1">
        <v>51.0</v>
      </c>
      <c r="K11" s="1">
        <v>49.0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75</v>
      </c>
      <c r="B12" s="1">
        <v>0.0</v>
      </c>
      <c r="C12" s="1">
        <v>1.0</v>
      </c>
      <c r="D12" s="1">
        <v>1.0</v>
      </c>
      <c r="E12" s="1">
        <v>1.0</v>
      </c>
      <c r="F12" s="1">
        <v>1.0</v>
      </c>
      <c r="G12" s="1">
        <v>1.0</v>
      </c>
      <c r="H12" s="1">
        <v>1.0</v>
      </c>
      <c r="I12" s="1">
        <v>1.0</v>
      </c>
      <c r="J12" s="1">
        <v>1.0</v>
      </c>
      <c r="K12" s="1">
        <v>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76</v>
      </c>
      <c r="B13" s="1">
        <v>21.0</v>
      </c>
      <c r="C13" s="1">
        <v>18.0</v>
      </c>
      <c r="D13" s="1">
        <v>17.0</v>
      </c>
      <c r="E13" s="1">
        <v>17.0</v>
      </c>
      <c r="F13" s="1">
        <v>13.0</v>
      </c>
      <c r="G13" s="1">
        <v>10.0</v>
      </c>
      <c r="H13" s="1">
        <v>26.0</v>
      </c>
      <c r="I13" s="1">
        <v>38.0</v>
      </c>
      <c r="J13" s="1">
        <v>40.0</v>
      </c>
      <c r="K13" s="1">
        <v>40.0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77</v>
      </c>
      <c r="B14" s="1">
        <v>7.0</v>
      </c>
      <c r="C14" s="1">
        <v>6.0</v>
      </c>
      <c r="D14" s="1">
        <v>6.0</v>
      </c>
      <c r="E14" s="1">
        <v>6.0</v>
      </c>
      <c r="F14" s="1">
        <v>6.0</v>
      </c>
      <c r="G14" s="1">
        <v>5.0</v>
      </c>
      <c r="H14" s="1">
        <v>5.0</v>
      </c>
      <c r="I14" s="1">
        <v>5.0</v>
      </c>
      <c r="J14" s="1">
        <v>5.0</v>
      </c>
      <c r="K14" s="1">
        <v>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78</v>
      </c>
      <c r="B15" s="1">
        <v>-4.0</v>
      </c>
      <c r="C15" s="1">
        <v>-4.0</v>
      </c>
      <c r="D15" s="1">
        <v>-4.0</v>
      </c>
      <c r="E15" s="1">
        <v>-4.0</v>
      </c>
      <c r="F15" s="1">
        <v>-4.0</v>
      </c>
      <c r="G15" s="1">
        <v>-3.0</v>
      </c>
      <c r="H15" s="1">
        <v>-4.0</v>
      </c>
      <c r="I15" s="1">
        <v>-4.0</v>
      </c>
      <c r="J15" s="1">
        <v>-4.0</v>
      </c>
      <c r="K15" s="1">
        <v>-4.0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79</v>
      </c>
      <c r="B16" s="1">
        <v>2.0</v>
      </c>
      <c r="C16" s="1">
        <v>2.0</v>
      </c>
      <c r="D16" s="1">
        <v>2.0</v>
      </c>
      <c r="E16" s="1">
        <v>1.0</v>
      </c>
      <c r="F16" s="1">
        <v>1.0</v>
      </c>
      <c r="G16" s="1">
        <v>1.0</v>
      </c>
      <c r="H16" s="1">
        <v>1.0</v>
      </c>
      <c r="I16" s="1">
        <v>1.0</v>
      </c>
      <c r="J16" s="1">
        <v>1.0</v>
      </c>
      <c r="K16" s="1">
        <v>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80</v>
      </c>
      <c r="B17" s="1">
        <v>6.0</v>
      </c>
      <c r="C17" s="1">
        <v>5.0</v>
      </c>
      <c r="D17" s="1">
        <v>5.0</v>
      </c>
      <c r="E17" s="1">
        <v>9.0</v>
      </c>
      <c r="F17" s="1">
        <v>8.0</v>
      </c>
      <c r="G17" s="1">
        <v>6.0</v>
      </c>
      <c r="H17" s="1">
        <v>33.0</v>
      </c>
      <c r="I17" s="1">
        <v>20.0</v>
      </c>
      <c r="J17" s="1">
        <v>11.0</v>
      </c>
      <c r="K17" s="1">
        <v>8.0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81</v>
      </c>
      <c r="B18" s="1">
        <v>4.0</v>
      </c>
      <c r="C18" s="1" t="s">
        <v>82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83</v>
      </c>
      <c r="B19" s="1">
        <v>0.0</v>
      </c>
      <c r="C19" s="1">
        <v>21.0</v>
      </c>
      <c r="D19" s="1">
        <v>23.0</v>
      </c>
      <c r="E19" s="1">
        <v>19.0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84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25.0</v>
      </c>
      <c r="J20" s="1">
        <v>1.0</v>
      </c>
      <c r="K20" s="1">
        <v>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85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86</v>
      </c>
      <c r="B22" s="1">
        <v>3.0</v>
      </c>
      <c r="C22" s="1">
        <v>8.0</v>
      </c>
      <c r="D22" s="1">
        <v>7.0</v>
      </c>
      <c r="E22" s="1">
        <v>6.0</v>
      </c>
      <c r="F22" s="1">
        <v>7.0</v>
      </c>
      <c r="G22" s="1">
        <v>8.0</v>
      </c>
      <c r="H22" s="1">
        <v>9.0</v>
      </c>
      <c r="I22" s="1">
        <v>20.0</v>
      </c>
      <c r="J22" s="1">
        <v>21.0</v>
      </c>
      <c r="K22" s="1">
        <v>20.0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87</v>
      </c>
      <c r="B23" s="1">
        <v>30.0</v>
      </c>
      <c r="C23" s="1">
        <v>26.0</v>
      </c>
      <c r="D23" s="1">
        <v>25.0</v>
      </c>
      <c r="E23" s="1">
        <v>28.0</v>
      </c>
      <c r="F23" s="1">
        <v>23.0</v>
      </c>
      <c r="G23" s="1">
        <v>18.0</v>
      </c>
      <c r="H23" s="1">
        <v>62.0</v>
      </c>
      <c r="I23" s="1">
        <v>60.0</v>
      </c>
      <c r="J23" s="1">
        <v>55.0</v>
      </c>
      <c r="K23" s="1">
        <v>51.0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88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89</v>
      </c>
      <c r="B25" s="1">
        <v>11.0</v>
      </c>
      <c r="C25" s="1">
        <v>14.0</v>
      </c>
      <c r="D25" s="1">
        <v>11.0</v>
      </c>
      <c r="E25" s="1">
        <v>19.0</v>
      </c>
      <c r="F25" s="1">
        <v>16.0</v>
      </c>
      <c r="G25" s="1">
        <v>2.0</v>
      </c>
      <c r="H25" s="1">
        <v>10.0</v>
      </c>
      <c r="I25" s="1">
        <v>7.0</v>
      </c>
      <c r="J25" s="1">
        <v>14.0</v>
      </c>
      <c r="K25" s="1">
        <v>1.0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90</v>
      </c>
      <c r="B26" s="1">
        <v>1.0</v>
      </c>
      <c r="C26" s="1">
        <v>97.0</v>
      </c>
      <c r="D26" s="1">
        <v>87.0</v>
      </c>
      <c r="E26" s="1">
        <v>1.0</v>
      </c>
      <c r="F26" s="1">
        <v>1.0</v>
      </c>
      <c r="G26" s="1">
        <v>1.0</v>
      </c>
      <c r="H26" s="1">
        <v>2.0</v>
      </c>
      <c r="I26" s="1">
        <v>3.0</v>
      </c>
      <c r="J26" s="1">
        <v>2.0</v>
      </c>
      <c r="K26" s="1">
        <v>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91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44.0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92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5.0</v>
      </c>
      <c r="H28" s="1">
        <v>4.0</v>
      </c>
      <c r="I28" s="1">
        <v>2.0</v>
      </c>
      <c r="J28" s="1">
        <v>2.0</v>
      </c>
      <c r="K28" s="1">
        <v>3.0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93</v>
      </c>
      <c r="B29" s="1">
        <v>11.0</v>
      </c>
      <c r="C29" s="1">
        <v>6.0</v>
      </c>
      <c r="D29" s="1">
        <v>5.0</v>
      </c>
      <c r="E29" s="1">
        <v>17.0</v>
      </c>
      <c r="F29" s="1">
        <v>4.0</v>
      </c>
      <c r="G29" s="1">
        <v>4.0</v>
      </c>
      <c r="H29" s="1">
        <v>1.0</v>
      </c>
      <c r="I29" s="1">
        <v>0.0</v>
      </c>
      <c r="J29" s="1">
        <v>7.0</v>
      </c>
      <c r="K29" s="1">
        <v>7.0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94</v>
      </c>
      <c r="B30" s="1">
        <v>23.0</v>
      </c>
      <c r="C30" s="1">
        <v>11.0</v>
      </c>
      <c r="D30" s="1">
        <v>11.0</v>
      </c>
      <c r="E30" s="1">
        <v>11.0</v>
      </c>
      <c r="F30" s="1">
        <v>11.0</v>
      </c>
      <c r="G30" s="1">
        <v>11.0</v>
      </c>
      <c r="H30" s="1">
        <v>22.0</v>
      </c>
      <c r="I30" s="1">
        <v>33.0</v>
      </c>
      <c r="J30" s="1">
        <v>32.0</v>
      </c>
      <c r="K30" s="1">
        <v>31.0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95</v>
      </c>
      <c r="B31" s="1">
        <v>1.0</v>
      </c>
      <c r="C31" s="1">
        <v>1.0</v>
      </c>
      <c r="D31" s="1">
        <v>1.0</v>
      </c>
      <c r="E31" s="1">
        <v>1.0</v>
      </c>
      <c r="F31" s="1">
        <v>1.0</v>
      </c>
      <c r="G31" s="1">
        <v>2.0</v>
      </c>
      <c r="H31" s="1">
        <v>5.0</v>
      </c>
      <c r="I31" s="1">
        <v>4.0</v>
      </c>
      <c r="J31" s="1">
        <v>2.0</v>
      </c>
      <c r="K31" s="1">
        <v>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96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4.0</v>
      </c>
      <c r="H32" s="1">
        <v>0.0</v>
      </c>
      <c r="I32" s="1">
        <v>6.0</v>
      </c>
      <c r="J32" s="1">
        <v>3.0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97</v>
      </c>
      <c r="B33" s="1">
        <v>0.0</v>
      </c>
      <c r="C33" s="1">
        <v>0.0</v>
      </c>
      <c r="D33" s="1">
        <v>0.0</v>
      </c>
      <c r="E33" s="1">
        <v>1.0</v>
      </c>
      <c r="F33" s="1">
        <v>13.0</v>
      </c>
      <c r="G33" s="1">
        <v>0.0</v>
      </c>
      <c r="H33" s="1">
        <v>2.0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98</v>
      </c>
      <c r="B34" s="1">
        <v>1.0</v>
      </c>
      <c r="C34" s="1">
        <v>1.0</v>
      </c>
      <c r="D34" s="1">
        <v>1.0</v>
      </c>
      <c r="E34" s="1">
        <v>2.0</v>
      </c>
      <c r="F34" s="1">
        <v>1.0</v>
      </c>
      <c r="G34" s="1">
        <v>2.0</v>
      </c>
      <c r="H34" s="1">
        <v>7.0</v>
      </c>
      <c r="I34" s="1">
        <v>4.0</v>
      </c>
      <c r="J34" s="1">
        <v>2.0</v>
      </c>
      <c r="K34" s="1">
        <v>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99</v>
      </c>
      <c r="B35" s="1">
        <v>39.0</v>
      </c>
      <c r="C35" s="1">
        <v>39.0</v>
      </c>
      <c r="D35" s="1">
        <v>39.0</v>
      </c>
      <c r="E35" s="1">
        <v>39.0</v>
      </c>
      <c r="F35" s="1">
        <v>39.0</v>
      </c>
      <c r="G35" s="1">
        <v>39.0</v>
      </c>
      <c r="H35" s="1">
        <v>39.0</v>
      </c>
      <c r="I35" s="1">
        <v>39.0</v>
      </c>
      <c r="J35" s="1">
        <v>39.0</v>
      </c>
      <c r="K35" s="1">
        <v>39.0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100</v>
      </c>
      <c r="B36" s="1">
        <v>15.0</v>
      </c>
      <c r="C36" s="1">
        <v>15.0</v>
      </c>
      <c r="D36" s="1">
        <v>15.0</v>
      </c>
      <c r="E36" s="1">
        <v>15.0</v>
      </c>
      <c r="F36" s="1">
        <v>15.0</v>
      </c>
      <c r="G36" s="1">
        <v>15.0</v>
      </c>
      <c r="H36" s="1">
        <v>15.0</v>
      </c>
      <c r="I36" s="1">
        <v>16.0</v>
      </c>
      <c r="J36" s="1">
        <v>16.0</v>
      </c>
      <c r="K36" s="1">
        <v>16.0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101</v>
      </c>
      <c r="B37" s="1">
        <v>14.0</v>
      </c>
      <c r="C37" s="1">
        <v>10.0</v>
      </c>
      <c r="D37" s="1">
        <v>9.0</v>
      </c>
      <c r="E37" s="1">
        <v>9.0</v>
      </c>
      <c r="F37" s="1">
        <v>7.0</v>
      </c>
      <c r="G37" s="1">
        <v>2.0</v>
      </c>
      <c r="H37" s="1">
        <v>33.0</v>
      </c>
      <c r="I37" s="1">
        <v>37.0</v>
      </c>
      <c r="J37" s="1">
        <v>37.0</v>
      </c>
      <c r="K37" s="1">
        <v>37.0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102</v>
      </c>
      <c r="B38" s="1">
        <v>-1.0</v>
      </c>
      <c r="C38" s="1">
        <v>-1.0</v>
      </c>
      <c r="D38" s="1">
        <v>-1.0</v>
      </c>
      <c r="E38" s="1">
        <v>-1.0</v>
      </c>
      <c r="F38" s="1">
        <v>-1.0</v>
      </c>
      <c r="G38" s="1">
        <v>-1.0</v>
      </c>
      <c r="H38" s="1">
        <v>-2.0</v>
      </c>
      <c r="I38" s="1">
        <v>-2.0</v>
      </c>
      <c r="J38" s="1">
        <v>-3.0</v>
      </c>
      <c r="K38" s="1">
        <v>-5.0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103</v>
      </c>
      <c r="B39" s="1">
        <v>-48.0</v>
      </c>
      <c r="C39" s="1">
        <v>-14.0</v>
      </c>
      <c r="D39" s="1">
        <v>26.0</v>
      </c>
      <c r="E39" s="1">
        <v>1.0</v>
      </c>
      <c r="F39" s="1">
        <v>-20.0</v>
      </c>
      <c r="G39" s="1">
        <v>0.0</v>
      </c>
      <c r="H39" s="1">
        <v>6.0</v>
      </c>
      <c r="I39" s="1">
        <v>4.0</v>
      </c>
      <c r="J39" s="1">
        <v>1.0</v>
      </c>
      <c r="K39" s="1">
        <v>58.0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104</v>
      </c>
      <c r="B40" s="1">
        <v>28.0</v>
      </c>
      <c r="C40" s="1">
        <v>24.0</v>
      </c>
      <c r="D40" s="1">
        <v>23.0</v>
      </c>
      <c r="E40" s="1">
        <v>25.0</v>
      </c>
      <c r="F40" s="1">
        <v>21.0</v>
      </c>
      <c r="G40" s="1">
        <v>16.0</v>
      </c>
      <c r="H40" s="1">
        <v>54.0</v>
      </c>
      <c r="I40" s="1">
        <v>56.0</v>
      </c>
      <c r="J40" s="1">
        <v>52.0</v>
      </c>
      <c r="K40" s="1">
        <v>49.0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105</v>
      </c>
      <c r="B41" s="1">
        <v>57.0</v>
      </c>
      <c r="C41" s="1">
        <v>51.0</v>
      </c>
      <c r="D41" s="1">
        <v>48.0</v>
      </c>
      <c r="E41" s="1">
        <v>51.0</v>
      </c>
      <c r="F41" s="1">
        <v>46.0</v>
      </c>
      <c r="G41" s="1">
        <v>0.0</v>
      </c>
      <c r="H41" s="1">
        <v>0.0</v>
      </c>
      <c r="I41" s="1">
        <v>0.0</v>
      </c>
      <c r="J41" s="1">
        <v>49.0</v>
      </c>
      <c r="K41" s="1">
        <v>78.0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106</v>
      </c>
      <c r="B42" s="1">
        <v>29.0</v>
      </c>
      <c r="C42" s="1">
        <v>25.0</v>
      </c>
      <c r="D42" s="1">
        <v>24.0</v>
      </c>
      <c r="E42" s="1">
        <v>26.0</v>
      </c>
      <c r="F42" s="1">
        <v>22.0</v>
      </c>
      <c r="G42" s="1">
        <v>16.0</v>
      </c>
      <c r="H42" s="1">
        <v>54.0</v>
      </c>
      <c r="I42" s="1">
        <v>56.0</v>
      </c>
      <c r="J42" s="1">
        <v>52.0</v>
      </c>
      <c r="K42" s="1">
        <v>49.0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107</v>
      </c>
      <c r="B43" s="1">
        <v>30.0</v>
      </c>
      <c r="C43" s="1">
        <v>26.0</v>
      </c>
      <c r="D43" s="1">
        <v>25.0</v>
      </c>
      <c r="E43" s="1">
        <v>28.0</v>
      </c>
      <c r="F43" s="1">
        <v>23.0</v>
      </c>
      <c r="G43" s="1">
        <v>18.0</v>
      </c>
      <c r="H43" s="1">
        <v>62.0</v>
      </c>
      <c r="I43" s="1">
        <v>60.0</v>
      </c>
      <c r="J43" s="1">
        <v>55.0</v>
      </c>
      <c r="K43" s="1">
        <v>51.0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58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108</v>
      </c>
      <c r="B45" s="1">
        <v>15.0</v>
      </c>
      <c r="C45" s="1">
        <v>15.0</v>
      </c>
      <c r="D45" s="1">
        <v>15.0</v>
      </c>
      <c r="E45" s="1">
        <v>15.0</v>
      </c>
      <c r="F45" s="1">
        <v>15.0</v>
      </c>
      <c r="G45" s="1">
        <v>15.0</v>
      </c>
      <c r="H45" s="1">
        <v>15.0</v>
      </c>
      <c r="I45" s="1">
        <v>14.0</v>
      </c>
      <c r="J45" s="1">
        <v>14.0</v>
      </c>
      <c r="K45" s="1">
        <v>13.0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109</v>
      </c>
      <c r="B46" s="1">
        <v>15.0</v>
      </c>
      <c r="C46" s="1">
        <v>15.0</v>
      </c>
      <c r="D46" s="1">
        <v>15.0</v>
      </c>
      <c r="E46" s="1">
        <v>15.0</v>
      </c>
      <c r="F46" s="1">
        <v>15.0</v>
      </c>
      <c r="G46" s="1">
        <v>15.0</v>
      </c>
      <c r="H46" s="1">
        <v>15.0</v>
      </c>
      <c r="I46" s="1">
        <v>14.0</v>
      </c>
      <c r="J46" s="1">
        <v>14.0</v>
      </c>
      <c r="K46" s="1">
        <v>13.0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110</v>
      </c>
      <c r="B47" s="1" t="s">
        <v>111</v>
      </c>
      <c r="C47" s="1" t="s">
        <v>112</v>
      </c>
      <c r="D47" s="1" t="s">
        <v>113</v>
      </c>
      <c r="E47" s="1" t="s">
        <v>114</v>
      </c>
      <c r="F47" s="1" t="s">
        <v>115</v>
      </c>
      <c r="G47" s="1" t="s">
        <v>116</v>
      </c>
      <c r="H47" s="1" t="s">
        <v>117</v>
      </c>
      <c r="I47" s="1" t="s">
        <v>118</v>
      </c>
      <c r="J47" s="1" t="s">
        <v>119</v>
      </c>
      <c r="K47" s="1" t="s">
        <v>120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121</v>
      </c>
      <c r="B48" s="1">
        <v>28.0</v>
      </c>
      <c r="C48" s="1">
        <v>24.0</v>
      </c>
      <c r="D48" s="1">
        <v>23.0</v>
      </c>
      <c r="E48" s="1">
        <v>25.0</v>
      </c>
      <c r="F48" s="1">
        <v>21.0</v>
      </c>
      <c r="G48" s="1">
        <v>16.0</v>
      </c>
      <c r="H48" s="1">
        <v>54.0</v>
      </c>
      <c r="I48" s="1">
        <v>56.0</v>
      </c>
      <c r="J48" s="1">
        <v>52.0</v>
      </c>
      <c r="K48" s="1">
        <v>49.0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122</v>
      </c>
      <c r="B49" s="1" t="s">
        <v>123</v>
      </c>
      <c r="C49" s="1" t="s">
        <v>112</v>
      </c>
      <c r="D49" s="1" t="s">
        <v>113</v>
      </c>
      <c r="E49" s="1" t="s">
        <v>114</v>
      </c>
      <c r="F49" s="1" t="s">
        <v>115</v>
      </c>
      <c r="G49" s="1" t="s">
        <v>116</v>
      </c>
      <c r="H49" s="1" t="s">
        <v>117</v>
      </c>
      <c r="I49" s="1" t="s">
        <v>118</v>
      </c>
      <c r="J49" s="1" t="s">
        <v>119</v>
      </c>
      <c r="K49" s="1" t="s">
        <v>120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124</v>
      </c>
      <c r="B50" s="1" t="s">
        <v>82</v>
      </c>
      <c r="C50" s="1" t="s">
        <v>82</v>
      </c>
      <c r="D50" s="1" t="s">
        <v>82</v>
      </c>
      <c r="E50" s="1" t="s">
        <v>82</v>
      </c>
      <c r="F50" s="1" t="s">
        <v>82</v>
      </c>
      <c r="G50" s="1">
        <v>53.0</v>
      </c>
      <c r="H50" s="1">
        <v>4.0</v>
      </c>
      <c r="I50" s="1">
        <v>9.0</v>
      </c>
      <c r="J50" s="1">
        <v>6.0</v>
      </c>
      <c r="K50" s="1">
        <v>3.0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125</v>
      </c>
      <c r="B51" s="1">
        <v>-19.0</v>
      </c>
      <c r="C51" s="1">
        <v>-14.0</v>
      </c>
      <c r="D51" s="1">
        <v>-13.0</v>
      </c>
      <c r="E51" s="1">
        <v>-14.0</v>
      </c>
      <c r="F51" s="1">
        <v>-10.0</v>
      </c>
      <c r="G51" s="1">
        <v>-7.0</v>
      </c>
      <c r="H51" s="1">
        <v>-20.0</v>
      </c>
      <c r="I51" s="1">
        <v>-34.0</v>
      </c>
      <c r="J51" s="1">
        <v>-36.0</v>
      </c>
      <c r="K51" s="1">
        <v>-37.0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126</v>
      </c>
      <c r="B52" s="1">
        <v>4.0</v>
      </c>
      <c r="C52" s="1">
        <v>3.0</v>
      </c>
      <c r="D52" s="1">
        <v>2.0</v>
      </c>
      <c r="E52" s="1">
        <v>2.0</v>
      </c>
      <c r="F52" s="1">
        <v>2.0</v>
      </c>
      <c r="G52" s="1">
        <v>1.0</v>
      </c>
      <c r="H52" s="1">
        <v>1.0</v>
      </c>
      <c r="I52" s="1">
        <v>1.0</v>
      </c>
      <c r="J52" s="1">
        <v>98.0</v>
      </c>
      <c r="K52" s="1">
        <v>1.0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127</v>
      </c>
      <c r="B53" s="1">
        <v>57.0</v>
      </c>
      <c r="C53" s="1">
        <v>51.0</v>
      </c>
      <c r="D53" s="1">
        <v>48.0</v>
      </c>
      <c r="E53" s="1">
        <v>51.0</v>
      </c>
      <c r="F53" s="1">
        <v>46.0</v>
      </c>
      <c r="G53" s="1">
        <v>0.0</v>
      </c>
      <c r="H53" s="1">
        <v>0.0</v>
      </c>
      <c r="I53" s="1">
        <v>0.0</v>
      </c>
      <c r="J53" s="1">
        <v>49.0</v>
      </c>
      <c r="K53" s="1">
        <v>78.0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128</v>
      </c>
      <c r="B54" s="1">
        <v>0.0</v>
      </c>
      <c r="C54" s="1">
        <v>0.0</v>
      </c>
      <c r="D54" s="1">
        <v>0.0</v>
      </c>
      <c r="E54" s="1">
        <v>28.0</v>
      </c>
      <c r="F54" s="1">
        <v>30.0</v>
      </c>
      <c r="G54" s="1">
        <v>15.0</v>
      </c>
      <c r="H54" s="1">
        <v>53.0</v>
      </c>
      <c r="I54" s="1">
        <v>0.0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129</v>
      </c>
      <c r="B55" s="1">
        <v>3.0</v>
      </c>
      <c r="C55" s="1">
        <v>3.0</v>
      </c>
      <c r="D55" s="1">
        <v>3.0</v>
      </c>
      <c r="E55" s="1">
        <v>3.0</v>
      </c>
      <c r="F55" s="1">
        <v>3.0</v>
      </c>
      <c r="G55" s="1">
        <v>3.0</v>
      </c>
      <c r="H55" s="1">
        <v>3.0</v>
      </c>
      <c r="I55" s="1">
        <v>3.0</v>
      </c>
      <c r="J55" s="1">
        <v>3.0</v>
      </c>
      <c r="K55" s="1">
        <v>3.0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130</v>
      </c>
      <c r="B56" s="1">
        <v>4.0</v>
      </c>
      <c r="C56" s="1">
        <v>4.0</v>
      </c>
      <c r="D56" s="1">
        <v>4.0</v>
      </c>
      <c r="E56" s="1">
        <v>4.0</v>
      </c>
      <c r="F56" s="1">
        <v>4.0</v>
      </c>
      <c r="G56" s="1">
        <v>4.0</v>
      </c>
      <c r="H56" s="1">
        <v>4.0</v>
      </c>
      <c r="I56" s="1">
        <v>4.0</v>
      </c>
      <c r="J56" s="1">
        <v>4.0</v>
      </c>
      <c r="K56" s="1">
        <v>4.0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131</v>
      </c>
      <c r="B57" s="1">
        <v>2.0</v>
      </c>
      <c r="C57" s="1">
        <v>2.0</v>
      </c>
      <c r="D57" s="1">
        <v>1.0</v>
      </c>
      <c r="E57" s="1">
        <v>1.0</v>
      </c>
      <c r="F57" s="1">
        <v>1.0</v>
      </c>
      <c r="G57" s="1">
        <v>84.0</v>
      </c>
      <c r="H57" s="1">
        <v>87.0</v>
      </c>
      <c r="I57" s="1">
        <v>98.0</v>
      </c>
      <c r="J57" s="1">
        <v>98.0</v>
      </c>
      <c r="K57" s="1">
        <v>1.0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132</v>
      </c>
      <c r="B58" s="1">
        <v>40.0</v>
      </c>
      <c r="C58" s="1">
        <v>23.0</v>
      </c>
      <c r="D58" s="1">
        <v>24.0</v>
      </c>
      <c r="E58" s="1">
        <v>24.0</v>
      </c>
      <c r="F58" s="1">
        <v>23.0</v>
      </c>
      <c r="G58" s="1">
        <v>21.0</v>
      </c>
      <c r="H58" s="1">
        <v>22.0</v>
      </c>
      <c r="I58" s="1">
        <v>20.0</v>
      </c>
      <c r="J58" s="1">
        <v>21.0</v>
      </c>
      <c r="K58" s="1">
        <v>23.0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133</v>
      </c>
      <c r="B59" s="1">
        <v>2.0</v>
      </c>
      <c r="C59" s="1">
        <v>2.0</v>
      </c>
      <c r="D59" s="1">
        <v>2.0</v>
      </c>
      <c r="E59" s="1">
        <v>1.0</v>
      </c>
      <c r="F59" s="1">
        <v>1.0</v>
      </c>
      <c r="G59" s="1">
        <v>2.0</v>
      </c>
      <c r="H59" s="1">
        <v>1.0</v>
      </c>
      <c r="I59" s="1">
        <v>2.0</v>
      </c>
      <c r="J59" s="1">
        <v>3.0</v>
      </c>
      <c r="K59" s="1">
        <v>3.0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134</v>
      </c>
      <c r="B2" s="1">
        <v>9.0</v>
      </c>
      <c r="C2" s="1">
        <v>5.0</v>
      </c>
      <c r="D2" s="1">
        <v>6.0</v>
      </c>
      <c r="E2" s="1">
        <v>6.0</v>
      </c>
      <c r="F2" s="1">
        <v>4.0</v>
      </c>
      <c r="G2" s="1">
        <v>4.0</v>
      </c>
      <c r="H2" s="1">
        <v>21.0</v>
      </c>
      <c r="I2" s="1">
        <v>24.0</v>
      </c>
      <c r="J2" s="1">
        <v>15.0</v>
      </c>
      <c r="K2" s="1">
        <v>10.0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135</v>
      </c>
      <c r="B3" s="1">
        <v>9.0</v>
      </c>
      <c r="C3" s="1">
        <v>5.0</v>
      </c>
      <c r="D3" s="1">
        <v>6.0</v>
      </c>
      <c r="E3" s="1">
        <v>6.0</v>
      </c>
      <c r="F3" s="1">
        <v>4.0</v>
      </c>
      <c r="G3" s="1">
        <v>4.0</v>
      </c>
      <c r="H3" s="1">
        <v>21.0</v>
      </c>
      <c r="I3" s="1">
        <v>24.0</v>
      </c>
      <c r="J3" s="1">
        <v>15.0</v>
      </c>
      <c r="K3" s="1">
        <v>10.0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136</v>
      </c>
      <c r="B4" s="1">
        <v>5.0</v>
      </c>
      <c r="C4" s="1">
        <v>4.0</v>
      </c>
      <c r="D4" s="1">
        <v>3.0</v>
      </c>
      <c r="E4" s="1">
        <v>4.0</v>
      </c>
      <c r="F4" s="1">
        <v>3.0</v>
      </c>
      <c r="G4" s="1">
        <v>2.0</v>
      </c>
      <c r="H4" s="1">
        <v>7.0</v>
      </c>
      <c r="I4" s="1">
        <v>6.0</v>
      </c>
      <c r="J4" s="1">
        <v>4.0</v>
      </c>
      <c r="K4" s="1">
        <v>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137</v>
      </c>
      <c r="B5" s="1">
        <v>3.0</v>
      </c>
      <c r="C5" s="1">
        <v>58.0</v>
      </c>
      <c r="D5" s="1">
        <v>3.0</v>
      </c>
      <c r="E5" s="1">
        <v>1.0</v>
      </c>
      <c r="F5" s="1">
        <v>1.0</v>
      </c>
      <c r="G5" s="1">
        <v>1.0</v>
      </c>
      <c r="H5" s="1">
        <v>14.0</v>
      </c>
      <c r="I5" s="1">
        <v>18.0</v>
      </c>
      <c r="J5" s="1">
        <v>10.0</v>
      </c>
      <c r="K5" s="1">
        <v>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138</v>
      </c>
      <c r="B6" s="1">
        <v>6.0</v>
      </c>
      <c r="C6" s="1">
        <v>4.0</v>
      </c>
      <c r="D6" s="1">
        <v>3.0</v>
      </c>
      <c r="E6" s="1">
        <v>4.0</v>
      </c>
      <c r="F6" s="1">
        <v>4.0</v>
      </c>
      <c r="G6" s="1">
        <v>3.0</v>
      </c>
      <c r="H6" s="1">
        <v>5.0</v>
      </c>
      <c r="I6" s="1">
        <v>7.0</v>
      </c>
      <c r="J6" s="1">
        <v>6.0</v>
      </c>
      <c r="K6" s="1">
        <v>6.0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139</v>
      </c>
      <c r="B7" s="1">
        <v>32.0</v>
      </c>
      <c r="C7" s="1">
        <v>31.0</v>
      </c>
      <c r="D7" s="1">
        <v>25.0</v>
      </c>
      <c r="E7" s="1">
        <v>24.0</v>
      </c>
      <c r="F7" s="1">
        <v>22.0</v>
      </c>
      <c r="G7" s="1">
        <v>20.0</v>
      </c>
      <c r="H7" s="1">
        <v>19.0</v>
      </c>
      <c r="I7" s="1">
        <v>22.0</v>
      </c>
      <c r="J7" s="1">
        <v>24.0</v>
      </c>
      <c r="K7" s="1">
        <v>19.0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140</v>
      </c>
      <c r="B8" s="1">
        <v>7.0</v>
      </c>
      <c r="C8" s="1">
        <v>4.0</v>
      </c>
      <c r="D8" s="1">
        <v>3.0</v>
      </c>
      <c r="E8" s="1">
        <v>4.0</v>
      </c>
      <c r="F8" s="1">
        <v>4.0</v>
      </c>
      <c r="G8" s="1">
        <v>4.0</v>
      </c>
      <c r="H8" s="1">
        <v>6.0</v>
      </c>
      <c r="I8" s="1">
        <v>7.0</v>
      </c>
      <c r="J8" s="1">
        <v>6.0</v>
      </c>
      <c r="K8" s="1">
        <v>6.0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141</v>
      </c>
      <c r="B9" s="1">
        <v>-3.0</v>
      </c>
      <c r="C9" s="1">
        <v>-3.0</v>
      </c>
      <c r="D9" s="1">
        <v>-87.0</v>
      </c>
      <c r="E9" s="1">
        <v>-2.0</v>
      </c>
      <c r="F9" s="1">
        <v>-2.0</v>
      </c>
      <c r="G9" s="1">
        <v>-2.0</v>
      </c>
      <c r="H9" s="1">
        <v>8.0</v>
      </c>
      <c r="I9" s="1">
        <v>11.0</v>
      </c>
      <c r="J9" s="1">
        <v>3.0</v>
      </c>
      <c r="K9" s="1">
        <v>-47.0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142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143</v>
      </c>
      <c r="B11" s="1">
        <v>43.0</v>
      </c>
      <c r="C11" s="1">
        <v>48.0</v>
      </c>
      <c r="D11" s="1">
        <v>34.0</v>
      </c>
      <c r="E11" s="1">
        <v>1.0</v>
      </c>
      <c r="F11" s="1">
        <v>0.0</v>
      </c>
      <c r="G11" s="1">
        <v>0.0</v>
      </c>
      <c r="H11" s="1">
        <v>28.0</v>
      </c>
      <c r="I11" s="1">
        <v>0.0</v>
      </c>
      <c r="J11" s="1">
        <v>31.0</v>
      </c>
      <c r="K11" s="1">
        <v>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144</v>
      </c>
      <c r="B12" s="1">
        <v>43.0</v>
      </c>
      <c r="C12" s="1">
        <v>48.0</v>
      </c>
      <c r="D12" s="1">
        <v>34.0</v>
      </c>
      <c r="E12" s="1">
        <v>1.0</v>
      </c>
      <c r="F12" s="1">
        <v>0.0</v>
      </c>
      <c r="G12" s="1">
        <v>0.0</v>
      </c>
      <c r="H12" s="1">
        <v>28.0</v>
      </c>
      <c r="I12" s="1">
        <v>0.0</v>
      </c>
      <c r="J12" s="1">
        <v>31.0</v>
      </c>
      <c r="K12" s="1">
        <v>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145</v>
      </c>
      <c r="B13" s="1">
        <v>0.0</v>
      </c>
      <c r="C13" s="1">
        <v>0.0</v>
      </c>
      <c r="D13" s="1">
        <v>0.0</v>
      </c>
      <c r="E13" s="1">
        <v>1.0</v>
      </c>
      <c r="F13" s="1">
        <v>2.0</v>
      </c>
      <c r="G13" s="1">
        <v>-14.0</v>
      </c>
      <c r="H13" s="1">
        <v>34.0</v>
      </c>
      <c r="I13" s="1">
        <v>-20.0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146</v>
      </c>
      <c r="B14" s="1">
        <v>0.0</v>
      </c>
      <c r="C14" s="1">
        <v>0.0</v>
      </c>
      <c r="D14" s="1">
        <v>0.0</v>
      </c>
      <c r="E14" s="1">
        <v>4.0</v>
      </c>
      <c r="F14" s="1">
        <v>8.0</v>
      </c>
      <c r="G14" s="1">
        <v>11.0</v>
      </c>
      <c r="H14" s="1">
        <v>14.0</v>
      </c>
      <c r="I14" s="1">
        <v>23.0</v>
      </c>
      <c r="J14" s="1">
        <v>24.0</v>
      </c>
      <c r="K14" s="1">
        <v>25.0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147</v>
      </c>
      <c r="B15" s="1">
        <v>-3.0</v>
      </c>
      <c r="C15" s="1">
        <v>-3.0</v>
      </c>
      <c r="D15" s="1">
        <v>-52.0</v>
      </c>
      <c r="E15" s="1">
        <v>88.0</v>
      </c>
      <c r="F15" s="1">
        <v>-2.0</v>
      </c>
      <c r="G15" s="1">
        <v>-2.0</v>
      </c>
      <c r="H15" s="1">
        <v>36.0</v>
      </c>
      <c r="I15" s="1">
        <v>11.0</v>
      </c>
      <c r="J15" s="1">
        <v>4.0</v>
      </c>
      <c r="K15" s="1">
        <v>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148</v>
      </c>
      <c r="B16" s="1">
        <v>0.0</v>
      </c>
      <c r="C16" s="1">
        <v>0.0</v>
      </c>
      <c r="D16" s="1">
        <v>0.0</v>
      </c>
      <c r="E16" s="1">
        <v>0.0</v>
      </c>
      <c r="F16" s="1">
        <v>-1.0</v>
      </c>
      <c r="G16" s="1">
        <v>-2.0</v>
      </c>
      <c r="H16" s="1">
        <v>0.0</v>
      </c>
      <c r="I16" s="1">
        <v>-4.0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149</v>
      </c>
      <c r="B17" s="1">
        <v>0.0</v>
      </c>
      <c r="C17" s="1">
        <v>-29.0</v>
      </c>
      <c r="D17" s="1">
        <v>0.0</v>
      </c>
      <c r="E17" s="1">
        <v>0.0</v>
      </c>
      <c r="F17" s="1">
        <v>0.0</v>
      </c>
      <c r="G17" s="1">
        <v>0.0</v>
      </c>
      <c r="H17" s="1">
        <v>44.0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150</v>
      </c>
      <c r="B18" s="1">
        <v>-3.0</v>
      </c>
      <c r="C18" s="1">
        <v>-3.0</v>
      </c>
      <c r="D18" s="1">
        <v>-52.0</v>
      </c>
      <c r="E18" s="1">
        <v>88.0</v>
      </c>
      <c r="F18" s="1">
        <v>-4.0</v>
      </c>
      <c r="G18" s="1">
        <v>-4.0</v>
      </c>
      <c r="H18" s="1">
        <v>37.0</v>
      </c>
      <c r="I18" s="1">
        <v>7.0</v>
      </c>
      <c r="J18" s="1">
        <v>4.0</v>
      </c>
      <c r="K18" s="1">
        <v>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151</v>
      </c>
      <c r="B19" s="1">
        <v>82.0</v>
      </c>
      <c r="C19" s="1">
        <v>0.0</v>
      </c>
      <c r="D19" s="1">
        <v>1.0</v>
      </c>
      <c r="E19" s="1">
        <v>19.0</v>
      </c>
      <c r="F19" s="1">
        <v>-97.0</v>
      </c>
      <c r="G19" s="1">
        <v>-17.0</v>
      </c>
      <c r="H19" s="1">
        <v>5.0</v>
      </c>
      <c r="I19" s="1">
        <v>1.0</v>
      </c>
      <c r="J19" s="1">
        <v>93.0</v>
      </c>
      <c r="K19" s="1">
        <v>58.0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152</v>
      </c>
      <c r="B20" s="1">
        <v>-3.0</v>
      </c>
      <c r="C20" s="1">
        <v>-3.0</v>
      </c>
      <c r="D20" s="1">
        <v>-54.0</v>
      </c>
      <c r="E20" s="1">
        <v>68.0</v>
      </c>
      <c r="F20" s="1">
        <v>-3.0</v>
      </c>
      <c r="G20" s="1">
        <v>-4.0</v>
      </c>
      <c r="H20" s="1">
        <v>31.0</v>
      </c>
      <c r="I20" s="1">
        <v>5.0</v>
      </c>
      <c r="J20" s="1">
        <v>3.0</v>
      </c>
      <c r="K20" s="1">
        <v>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153</v>
      </c>
      <c r="B21" s="1">
        <v>0.0</v>
      </c>
      <c r="C21" s="1">
        <v>-1.0</v>
      </c>
      <c r="D21" s="1">
        <v>0.0</v>
      </c>
      <c r="E21" s="1">
        <v>0.0</v>
      </c>
      <c r="F21" s="1">
        <v>0.0</v>
      </c>
      <c r="G21" s="1">
        <v>-22.0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154</v>
      </c>
      <c r="B22" s="1">
        <v>-3.0</v>
      </c>
      <c r="C22" s="1">
        <v>-3.0</v>
      </c>
      <c r="D22" s="1">
        <v>-54.0</v>
      </c>
      <c r="E22" s="1">
        <v>68.0</v>
      </c>
      <c r="F22" s="1">
        <v>-3.0</v>
      </c>
      <c r="G22" s="1">
        <v>-4.0</v>
      </c>
      <c r="H22" s="1">
        <v>31.0</v>
      </c>
      <c r="I22" s="1">
        <v>5.0</v>
      </c>
      <c r="J22" s="1">
        <v>3.0</v>
      </c>
      <c r="K22" s="1">
        <v>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105</v>
      </c>
      <c r="B23" s="1">
        <v>-5.0</v>
      </c>
      <c r="C23" s="1">
        <v>2.0</v>
      </c>
      <c r="D23" s="1">
        <v>3.0</v>
      </c>
      <c r="E23" s="1">
        <v>-4.0</v>
      </c>
      <c r="F23" s="1">
        <v>5.0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155</v>
      </c>
      <c r="B24" s="1">
        <v>-4.0</v>
      </c>
      <c r="C24" s="1">
        <v>-3.0</v>
      </c>
      <c r="D24" s="1">
        <v>-51.0</v>
      </c>
      <c r="E24" s="1">
        <v>64.0</v>
      </c>
      <c r="F24" s="1">
        <v>-3.0</v>
      </c>
      <c r="G24" s="1">
        <v>-4.0</v>
      </c>
      <c r="H24" s="1">
        <v>31.0</v>
      </c>
      <c r="I24" s="1">
        <v>5.0</v>
      </c>
      <c r="J24" s="1">
        <v>3.0</v>
      </c>
      <c r="K24" s="1">
        <v>1.0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156</v>
      </c>
      <c r="B25" s="1">
        <v>-4.0</v>
      </c>
      <c r="C25" s="1">
        <v>-3.0</v>
      </c>
      <c r="D25" s="1">
        <v>-51.0</v>
      </c>
      <c r="E25" s="1">
        <v>64.0</v>
      </c>
      <c r="F25" s="1">
        <v>-3.0</v>
      </c>
      <c r="G25" s="1">
        <v>-4.0</v>
      </c>
      <c r="H25" s="1">
        <v>31.0</v>
      </c>
      <c r="I25" s="1">
        <v>5.0</v>
      </c>
      <c r="J25" s="1">
        <v>3.0</v>
      </c>
      <c r="K25" s="1">
        <v>1.0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157</v>
      </c>
      <c r="B26" s="1">
        <v>-4.0</v>
      </c>
      <c r="C26" s="1">
        <v>-3.0</v>
      </c>
      <c r="D26" s="1">
        <v>-51.0</v>
      </c>
      <c r="E26" s="1">
        <v>64.0</v>
      </c>
      <c r="F26" s="1">
        <v>-3.0</v>
      </c>
      <c r="G26" s="1">
        <v>-4.0</v>
      </c>
      <c r="H26" s="1">
        <v>31.0</v>
      </c>
      <c r="I26" s="1">
        <v>5.0</v>
      </c>
      <c r="J26" s="1">
        <v>3.0</v>
      </c>
      <c r="K26" s="1">
        <v>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158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159</v>
      </c>
      <c r="B28" s="1" t="s">
        <v>160</v>
      </c>
      <c r="C28" s="1" t="s">
        <v>161</v>
      </c>
      <c r="D28" s="1" t="s">
        <v>162</v>
      </c>
      <c r="E28" s="1" t="s">
        <v>163</v>
      </c>
      <c r="F28" s="1" t="s">
        <v>164</v>
      </c>
      <c r="G28" s="1" t="s">
        <v>165</v>
      </c>
      <c r="H28" s="1" t="s">
        <v>166</v>
      </c>
      <c r="I28" s="1" t="s">
        <v>167</v>
      </c>
      <c r="J28" s="1" t="s">
        <v>168</v>
      </c>
      <c r="K28" s="1" t="s">
        <v>169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170</v>
      </c>
      <c r="B29" s="1" t="s">
        <v>160</v>
      </c>
      <c r="C29" s="1" t="s">
        <v>161</v>
      </c>
      <c r="D29" s="1" t="s">
        <v>162</v>
      </c>
      <c r="E29" s="1" t="s">
        <v>163</v>
      </c>
      <c r="F29" s="1" t="s">
        <v>164</v>
      </c>
      <c r="G29" s="1" t="s">
        <v>171</v>
      </c>
      <c r="H29" s="1" t="s">
        <v>166</v>
      </c>
      <c r="I29" s="1" t="s">
        <v>167</v>
      </c>
      <c r="J29" s="1" t="s">
        <v>168</v>
      </c>
      <c r="K29" s="1" t="s">
        <v>169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172</v>
      </c>
      <c r="B30" s="1">
        <v>15.0</v>
      </c>
      <c r="C30" s="1">
        <v>15.0</v>
      </c>
      <c r="D30" s="1">
        <v>15.0</v>
      </c>
      <c r="E30" s="1">
        <v>15.0</v>
      </c>
      <c r="F30" s="1">
        <v>15.0</v>
      </c>
      <c r="G30" s="1">
        <v>15.0</v>
      </c>
      <c r="H30" s="1">
        <v>15.0</v>
      </c>
      <c r="I30" s="1">
        <v>15.0</v>
      </c>
      <c r="J30" s="1">
        <v>14.0</v>
      </c>
      <c r="K30" s="1">
        <v>14.0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173</v>
      </c>
      <c r="B31" s="1" t="s">
        <v>160</v>
      </c>
      <c r="C31" s="1" t="s">
        <v>161</v>
      </c>
      <c r="D31" s="1" t="s">
        <v>162</v>
      </c>
      <c r="E31" s="1" t="s">
        <v>163</v>
      </c>
      <c r="F31" s="1" t="s">
        <v>164</v>
      </c>
      <c r="G31" s="1" t="s">
        <v>165</v>
      </c>
      <c r="H31" s="1" t="s">
        <v>166</v>
      </c>
      <c r="I31" s="1" t="s">
        <v>167</v>
      </c>
      <c r="J31" s="1" t="s">
        <v>168</v>
      </c>
      <c r="K31" s="1" t="s">
        <v>169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174</v>
      </c>
      <c r="B32" s="1" t="s">
        <v>160</v>
      </c>
      <c r="C32" s="1" t="s">
        <v>161</v>
      </c>
      <c r="D32" s="1" t="s">
        <v>162</v>
      </c>
      <c r="E32" s="1" t="s">
        <v>163</v>
      </c>
      <c r="F32" s="1" t="s">
        <v>164</v>
      </c>
      <c r="G32" s="1" t="s">
        <v>171</v>
      </c>
      <c r="H32" s="1" t="s">
        <v>166</v>
      </c>
      <c r="I32" s="1" t="s">
        <v>167</v>
      </c>
      <c r="J32" s="1" t="s">
        <v>168</v>
      </c>
      <c r="K32" s="1" t="s">
        <v>169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175</v>
      </c>
      <c r="B33" s="1">
        <v>15.0</v>
      </c>
      <c r="C33" s="1">
        <v>15.0</v>
      </c>
      <c r="D33" s="1">
        <v>15.0</v>
      </c>
      <c r="E33" s="1">
        <v>15.0</v>
      </c>
      <c r="F33" s="1">
        <v>15.0</v>
      </c>
      <c r="G33" s="1">
        <v>15.0</v>
      </c>
      <c r="H33" s="1">
        <v>15.0</v>
      </c>
      <c r="I33" s="1">
        <v>15.0</v>
      </c>
      <c r="J33" s="1">
        <v>14.0</v>
      </c>
      <c r="K33" s="1">
        <v>14.0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176</v>
      </c>
      <c r="B34" s="1" t="s">
        <v>177</v>
      </c>
      <c r="C34" s="1" t="s">
        <v>178</v>
      </c>
      <c r="D34" s="1" t="s">
        <v>179</v>
      </c>
      <c r="E34" s="1" t="s">
        <v>180</v>
      </c>
      <c r="F34" s="1" t="s">
        <v>181</v>
      </c>
      <c r="G34" s="1" t="s">
        <v>182</v>
      </c>
      <c r="H34" s="1" t="s">
        <v>183</v>
      </c>
      <c r="I34" s="1" t="s">
        <v>184</v>
      </c>
      <c r="J34" s="1" t="s">
        <v>185</v>
      </c>
      <c r="K34" s="1" t="s">
        <v>186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187</v>
      </c>
      <c r="B35" s="1" t="s">
        <v>177</v>
      </c>
      <c r="C35" s="1" t="s">
        <v>178</v>
      </c>
      <c r="D35" s="1" t="s">
        <v>179</v>
      </c>
      <c r="E35" s="1" t="s">
        <v>180</v>
      </c>
      <c r="F35" s="1" t="s">
        <v>181</v>
      </c>
      <c r="G35" s="1" t="s">
        <v>182</v>
      </c>
      <c r="H35" s="1" t="s">
        <v>183</v>
      </c>
      <c r="I35" s="1" t="s">
        <v>184</v>
      </c>
      <c r="J35" s="1" t="s">
        <v>185</v>
      </c>
      <c r="K35" s="1" t="s">
        <v>186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188</v>
      </c>
      <c r="B36" s="1" t="s">
        <v>189</v>
      </c>
      <c r="C36" s="1" t="s">
        <v>163</v>
      </c>
      <c r="D36" s="1" t="s">
        <v>180</v>
      </c>
      <c r="E36" s="1" t="s">
        <v>180</v>
      </c>
      <c r="F36" s="1" t="s">
        <v>180</v>
      </c>
      <c r="G36" s="1" t="s">
        <v>180</v>
      </c>
      <c r="H36" s="1" t="s">
        <v>163</v>
      </c>
      <c r="I36" s="1" t="s">
        <v>186</v>
      </c>
      <c r="J36" s="1" t="s">
        <v>169</v>
      </c>
      <c r="K36" s="1" t="s">
        <v>169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190</v>
      </c>
      <c r="B37" s="1" t="s">
        <v>191</v>
      </c>
      <c r="C37" s="1" t="s">
        <v>192</v>
      </c>
      <c r="D37" s="1" t="s">
        <v>193</v>
      </c>
      <c r="E37" s="1" t="s">
        <v>194</v>
      </c>
      <c r="F37" s="1" t="s">
        <v>195</v>
      </c>
      <c r="G37" s="1" t="s">
        <v>196</v>
      </c>
      <c r="H37" s="1">
        <v>2.0</v>
      </c>
      <c r="I37" s="1" t="s">
        <v>197</v>
      </c>
      <c r="J37" s="1" t="s">
        <v>198</v>
      </c>
      <c r="K37" s="1" t="s">
        <v>199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58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200</v>
      </c>
      <c r="B39" s="1">
        <v>-3.0</v>
      </c>
      <c r="C39" s="1">
        <v>-3.0</v>
      </c>
      <c r="D39" s="1">
        <v>-62.0</v>
      </c>
      <c r="E39" s="1">
        <v>-2.0</v>
      </c>
      <c r="F39" s="1">
        <v>-2.0</v>
      </c>
      <c r="G39" s="1">
        <v>-2.0</v>
      </c>
      <c r="H39" s="1">
        <v>8.0</v>
      </c>
      <c r="I39" s="1">
        <v>11.0</v>
      </c>
      <c r="J39" s="1">
        <v>3.0</v>
      </c>
      <c r="K39" s="1">
        <v>-28.0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201</v>
      </c>
      <c r="B40" s="1">
        <v>-3.0</v>
      </c>
      <c r="C40" s="1">
        <v>-3.0</v>
      </c>
      <c r="D40" s="1">
        <v>-87.0</v>
      </c>
      <c r="E40" s="1">
        <v>-2.0</v>
      </c>
      <c r="F40" s="1">
        <v>-2.0</v>
      </c>
      <c r="G40" s="1">
        <v>-2.0</v>
      </c>
      <c r="H40" s="1">
        <v>8.0</v>
      </c>
      <c r="I40" s="1">
        <v>11.0</v>
      </c>
      <c r="J40" s="1">
        <v>3.0</v>
      </c>
      <c r="K40" s="1">
        <v>-47.0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202</v>
      </c>
      <c r="B41" s="1">
        <v>-3.0</v>
      </c>
      <c r="C41" s="1">
        <v>-3.0</v>
      </c>
      <c r="D41" s="1">
        <v>-87.0</v>
      </c>
      <c r="E41" s="1">
        <v>-2.0</v>
      </c>
      <c r="F41" s="1">
        <v>-2.0</v>
      </c>
      <c r="G41" s="1">
        <v>-2.0</v>
      </c>
      <c r="H41" s="1">
        <v>8.0</v>
      </c>
      <c r="I41" s="1">
        <v>11.0</v>
      </c>
      <c r="J41" s="1">
        <v>3.0</v>
      </c>
      <c r="K41" s="1">
        <v>-47.0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203</v>
      </c>
      <c r="B42" s="1">
        <v>-2.0</v>
      </c>
      <c r="C42" s="1">
        <v>-3.0</v>
      </c>
      <c r="D42" s="1">
        <v>-32.0</v>
      </c>
      <c r="E42" s="1">
        <v>-1.0</v>
      </c>
      <c r="F42" s="1">
        <v>-2.0</v>
      </c>
      <c r="G42" s="1">
        <v>-2.0</v>
      </c>
      <c r="H42" s="1">
        <v>8.0</v>
      </c>
      <c r="I42" s="1">
        <v>11.0</v>
      </c>
      <c r="J42" s="1">
        <v>3.0</v>
      </c>
      <c r="K42" s="1">
        <v>-14.0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204</v>
      </c>
      <c r="B43" s="1">
        <v>9.0</v>
      </c>
      <c r="C43" s="1">
        <v>5.0</v>
      </c>
      <c r="D43" s="1">
        <v>6.0</v>
      </c>
      <c r="E43" s="1">
        <v>6.0</v>
      </c>
      <c r="F43" s="1">
        <v>4.0</v>
      </c>
      <c r="G43" s="1">
        <v>4.0</v>
      </c>
      <c r="H43" s="1">
        <v>21.0</v>
      </c>
      <c r="I43" s="1">
        <v>24.0</v>
      </c>
      <c r="J43" s="1">
        <v>15.0</v>
      </c>
      <c r="K43" s="1">
        <v>10.0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205</v>
      </c>
      <c r="B44" s="1" t="s">
        <v>206</v>
      </c>
      <c r="C44" s="1" t="s">
        <v>207</v>
      </c>
      <c r="D44" s="1" t="s">
        <v>208</v>
      </c>
      <c r="E44" s="1" t="s">
        <v>209</v>
      </c>
      <c r="F44" s="1" t="s">
        <v>210</v>
      </c>
      <c r="G44" s="1" t="s">
        <v>211</v>
      </c>
      <c r="H44" s="1" t="s">
        <v>212</v>
      </c>
      <c r="I44" s="1" t="s">
        <v>213</v>
      </c>
      <c r="J44" s="1" t="s">
        <v>214</v>
      </c>
      <c r="K44" s="1" t="s">
        <v>215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216</v>
      </c>
      <c r="B45" s="1">
        <v>-2.0</v>
      </c>
      <c r="C45" s="1">
        <v>0.0</v>
      </c>
      <c r="D45" s="1">
        <v>0.0</v>
      </c>
      <c r="E45" s="1">
        <v>0.0</v>
      </c>
      <c r="F45" s="1">
        <v>0.0</v>
      </c>
      <c r="G45" s="1">
        <v>0.0</v>
      </c>
      <c r="H45" s="1">
        <v>2.0</v>
      </c>
      <c r="I45" s="1">
        <v>3.0</v>
      </c>
      <c r="J45" s="1">
        <v>1.0</v>
      </c>
      <c r="K45" s="1">
        <v>16.0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217</v>
      </c>
      <c r="B46" s="1">
        <v>3.0</v>
      </c>
      <c r="C46" s="1">
        <v>0.0</v>
      </c>
      <c r="D46" s="1">
        <v>1.0</v>
      </c>
      <c r="E46" s="1">
        <v>14.0</v>
      </c>
      <c r="F46" s="1">
        <v>-1.0</v>
      </c>
      <c r="G46" s="1">
        <v>0.0</v>
      </c>
      <c r="H46" s="1">
        <v>2.0</v>
      </c>
      <c r="I46" s="1">
        <v>15.0</v>
      </c>
      <c r="J46" s="1">
        <v>0.0</v>
      </c>
      <c r="K46" s="1">
        <v>8.0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218</v>
      </c>
      <c r="B47" s="1">
        <v>1.0</v>
      </c>
      <c r="C47" s="1">
        <v>0.0</v>
      </c>
      <c r="D47" s="1">
        <v>1.0</v>
      </c>
      <c r="E47" s="1">
        <v>14.0</v>
      </c>
      <c r="F47" s="1">
        <v>-1.0</v>
      </c>
      <c r="G47" s="1">
        <v>0.0</v>
      </c>
      <c r="H47" s="1">
        <v>4.0</v>
      </c>
      <c r="I47" s="1">
        <v>4.0</v>
      </c>
      <c r="J47" s="1">
        <v>1.0</v>
      </c>
      <c r="K47" s="1">
        <v>24.0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219</v>
      </c>
      <c r="B48" s="1">
        <v>80.0</v>
      </c>
      <c r="C48" s="1">
        <v>0.0</v>
      </c>
      <c r="D48" s="1">
        <v>0.0</v>
      </c>
      <c r="E48" s="1">
        <v>0.0</v>
      </c>
      <c r="F48" s="1">
        <v>0.0</v>
      </c>
      <c r="G48" s="1">
        <v>0.0</v>
      </c>
      <c r="H48" s="1">
        <v>57.0</v>
      </c>
      <c r="I48" s="1">
        <v>-2.0</v>
      </c>
      <c r="J48" s="1">
        <v>-44.0</v>
      </c>
      <c r="K48" s="1">
        <v>32.0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220</v>
      </c>
      <c r="B49" s="1">
        <v>0.0</v>
      </c>
      <c r="C49" s="1">
        <v>0.0</v>
      </c>
      <c r="D49" s="1">
        <v>0.0</v>
      </c>
      <c r="E49" s="1">
        <v>5.0</v>
      </c>
      <c r="F49" s="1">
        <v>-96.0</v>
      </c>
      <c r="G49" s="1">
        <v>-17.0</v>
      </c>
      <c r="H49" s="1">
        <v>47.0</v>
      </c>
      <c r="I49" s="1">
        <v>-23.0</v>
      </c>
      <c r="J49" s="1">
        <v>0.0</v>
      </c>
      <c r="K49" s="1">
        <v>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221</v>
      </c>
      <c r="B50" s="1">
        <v>80.0</v>
      </c>
      <c r="C50" s="1">
        <v>0.0</v>
      </c>
      <c r="D50" s="1">
        <v>0.0</v>
      </c>
      <c r="E50" s="1">
        <v>5.0</v>
      </c>
      <c r="F50" s="1">
        <v>-96.0</v>
      </c>
      <c r="G50" s="1">
        <v>-17.0</v>
      </c>
      <c r="H50" s="1">
        <v>1.0</v>
      </c>
      <c r="I50" s="1">
        <v>-2.0</v>
      </c>
      <c r="J50" s="1">
        <v>-44.0</v>
      </c>
      <c r="K50" s="1">
        <v>33.0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222</v>
      </c>
      <c r="B51" s="1">
        <v>-2.0</v>
      </c>
      <c r="C51" s="1">
        <v>-2.0</v>
      </c>
      <c r="D51" s="1">
        <v>-29.0</v>
      </c>
      <c r="E51" s="1">
        <v>51.0</v>
      </c>
      <c r="F51" s="1">
        <v>-1.0</v>
      </c>
      <c r="G51" s="1">
        <v>-1.0</v>
      </c>
      <c r="H51" s="1">
        <v>23.0</v>
      </c>
      <c r="I51" s="1">
        <v>6.0</v>
      </c>
      <c r="J51" s="1">
        <v>2.0</v>
      </c>
      <c r="K51" s="1">
        <v>1.0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223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0.0</v>
      </c>
      <c r="H52" s="1">
        <v>0.0</v>
      </c>
      <c r="I52" s="1">
        <v>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224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225</v>
      </c>
      <c r="B54" s="1">
        <v>41.0</v>
      </c>
      <c r="C54" s="1">
        <v>21.0</v>
      </c>
      <c r="D54" s="1">
        <v>13.0</v>
      </c>
      <c r="E54" s="1">
        <v>17.0</v>
      </c>
      <c r="F54" s="1">
        <v>19.0</v>
      </c>
      <c r="G54" s="1">
        <v>17.0</v>
      </c>
      <c r="H54" s="1">
        <v>22.0</v>
      </c>
      <c r="I54" s="1">
        <v>40.0</v>
      </c>
      <c r="J54" s="1">
        <v>38.0</v>
      </c>
      <c r="K54" s="1">
        <v>40.0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226</v>
      </c>
      <c r="B55" s="1">
        <v>41.0</v>
      </c>
      <c r="C55" s="1">
        <v>21.0</v>
      </c>
      <c r="D55" s="1">
        <v>13.0</v>
      </c>
      <c r="E55" s="1">
        <v>17.0</v>
      </c>
      <c r="F55" s="1">
        <v>19.0</v>
      </c>
      <c r="G55" s="1">
        <v>17.0</v>
      </c>
      <c r="H55" s="1">
        <v>22.0</v>
      </c>
      <c r="I55" s="1">
        <v>40.0</v>
      </c>
      <c r="J55" s="1">
        <v>38.0</v>
      </c>
      <c r="K55" s="1">
        <v>40.0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227</v>
      </c>
      <c r="B56" s="1">
        <v>4.0</v>
      </c>
      <c r="C56" s="1">
        <v>3.0</v>
      </c>
      <c r="D56" s="1">
        <v>3.0</v>
      </c>
      <c r="E56" s="1">
        <v>3.0</v>
      </c>
      <c r="F56" s="1">
        <v>4.0</v>
      </c>
      <c r="G56" s="1">
        <v>3.0</v>
      </c>
      <c r="H56" s="1">
        <v>5.0</v>
      </c>
      <c r="I56" s="1">
        <v>6.0</v>
      </c>
      <c r="J56" s="1">
        <v>6.0</v>
      </c>
      <c r="K56" s="1">
        <v>6.0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228</v>
      </c>
      <c r="B57" s="1">
        <v>51.0</v>
      </c>
      <c r="C57" s="1">
        <v>39.0</v>
      </c>
      <c r="D57" s="1">
        <v>29.0</v>
      </c>
      <c r="E57" s="1">
        <v>33.0</v>
      </c>
      <c r="F57" s="1">
        <v>27.0</v>
      </c>
      <c r="G57" s="1">
        <v>15.0</v>
      </c>
      <c r="H57" s="1">
        <v>15.0</v>
      </c>
      <c r="I57" s="1">
        <v>16.0</v>
      </c>
      <c r="J57" s="1">
        <v>12.0</v>
      </c>
      <c r="K57" s="1">
        <v>13.0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229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>
        <v>0.0</v>
      </c>
      <c r="H58" s="1">
        <v>0.0</v>
      </c>
      <c r="I58" s="1">
        <v>0.0</v>
      </c>
      <c r="J58" s="1">
        <v>4.0</v>
      </c>
      <c r="K58" s="1">
        <v>6.0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230</v>
      </c>
      <c r="B59" s="1">
        <v>0.0</v>
      </c>
      <c r="C59" s="1">
        <v>0.0</v>
      </c>
      <c r="D59" s="1">
        <v>0.0</v>
      </c>
      <c r="E59" s="1">
        <v>0.0</v>
      </c>
      <c r="F59" s="1">
        <v>0.0</v>
      </c>
      <c r="G59" s="1">
        <v>0.0</v>
      </c>
      <c r="H59" s="1">
        <v>0.0</v>
      </c>
      <c r="I59" s="1">
        <v>0.0</v>
      </c>
      <c r="J59" s="1">
        <v>7.0</v>
      </c>
      <c r="K59" s="1">
        <v>7.0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231</v>
      </c>
      <c r="B60" s="1">
        <v>1.0</v>
      </c>
      <c r="C60" s="1">
        <v>1.0</v>
      </c>
      <c r="D60" s="1">
        <v>0.0</v>
      </c>
      <c r="E60" s="1">
        <v>2.0</v>
      </c>
      <c r="F60" s="1">
        <v>0.0</v>
      </c>
      <c r="G60" s="1">
        <v>10.0</v>
      </c>
      <c r="H60" s="1">
        <v>6.0</v>
      </c>
      <c r="I60" s="1">
        <v>73.0</v>
      </c>
      <c r="J60" s="1">
        <v>0.0</v>
      </c>
      <c r="K60" s="1">
        <v>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232</v>
      </c>
      <c r="B61" s="1">
        <v>1.0</v>
      </c>
      <c r="C61" s="1">
        <v>1.0</v>
      </c>
      <c r="D61" s="1">
        <v>0.0</v>
      </c>
      <c r="E61" s="1">
        <v>2.0</v>
      </c>
      <c r="F61" s="1">
        <v>0.0</v>
      </c>
      <c r="G61" s="1">
        <v>10.0</v>
      </c>
      <c r="H61" s="1">
        <v>6.0</v>
      </c>
      <c r="I61" s="1">
        <v>73.0</v>
      </c>
      <c r="J61" s="1">
        <v>0.0</v>
      </c>
      <c r="K61" s="1">
        <v>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234</v>
      </c>
      <c r="B3" s="1" t="s">
        <v>235</v>
      </c>
      <c r="C3" s="1" t="s">
        <v>236</v>
      </c>
      <c r="D3" s="1" t="s">
        <v>237</v>
      </c>
      <c r="E3" s="1" t="s">
        <v>238</v>
      </c>
      <c r="F3" s="1" t="s">
        <v>239</v>
      </c>
      <c r="G3" s="1" t="s">
        <v>240</v>
      </c>
      <c r="H3" s="1" t="s">
        <v>241</v>
      </c>
      <c r="I3" s="1" t="s">
        <v>242</v>
      </c>
      <c r="J3" s="1" t="s">
        <v>243</v>
      </c>
      <c r="K3" s="1" t="s">
        <v>244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245</v>
      </c>
      <c r="B4" s="1" t="s">
        <v>246</v>
      </c>
      <c r="C4" s="1" t="s">
        <v>247</v>
      </c>
      <c r="D4" s="1" t="s">
        <v>248</v>
      </c>
      <c r="E4" s="1" t="s">
        <v>249</v>
      </c>
      <c r="F4" s="1" t="s">
        <v>250</v>
      </c>
      <c r="G4" s="1" t="s">
        <v>251</v>
      </c>
      <c r="H4" s="1" t="s">
        <v>252</v>
      </c>
      <c r="I4" s="1" t="s">
        <v>253</v>
      </c>
      <c r="J4" s="1" t="s">
        <v>254</v>
      </c>
      <c r="K4" s="1" t="s">
        <v>255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256</v>
      </c>
      <c r="B5" s="1" t="s">
        <v>257</v>
      </c>
      <c r="C5" s="1" t="s">
        <v>258</v>
      </c>
      <c r="D5" s="1" t="s">
        <v>259</v>
      </c>
      <c r="E5" s="1" t="s">
        <v>260</v>
      </c>
      <c r="F5" s="1" t="s">
        <v>261</v>
      </c>
      <c r="G5" s="1" t="s">
        <v>191</v>
      </c>
      <c r="H5" s="1" t="s">
        <v>262</v>
      </c>
      <c r="I5" s="1" t="s">
        <v>263</v>
      </c>
      <c r="J5" s="1" t="s">
        <v>264</v>
      </c>
      <c r="K5" s="1" t="s">
        <v>265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266</v>
      </c>
      <c r="B6" s="1" t="s">
        <v>267</v>
      </c>
      <c r="C6" s="1" t="s">
        <v>268</v>
      </c>
      <c r="D6" s="1" t="s">
        <v>269</v>
      </c>
      <c r="E6" s="1" t="s">
        <v>270</v>
      </c>
      <c r="F6" s="1" t="s">
        <v>271</v>
      </c>
      <c r="G6" s="1" t="s">
        <v>272</v>
      </c>
      <c r="H6" s="1" t="s">
        <v>262</v>
      </c>
      <c r="I6" s="1" t="s">
        <v>263</v>
      </c>
      <c r="J6" s="1" t="s">
        <v>273</v>
      </c>
      <c r="K6" s="1" t="s">
        <v>274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275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276</v>
      </c>
      <c r="B8" s="1" t="s">
        <v>277</v>
      </c>
      <c r="C8" s="1" t="s">
        <v>278</v>
      </c>
      <c r="D8" s="1" t="s">
        <v>279</v>
      </c>
      <c r="E8" s="1" t="s">
        <v>280</v>
      </c>
      <c r="F8" s="1" t="s">
        <v>281</v>
      </c>
      <c r="G8" s="1" t="s">
        <v>282</v>
      </c>
      <c r="H8" s="1" t="s">
        <v>283</v>
      </c>
      <c r="I8" s="1" t="s">
        <v>284</v>
      </c>
      <c r="J8" s="1" t="s">
        <v>285</v>
      </c>
      <c r="K8" s="1" t="s">
        <v>286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287</v>
      </c>
      <c r="B9" s="1" t="s">
        <v>288</v>
      </c>
      <c r="C9" s="1" t="s">
        <v>289</v>
      </c>
      <c r="D9" s="1" t="s">
        <v>290</v>
      </c>
      <c r="E9" s="1" t="s">
        <v>291</v>
      </c>
      <c r="F9" s="1" t="s">
        <v>292</v>
      </c>
      <c r="G9" s="1" t="s">
        <v>293</v>
      </c>
      <c r="H9" s="1" t="s">
        <v>294</v>
      </c>
      <c r="I9" s="1" t="s">
        <v>295</v>
      </c>
      <c r="J9" s="1" t="s">
        <v>296</v>
      </c>
      <c r="K9" s="1" t="s">
        <v>297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298</v>
      </c>
      <c r="B10" s="1" t="s">
        <v>299</v>
      </c>
      <c r="C10" s="1" t="s">
        <v>300</v>
      </c>
      <c r="D10" s="1" t="s">
        <v>301</v>
      </c>
      <c r="E10" s="1" t="s">
        <v>302</v>
      </c>
      <c r="F10" s="1" t="s">
        <v>303</v>
      </c>
      <c r="G10" s="1" t="s">
        <v>304</v>
      </c>
      <c r="H10" s="1" t="s">
        <v>305</v>
      </c>
      <c r="I10" s="1" t="s">
        <v>306</v>
      </c>
      <c r="J10" s="1" t="s">
        <v>307</v>
      </c>
      <c r="K10" s="1" t="s">
        <v>308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309</v>
      </c>
      <c r="B11" s="1" t="s">
        <v>310</v>
      </c>
      <c r="C11" s="1" t="s">
        <v>311</v>
      </c>
      <c r="D11" s="1" t="s">
        <v>312</v>
      </c>
      <c r="E11" s="1" t="s">
        <v>313</v>
      </c>
      <c r="F11" s="1" t="s">
        <v>314</v>
      </c>
      <c r="G11" s="1" t="s">
        <v>315</v>
      </c>
      <c r="H11" s="1" t="s">
        <v>316</v>
      </c>
      <c r="I11" s="1" t="s">
        <v>317</v>
      </c>
      <c r="J11" s="1" t="s">
        <v>318</v>
      </c>
      <c r="K11" s="1" t="s">
        <v>319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320</v>
      </c>
      <c r="B12" s="1" t="s">
        <v>321</v>
      </c>
      <c r="C12" s="1" t="s">
        <v>322</v>
      </c>
      <c r="D12" s="1" t="s">
        <v>312</v>
      </c>
      <c r="E12" s="1" t="s">
        <v>313</v>
      </c>
      <c r="F12" s="1" t="s">
        <v>314</v>
      </c>
      <c r="G12" s="1" t="s">
        <v>315</v>
      </c>
      <c r="H12" s="1" t="s">
        <v>316</v>
      </c>
      <c r="I12" s="1" t="s">
        <v>317</v>
      </c>
      <c r="J12" s="1" t="s">
        <v>318</v>
      </c>
      <c r="K12" s="1" t="s">
        <v>319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323</v>
      </c>
      <c r="B13" s="1" t="s">
        <v>324</v>
      </c>
      <c r="C13" s="1" t="s">
        <v>325</v>
      </c>
      <c r="D13" s="1" t="s">
        <v>326</v>
      </c>
      <c r="E13" s="1">
        <v>11.0</v>
      </c>
      <c r="F13" s="1" t="s">
        <v>327</v>
      </c>
      <c r="G13" s="1" t="s">
        <v>328</v>
      </c>
      <c r="H13" s="1" t="s">
        <v>329</v>
      </c>
      <c r="I13" s="1" t="s">
        <v>330</v>
      </c>
      <c r="J13" s="1" t="s">
        <v>331</v>
      </c>
      <c r="K13" s="1" t="s">
        <v>332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333</v>
      </c>
      <c r="B14" s="1">
        <v>-43.0</v>
      </c>
      <c r="C14" s="1" t="s">
        <v>334</v>
      </c>
      <c r="D14" s="1" t="s">
        <v>335</v>
      </c>
      <c r="E14" s="1" t="s">
        <v>336</v>
      </c>
      <c r="F14" s="1" t="s">
        <v>337</v>
      </c>
      <c r="G14" s="1" t="s">
        <v>338</v>
      </c>
      <c r="H14" s="1" t="s">
        <v>329</v>
      </c>
      <c r="I14" s="1" t="s">
        <v>330</v>
      </c>
      <c r="J14" s="1" t="s">
        <v>331</v>
      </c>
      <c r="K14" s="1" t="s">
        <v>332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339</v>
      </c>
      <c r="B15" s="1">
        <v>-43.0</v>
      </c>
      <c r="C15" s="1" t="s">
        <v>340</v>
      </c>
      <c r="D15" s="1" t="s">
        <v>335</v>
      </c>
      <c r="E15" s="1" t="s">
        <v>336</v>
      </c>
      <c r="F15" s="1" t="s">
        <v>337</v>
      </c>
      <c r="G15" s="1" t="s">
        <v>328</v>
      </c>
      <c r="H15" s="1" t="s">
        <v>329</v>
      </c>
      <c r="I15" s="1" t="s">
        <v>330</v>
      </c>
      <c r="J15" s="1" t="s">
        <v>331</v>
      </c>
      <c r="K15" s="1" t="s">
        <v>332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341</v>
      </c>
      <c r="B16" s="1" t="s">
        <v>342</v>
      </c>
      <c r="C16" s="1" t="s">
        <v>343</v>
      </c>
      <c r="D16" s="1" t="s">
        <v>344</v>
      </c>
      <c r="E16" s="1" t="s">
        <v>345</v>
      </c>
      <c r="F16" s="1" t="s">
        <v>346</v>
      </c>
      <c r="G16" s="1" t="s">
        <v>347</v>
      </c>
      <c r="H16" s="1" t="s">
        <v>348</v>
      </c>
      <c r="I16" s="1" t="s">
        <v>349</v>
      </c>
      <c r="J16" s="1" t="s">
        <v>350</v>
      </c>
      <c r="K16" s="1" t="s">
        <v>351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352</v>
      </c>
      <c r="B17" s="1" t="s">
        <v>353</v>
      </c>
      <c r="C17" s="1" t="s">
        <v>354</v>
      </c>
      <c r="D17" s="1" t="s">
        <v>355</v>
      </c>
      <c r="E17" s="1" t="s">
        <v>336</v>
      </c>
      <c r="F17" s="1" t="s">
        <v>356</v>
      </c>
      <c r="G17" s="1" t="s">
        <v>357</v>
      </c>
      <c r="H17" s="1" t="s">
        <v>358</v>
      </c>
      <c r="I17" s="1" t="s">
        <v>359</v>
      </c>
      <c r="J17" s="1" t="s">
        <v>360</v>
      </c>
      <c r="K17" s="1" t="s">
        <v>361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362</v>
      </c>
      <c r="B18" s="1" t="s">
        <v>353</v>
      </c>
      <c r="C18" s="1" t="s">
        <v>354</v>
      </c>
      <c r="D18" s="1" t="s">
        <v>355</v>
      </c>
      <c r="E18" s="1" t="s">
        <v>336</v>
      </c>
      <c r="F18" s="1" t="s">
        <v>356</v>
      </c>
      <c r="G18" s="1" t="s">
        <v>357</v>
      </c>
      <c r="H18" s="1" t="s">
        <v>358</v>
      </c>
      <c r="I18" s="1" t="s">
        <v>359</v>
      </c>
      <c r="J18" s="1" t="s">
        <v>363</v>
      </c>
      <c r="K18" s="1" t="s">
        <v>364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365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365</v>
      </c>
      <c r="B20" s="1" t="s">
        <v>366</v>
      </c>
      <c r="C20" s="1" t="s">
        <v>367</v>
      </c>
      <c r="D20" s="1" t="s">
        <v>368</v>
      </c>
      <c r="E20" s="1" t="s">
        <v>369</v>
      </c>
      <c r="F20" s="1" t="s">
        <v>367</v>
      </c>
      <c r="G20" s="1" t="s">
        <v>370</v>
      </c>
      <c r="H20" s="1" t="s">
        <v>371</v>
      </c>
      <c r="I20" s="1" t="s">
        <v>372</v>
      </c>
      <c r="J20" s="1" t="s">
        <v>368</v>
      </c>
      <c r="K20" s="1" t="s">
        <v>373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374</v>
      </c>
      <c r="B21" s="1" t="s">
        <v>375</v>
      </c>
      <c r="C21" s="1" t="s">
        <v>166</v>
      </c>
      <c r="D21" s="1" t="s">
        <v>376</v>
      </c>
      <c r="E21" s="1" t="s">
        <v>377</v>
      </c>
      <c r="F21" s="1" t="s">
        <v>378</v>
      </c>
      <c r="G21" s="1" t="s">
        <v>379</v>
      </c>
      <c r="H21" s="1" t="s">
        <v>380</v>
      </c>
      <c r="I21" s="1" t="s">
        <v>381</v>
      </c>
      <c r="J21" s="1" t="s">
        <v>382</v>
      </c>
      <c r="K21" s="1" t="s">
        <v>383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384</v>
      </c>
      <c r="B22" s="1" t="s">
        <v>385</v>
      </c>
      <c r="C22" s="1" t="s">
        <v>386</v>
      </c>
      <c r="D22" s="1" t="s">
        <v>387</v>
      </c>
      <c r="E22" s="1" t="s">
        <v>388</v>
      </c>
      <c r="F22" s="1" t="s">
        <v>389</v>
      </c>
      <c r="G22" s="1" t="s">
        <v>390</v>
      </c>
      <c r="H22" s="1" t="s">
        <v>391</v>
      </c>
      <c r="I22" s="1" t="s">
        <v>392</v>
      </c>
      <c r="J22" s="1" t="s">
        <v>393</v>
      </c>
      <c r="K22" s="1" t="s">
        <v>394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395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396</v>
      </c>
      <c r="B24" s="1" t="s">
        <v>397</v>
      </c>
      <c r="C24" s="1" t="s">
        <v>398</v>
      </c>
      <c r="D24" s="1" t="s">
        <v>399</v>
      </c>
      <c r="E24" s="1" t="s">
        <v>400</v>
      </c>
      <c r="F24" s="1" t="s">
        <v>401</v>
      </c>
      <c r="G24" s="1" t="s">
        <v>402</v>
      </c>
      <c r="H24" s="1" t="s">
        <v>403</v>
      </c>
      <c r="I24" s="1" t="s">
        <v>404</v>
      </c>
      <c r="J24" s="1" t="s">
        <v>405</v>
      </c>
      <c r="K24" s="1" t="s">
        <v>406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407</v>
      </c>
      <c r="B25" s="1" t="s">
        <v>408</v>
      </c>
      <c r="C25" s="1" t="s">
        <v>409</v>
      </c>
      <c r="D25" s="1" t="s">
        <v>410</v>
      </c>
      <c r="E25" s="1" t="s">
        <v>411</v>
      </c>
      <c r="F25" s="1" t="s">
        <v>412</v>
      </c>
      <c r="G25" s="1" t="s">
        <v>413</v>
      </c>
      <c r="H25" s="1" t="s">
        <v>414</v>
      </c>
      <c r="I25" s="1" t="s">
        <v>415</v>
      </c>
      <c r="J25" s="1" t="s">
        <v>416</v>
      </c>
      <c r="K25" s="1" t="s">
        <v>417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418</v>
      </c>
      <c r="B26" s="1" t="s">
        <v>419</v>
      </c>
      <c r="C26" s="1" t="s">
        <v>420</v>
      </c>
      <c r="D26" s="1" t="s">
        <v>421</v>
      </c>
      <c r="E26" s="1" t="s">
        <v>179</v>
      </c>
      <c r="F26" s="1" t="s">
        <v>422</v>
      </c>
      <c r="G26" s="1" t="s">
        <v>423</v>
      </c>
      <c r="H26" s="1" t="s">
        <v>424</v>
      </c>
      <c r="I26" s="1" t="s">
        <v>425</v>
      </c>
      <c r="J26" s="1" t="s">
        <v>426</v>
      </c>
      <c r="K26" s="1" t="s">
        <v>184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427</v>
      </c>
      <c r="B27" s="1" t="s">
        <v>428</v>
      </c>
      <c r="C27" s="1" t="s">
        <v>429</v>
      </c>
      <c r="D27" s="1" t="s">
        <v>430</v>
      </c>
      <c r="E27" s="1" t="s">
        <v>431</v>
      </c>
      <c r="F27" s="1" t="s">
        <v>432</v>
      </c>
      <c r="G27" s="1" t="s">
        <v>433</v>
      </c>
      <c r="H27" s="1" t="s">
        <v>434</v>
      </c>
      <c r="I27" s="1" t="s">
        <v>435</v>
      </c>
      <c r="J27" s="1" t="s">
        <v>436</v>
      </c>
      <c r="K27" s="1" t="s">
        <v>437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438</v>
      </c>
      <c r="B28" s="1" t="s">
        <v>439</v>
      </c>
      <c r="C28" s="1" t="s">
        <v>440</v>
      </c>
      <c r="D28" s="1" t="s">
        <v>441</v>
      </c>
      <c r="E28" s="1" t="s">
        <v>442</v>
      </c>
      <c r="F28" s="1" t="s">
        <v>443</v>
      </c>
      <c r="G28" s="1" t="s">
        <v>243</v>
      </c>
      <c r="H28" s="1" t="s">
        <v>444</v>
      </c>
      <c r="I28" s="1" t="s">
        <v>445</v>
      </c>
      <c r="J28" s="1" t="s">
        <v>446</v>
      </c>
      <c r="K28" s="1" t="s">
        <v>447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448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449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 t="s">
        <v>450</v>
      </c>
      <c r="H30" s="1" t="s">
        <v>186</v>
      </c>
      <c r="I30" s="1" t="s">
        <v>207</v>
      </c>
      <c r="J30" s="1" t="s">
        <v>451</v>
      </c>
      <c r="K30" s="1" t="s">
        <v>186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452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 t="s">
        <v>453</v>
      </c>
      <c r="H31" s="1" t="s">
        <v>186</v>
      </c>
      <c r="I31" s="1" t="s">
        <v>207</v>
      </c>
      <c r="J31" s="1" t="s">
        <v>454</v>
      </c>
      <c r="K31" s="1" t="s">
        <v>186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455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 t="s">
        <v>368</v>
      </c>
      <c r="H32" s="1">
        <v>0.0</v>
      </c>
      <c r="I32" s="1" t="s">
        <v>454</v>
      </c>
      <c r="J32" s="1" t="s">
        <v>456</v>
      </c>
      <c r="K32" s="1" t="s">
        <v>457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458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 t="s">
        <v>459</v>
      </c>
      <c r="H33" s="1">
        <v>0.0</v>
      </c>
      <c r="I33" s="1" t="s">
        <v>454</v>
      </c>
      <c r="J33" s="1" t="s">
        <v>456</v>
      </c>
      <c r="K33" s="1" t="s">
        <v>457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460</v>
      </c>
      <c r="B34" s="1" t="s">
        <v>461</v>
      </c>
      <c r="C34" s="1" t="s">
        <v>462</v>
      </c>
      <c r="D34" s="1" t="s">
        <v>463</v>
      </c>
      <c r="E34" s="1" t="s">
        <v>464</v>
      </c>
      <c r="F34" s="1" t="s">
        <v>465</v>
      </c>
      <c r="G34" s="1" t="s">
        <v>466</v>
      </c>
      <c r="H34" s="1" t="s">
        <v>467</v>
      </c>
      <c r="I34" s="1" t="s">
        <v>468</v>
      </c>
      <c r="J34" s="1" t="s">
        <v>469</v>
      </c>
      <c r="K34" s="1" t="s">
        <v>470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471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>
        <v>0.0</v>
      </c>
      <c r="J35" s="1" t="s">
        <v>472</v>
      </c>
      <c r="K35" s="1">
        <v>-159.0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473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1">
        <v>0.0</v>
      </c>
      <c r="J36" s="1">
        <v>943.0</v>
      </c>
      <c r="K36" s="1" t="s">
        <v>474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475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0.0</v>
      </c>
      <c r="H37" s="1">
        <v>0.0</v>
      </c>
      <c r="I37" s="1">
        <v>0.0</v>
      </c>
      <c r="J37" s="1" t="s">
        <v>476</v>
      </c>
      <c r="K37" s="1" t="s">
        <v>477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478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 t="s">
        <v>160</v>
      </c>
      <c r="H38" s="1" t="s">
        <v>479</v>
      </c>
      <c r="I38" s="1" t="s">
        <v>479</v>
      </c>
      <c r="J38" s="1" t="s">
        <v>457</v>
      </c>
      <c r="K38" s="1" t="s">
        <v>178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480</v>
      </c>
      <c r="B39" s="1" t="s">
        <v>481</v>
      </c>
      <c r="C39" s="1" t="s">
        <v>482</v>
      </c>
      <c r="D39" s="1" t="s">
        <v>483</v>
      </c>
      <c r="E39" s="1" t="s">
        <v>484</v>
      </c>
      <c r="F39" s="1">
        <v>4.0</v>
      </c>
      <c r="G39" s="1" t="s">
        <v>211</v>
      </c>
      <c r="H39" s="1" t="s">
        <v>485</v>
      </c>
      <c r="I39" s="1" t="s">
        <v>486</v>
      </c>
      <c r="J39" s="1" t="s">
        <v>487</v>
      </c>
      <c r="K39" s="1" t="s">
        <v>488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489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 t="s">
        <v>160</v>
      </c>
      <c r="H40" s="1" t="s">
        <v>479</v>
      </c>
      <c r="I40" s="1" t="s">
        <v>479</v>
      </c>
      <c r="J40" s="1" t="s">
        <v>457</v>
      </c>
      <c r="K40" s="1" t="s">
        <v>490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491</v>
      </c>
      <c r="B41" s="1" t="s">
        <v>492</v>
      </c>
      <c r="C41" s="1" t="s">
        <v>493</v>
      </c>
      <c r="D41" s="1" t="s">
        <v>483</v>
      </c>
      <c r="E41" s="1" t="s">
        <v>484</v>
      </c>
      <c r="F41" s="1">
        <v>4.0</v>
      </c>
      <c r="G41" s="1" t="s">
        <v>211</v>
      </c>
      <c r="H41" s="1" t="s">
        <v>494</v>
      </c>
      <c r="I41" s="1" t="s">
        <v>495</v>
      </c>
      <c r="J41" s="1" t="s">
        <v>496</v>
      </c>
      <c r="K41" s="1" t="s">
        <v>497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498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499</v>
      </c>
      <c r="B43" s="1" t="s">
        <v>500</v>
      </c>
      <c r="C43" s="1" t="s">
        <v>501</v>
      </c>
      <c r="D43" s="1" t="s">
        <v>502</v>
      </c>
      <c r="E43" s="1" t="s">
        <v>503</v>
      </c>
      <c r="F43" s="1" t="s">
        <v>504</v>
      </c>
      <c r="G43" s="1" t="s">
        <v>505</v>
      </c>
      <c r="H43" s="1" t="s">
        <v>506</v>
      </c>
      <c r="I43" s="1" t="s">
        <v>507</v>
      </c>
      <c r="J43" s="1" t="s">
        <v>508</v>
      </c>
      <c r="K43" s="1" t="s">
        <v>509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510</v>
      </c>
      <c r="B44" s="1" t="s">
        <v>511</v>
      </c>
      <c r="C44" s="1" t="s">
        <v>512</v>
      </c>
      <c r="D44" s="1" t="s">
        <v>513</v>
      </c>
      <c r="E44" s="1" t="s">
        <v>514</v>
      </c>
      <c r="F44" s="1" t="s">
        <v>515</v>
      </c>
      <c r="G44" s="1" t="s">
        <v>516</v>
      </c>
      <c r="H44" s="1" t="s">
        <v>517</v>
      </c>
      <c r="I44" s="1" t="s">
        <v>518</v>
      </c>
      <c r="J44" s="1" t="s">
        <v>519</v>
      </c>
      <c r="K44" s="1" t="s">
        <v>520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521</v>
      </c>
      <c r="B45" s="1" t="s">
        <v>522</v>
      </c>
      <c r="C45" s="1" t="s">
        <v>523</v>
      </c>
      <c r="D45" s="1" t="s">
        <v>524</v>
      </c>
      <c r="E45" s="1" t="s">
        <v>525</v>
      </c>
      <c r="F45" s="1" t="s">
        <v>526</v>
      </c>
      <c r="G45" s="1" t="s">
        <v>527</v>
      </c>
      <c r="H45" s="1" t="s">
        <v>528</v>
      </c>
      <c r="I45" s="1" t="s">
        <v>529</v>
      </c>
      <c r="J45" s="1" t="s">
        <v>530</v>
      </c>
      <c r="K45" s="1" t="s">
        <v>531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532</v>
      </c>
      <c r="B46" s="1" t="s">
        <v>533</v>
      </c>
      <c r="C46" s="1" t="s">
        <v>534</v>
      </c>
      <c r="D46" s="1" t="s">
        <v>535</v>
      </c>
      <c r="E46" s="1" t="s">
        <v>536</v>
      </c>
      <c r="F46" s="1" t="s">
        <v>537</v>
      </c>
      <c r="G46" s="1" t="s">
        <v>538</v>
      </c>
      <c r="H46" s="1" t="s">
        <v>539</v>
      </c>
      <c r="I46" s="1" t="s">
        <v>540</v>
      </c>
      <c r="J46" s="1" t="s">
        <v>541</v>
      </c>
      <c r="K46" s="1" t="s">
        <v>542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543</v>
      </c>
      <c r="B47" s="1" t="s">
        <v>544</v>
      </c>
      <c r="C47" s="1" t="s">
        <v>545</v>
      </c>
      <c r="D47" s="1" t="s">
        <v>546</v>
      </c>
      <c r="E47" s="1" t="s">
        <v>536</v>
      </c>
      <c r="F47" s="1" t="s">
        <v>537</v>
      </c>
      <c r="G47" s="1" t="s">
        <v>538</v>
      </c>
      <c r="H47" s="1" t="s">
        <v>539</v>
      </c>
      <c r="I47" s="1" t="s">
        <v>540</v>
      </c>
      <c r="J47" s="1" t="s">
        <v>541</v>
      </c>
      <c r="K47" s="1" t="s">
        <v>542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547</v>
      </c>
      <c r="B48" s="1" t="s">
        <v>548</v>
      </c>
      <c r="C48" s="1" t="s">
        <v>549</v>
      </c>
      <c r="D48" s="1" t="s">
        <v>550</v>
      </c>
      <c r="E48" s="1" t="s">
        <v>551</v>
      </c>
      <c r="F48" s="1" t="s">
        <v>552</v>
      </c>
      <c r="G48" s="1" t="s">
        <v>553</v>
      </c>
      <c r="H48" s="1" t="s">
        <v>554</v>
      </c>
      <c r="I48" s="1" t="s">
        <v>555</v>
      </c>
      <c r="J48" s="1" t="s">
        <v>556</v>
      </c>
      <c r="K48" s="1" t="s">
        <v>557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558</v>
      </c>
      <c r="B49" s="1" t="s">
        <v>559</v>
      </c>
      <c r="C49" s="1" t="s">
        <v>560</v>
      </c>
      <c r="D49" s="1" t="s">
        <v>561</v>
      </c>
      <c r="E49" s="1" t="s">
        <v>562</v>
      </c>
      <c r="F49" s="1" t="s">
        <v>563</v>
      </c>
      <c r="G49" s="1" t="s">
        <v>564</v>
      </c>
      <c r="H49" s="1" t="s">
        <v>565</v>
      </c>
      <c r="I49" s="1" t="s">
        <v>555</v>
      </c>
      <c r="J49" s="1" t="s">
        <v>556</v>
      </c>
      <c r="K49" s="1" t="s">
        <v>557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566</v>
      </c>
      <c r="B50" s="1" t="s">
        <v>567</v>
      </c>
      <c r="C50" s="1" t="s">
        <v>568</v>
      </c>
      <c r="D50" s="1" t="s">
        <v>569</v>
      </c>
      <c r="E50" s="1" t="s">
        <v>570</v>
      </c>
      <c r="F50" s="1" t="s">
        <v>571</v>
      </c>
      <c r="G50" s="1" t="s">
        <v>572</v>
      </c>
      <c r="H50" s="1">
        <v>0.0</v>
      </c>
      <c r="I50" s="1" t="s">
        <v>573</v>
      </c>
      <c r="J50" s="1" t="s">
        <v>574</v>
      </c>
      <c r="K50" s="1" t="s">
        <v>575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576</v>
      </c>
      <c r="B51" s="1" t="s">
        <v>577</v>
      </c>
      <c r="C51" s="1" t="s">
        <v>578</v>
      </c>
      <c r="D51" s="1" t="s">
        <v>579</v>
      </c>
      <c r="E51" s="1" t="s">
        <v>580</v>
      </c>
      <c r="F51" s="1" t="s">
        <v>581</v>
      </c>
      <c r="G51" s="1" t="s">
        <v>582</v>
      </c>
      <c r="H51" s="1" t="s">
        <v>583</v>
      </c>
      <c r="I51" s="1" t="s">
        <v>584</v>
      </c>
      <c r="J51" s="1" t="s">
        <v>585</v>
      </c>
      <c r="K51" s="1" t="s">
        <v>586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587</v>
      </c>
      <c r="B52" s="1" t="s">
        <v>588</v>
      </c>
      <c r="C52" s="1" t="s">
        <v>589</v>
      </c>
      <c r="D52" s="1" t="s">
        <v>590</v>
      </c>
      <c r="E52" s="1" t="s">
        <v>591</v>
      </c>
      <c r="F52" s="1" t="s">
        <v>592</v>
      </c>
      <c r="G52" s="1" t="s">
        <v>593</v>
      </c>
      <c r="H52" s="1" t="s">
        <v>594</v>
      </c>
      <c r="I52" s="1" t="s">
        <v>595</v>
      </c>
      <c r="J52" s="1" t="s">
        <v>596</v>
      </c>
      <c r="K52" s="1" t="s">
        <v>597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598</v>
      </c>
      <c r="B53" s="1" t="s">
        <v>599</v>
      </c>
      <c r="C53" s="1" t="s">
        <v>600</v>
      </c>
      <c r="D53" s="1" t="s">
        <v>601</v>
      </c>
      <c r="E53" s="1" t="s">
        <v>602</v>
      </c>
      <c r="F53" s="1" t="s">
        <v>603</v>
      </c>
      <c r="G53" s="1" t="s">
        <v>604</v>
      </c>
      <c r="H53" s="1" t="s">
        <v>605</v>
      </c>
      <c r="I53" s="1" t="s">
        <v>606</v>
      </c>
      <c r="J53" s="1" t="s">
        <v>607</v>
      </c>
      <c r="K53" s="1" t="s">
        <v>608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609</v>
      </c>
      <c r="B54" s="1" t="s">
        <v>610</v>
      </c>
      <c r="C54" s="1" t="s">
        <v>611</v>
      </c>
      <c r="D54" s="1" t="s">
        <v>612</v>
      </c>
      <c r="E54" s="1" t="s">
        <v>613</v>
      </c>
      <c r="F54" s="1" t="s">
        <v>614</v>
      </c>
      <c r="G54" s="1" t="s">
        <v>615</v>
      </c>
      <c r="H54" s="1" t="s">
        <v>616</v>
      </c>
      <c r="I54" s="1" t="s">
        <v>617</v>
      </c>
      <c r="J54" s="1" t="s">
        <v>618</v>
      </c>
      <c r="K54" s="1" t="s">
        <v>619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620</v>
      </c>
      <c r="B55" s="1" t="s">
        <v>621</v>
      </c>
      <c r="C55" s="1" t="s">
        <v>622</v>
      </c>
      <c r="D55" s="1" t="s">
        <v>623</v>
      </c>
      <c r="E55" s="1">
        <v>7.0</v>
      </c>
      <c r="F55" s="1">
        <v>-15.0</v>
      </c>
      <c r="G55" s="1" t="s">
        <v>624</v>
      </c>
      <c r="H55" s="1" t="s">
        <v>625</v>
      </c>
      <c r="I55" s="1">
        <v>4.0</v>
      </c>
      <c r="J55" s="1" t="s">
        <v>626</v>
      </c>
      <c r="K55" s="1" t="s">
        <v>627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628</v>
      </c>
      <c r="B56" s="1" t="s">
        <v>629</v>
      </c>
      <c r="C56" s="1" t="s">
        <v>630</v>
      </c>
      <c r="D56" s="1" t="s">
        <v>623</v>
      </c>
      <c r="E56" s="1">
        <v>7.0</v>
      </c>
      <c r="F56" s="1">
        <v>-15.0</v>
      </c>
      <c r="G56" s="1" t="s">
        <v>624</v>
      </c>
      <c r="H56" s="1" t="s">
        <v>625</v>
      </c>
      <c r="I56" s="1">
        <v>4.0</v>
      </c>
      <c r="J56" s="1" t="s">
        <v>626</v>
      </c>
      <c r="K56" s="1" t="s">
        <v>627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631</v>
      </c>
      <c r="B57" s="1" t="s">
        <v>632</v>
      </c>
      <c r="C57" s="1" t="s">
        <v>633</v>
      </c>
      <c r="D57" s="1" t="s">
        <v>634</v>
      </c>
      <c r="E57" s="1" t="s">
        <v>635</v>
      </c>
      <c r="F57" s="1">
        <v>0.0</v>
      </c>
      <c r="G57" s="1" t="s">
        <v>636</v>
      </c>
      <c r="H57" s="1" t="s">
        <v>637</v>
      </c>
      <c r="I57" s="1" t="s">
        <v>638</v>
      </c>
      <c r="J57" s="1" t="s">
        <v>639</v>
      </c>
      <c r="K57" s="1" t="s">
        <v>640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641</v>
      </c>
      <c r="B58" s="1" t="s">
        <v>642</v>
      </c>
      <c r="C58" s="1" t="s">
        <v>643</v>
      </c>
      <c r="D58" s="1">
        <v>0.0</v>
      </c>
      <c r="E58" s="1">
        <v>0.0</v>
      </c>
      <c r="F58" s="1">
        <v>0.0</v>
      </c>
      <c r="G58" s="1">
        <v>0.0</v>
      </c>
      <c r="H58" s="1">
        <v>0.0</v>
      </c>
      <c r="I58" s="1" t="s">
        <v>644</v>
      </c>
      <c r="J58" s="1" t="s">
        <v>645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646</v>
      </c>
      <c r="B59" s="1" t="s">
        <v>647</v>
      </c>
      <c r="C59" s="1" t="s">
        <v>648</v>
      </c>
      <c r="D59" s="1" t="s">
        <v>649</v>
      </c>
      <c r="E59" s="1" t="s">
        <v>650</v>
      </c>
      <c r="F59" s="1" t="s">
        <v>651</v>
      </c>
      <c r="G59" s="1" t="s">
        <v>652</v>
      </c>
      <c r="H59" s="1">
        <v>0.0</v>
      </c>
      <c r="I59" s="1" t="s">
        <v>653</v>
      </c>
      <c r="J59" s="1" t="s">
        <v>654</v>
      </c>
      <c r="K59" s="1" t="s">
        <v>655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656</v>
      </c>
      <c r="B60" s="1" t="s">
        <v>647</v>
      </c>
      <c r="C60" s="1" t="s">
        <v>648</v>
      </c>
      <c r="D60" s="1" t="s">
        <v>649</v>
      </c>
      <c r="E60" s="1" t="s">
        <v>650</v>
      </c>
      <c r="F60" s="1" t="s">
        <v>651</v>
      </c>
      <c r="G60" s="1" t="s">
        <v>652</v>
      </c>
      <c r="H60" s="1">
        <v>0.0</v>
      </c>
      <c r="I60" s="1" t="s">
        <v>653</v>
      </c>
      <c r="J60" s="1" t="s">
        <v>657</v>
      </c>
      <c r="K60" s="1" t="s">
        <v>658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659</v>
      </c>
      <c r="B61" s="1" t="s">
        <v>82</v>
      </c>
      <c r="C61" s="1" t="s">
        <v>660</v>
      </c>
      <c r="D61" s="1">
        <v>-20.0</v>
      </c>
      <c r="E61" s="1" t="s">
        <v>82</v>
      </c>
      <c r="F61" s="1" t="s">
        <v>82</v>
      </c>
      <c r="G61" s="1" t="s">
        <v>82</v>
      </c>
      <c r="H61" s="1">
        <v>25.0</v>
      </c>
      <c r="I61" s="1">
        <v>120.0</v>
      </c>
      <c r="J61" s="1" t="s">
        <v>661</v>
      </c>
      <c r="K61" s="1" t="s">
        <v>82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662</v>
      </c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663</v>
      </c>
      <c r="B63" s="1" t="s">
        <v>664</v>
      </c>
      <c r="C63" s="1" t="s">
        <v>665</v>
      </c>
      <c r="D63" s="1" t="s">
        <v>666</v>
      </c>
      <c r="E63" s="1" t="s">
        <v>667</v>
      </c>
      <c r="F63" s="1" t="s">
        <v>668</v>
      </c>
      <c r="G63" s="1" t="s">
        <v>669</v>
      </c>
      <c r="H63" s="1" t="s">
        <v>670</v>
      </c>
      <c r="I63" s="1" t="s">
        <v>671</v>
      </c>
      <c r="J63" s="1" t="s">
        <v>672</v>
      </c>
      <c r="K63" s="1" t="s">
        <v>673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674</v>
      </c>
      <c r="B64" s="1" t="s">
        <v>675</v>
      </c>
      <c r="C64" s="1" t="s">
        <v>676</v>
      </c>
      <c r="D64" s="1" t="s">
        <v>677</v>
      </c>
      <c r="E64" s="1" t="s">
        <v>678</v>
      </c>
      <c r="F64" s="1" t="s">
        <v>679</v>
      </c>
      <c r="G64" s="1" t="s">
        <v>680</v>
      </c>
      <c r="H64" s="1" t="s">
        <v>681</v>
      </c>
      <c r="I64" s="1" t="s">
        <v>682</v>
      </c>
      <c r="J64" s="1" t="s">
        <v>683</v>
      </c>
      <c r="K64" s="1" t="s">
        <v>324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684</v>
      </c>
      <c r="B65" s="1" t="s">
        <v>685</v>
      </c>
      <c r="C65" s="1" t="s">
        <v>686</v>
      </c>
      <c r="D65" s="1" t="s">
        <v>687</v>
      </c>
      <c r="E65" s="1" t="s">
        <v>688</v>
      </c>
      <c r="F65" s="1" t="s">
        <v>689</v>
      </c>
      <c r="G65" s="1" t="s">
        <v>690</v>
      </c>
      <c r="H65" s="1" t="s">
        <v>691</v>
      </c>
      <c r="I65" s="1" t="s">
        <v>692</v>
      </c>
      <c r="J65" s="1" t="s">
        <v>693</v>
      </c>
      <c r="K65" s="1" t="s">
        <v>694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695</v>
      </c>
      <c r="B66" s="1" t="s">
        <v>696</v>
      </c>
      <c r="C66" s="1" t="s">
        <v>697</v>
      </c>
      <c r="D66" s="1" t="s">
        <v>698</v>
      </c>
      <c r="E66" s="1" t="s">
        <v>699</v>
      </c>
      <c r="F66" s="1" t="s">
        <v>700</v>
      </c>
      <c r="G66" s="1" t="s">
        <v>701</v>
      </c>
      <c r="H66" s="1" t="s">
        <v>702</v>
      </c>
      <c r="I66" s="1" t="s">
        <v>703</v>
      </c>
      <c r="J66" s="1" t="s">
        <v>704</v>
      </c>
      <c r="K66" s="1" t="s">
        <v>705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706</v>
      </c>
      <c r="B67" s="1" t="s">
        <v>707</v>
      </c>
      <c r="C67" s="1" t="s">
        <v>708</v>
      </c>
      <c r="D67" s="1" t="s">
        <v>709</v>
      </c>
      <c r="E67" s="1" t="s">
        <v>710</v>
      </c>
      <c r="F67" s="1" t="s">
        <v>700</v>
      </c>
      <c r="G67" s="1" t="s">
        <v>701</v>
      </c>
      <c r="H67" s="1" t="s">
        <v>702</v>
      </c>
      <c r="I67" s="1" t="s">
        <v>703</v>
      </c>
      <c r="J67" s="1" t="s">
        <v>704</v>
      </c>
      <c r="K67" s="1" t="s">
        <v>705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711</v>
      </c>
      <c r="B68" s="1">
        <v>0.0</v>
      </c>
      <c r="C68" s="1" t="s">
        <v>712</v>
      </c>
      <c r="D68" s="1" t="s">
        <v>713</v>
      </c>
      <c r="E68" s="1" t="s">
        <v>714</v>
      </c>
      <c r="F68" s="1" t="s">
        <v>715</v>
      </c>
      <c r="G68" s="1" t="s">
        <v>716</v>
      </c>
      <c r="H68" s="1" t="s">
        <v>717</v>
      </c>
      <c r="I68" s="1" t="s">
        <v>718</v>
      </c>
      <c r="J68" s="1" t="s">
        <v>719</v>
      </c>
      <c r="K68" s="1" t="s">
        <v>720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721</v>
      </c>
      <c r="B69" s="1" t="s">
        <v>722</v>
      </c>
      <c r="C69" s="1" t="s">
        <v>723</v>
      </c>
      <c r="D69" s="1" t="s">
        <v>724</v>
      </c>
      <c r="E69" s="1" t="s">
        <v>725</v>
      </c>
      <c r="F69" s="1" t="s">
        <v>726</v>
      </c>
      <c r="G69" s="1" t="s">
        <v>727</v>
      </c>
      <c r="H69" s="1" t="s">
        <v>728</v>
      </c>
      <c r="I69" s="1" t="s">
        <v>729</v>
      </c>
      <c r="J69" s="1" t="s">
        <v>719</v>
      </c>
      <c r="K69" s="1" t="s">
        <v>720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730</v>
      </c>
      <c r="B70" s="1" t="s">
        <v>731</v>
      </c>
      <c r="C70" s="1" t="s">
        <v>732</v>
      </c>
      <c r="D70" s="1" t="s">
        <v>733</v>
      </c>
      <c r="E70" s="1" t="s">
        <v>734</v>
      </c>
      <c r="F70" s="1" t="s">
        <v>735</v>
      </c>
      <c r="G70" s="1" t="s">
        <v>736</v>
      </c>
      <c r="H70" s="1" t="s">
        <v>737</v>
      </c>
      <c r="I70" s="1" t="s">
        <v>738</v>
      </c>
      <c r="J70" s="1" t="s">
        <v>739</v>
      </c>
      <c r="K70" s="1" t="s">
        <v>740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741</v>
      </c>
      <c r="B71" s="1">
        <v>0.0</v>
      </c>
      <c r="C71" s="1" t="s">
        <v>742</v>
      </c>
      <c r="D71" s="1" t="s">
        <v>743</v>
      </c>
      <c r="E71" s="1" t="s">
        <v>744</v>
      </c>
      <c r="F71" s="1" t="s">
        <v>745</v>
      </c>
      <c r="G71" s="1" t="s">
        <v>746</v>
      </c>
      <c r="H71" s="1" t="s">
        <v>747</v>
      </c>
      <c r="I71" s="1" t="s">
        <v>748</v>
      </c>
      <c r="J71" s="1" t="s">
        <v>749</v>
      </c>
      <c r="K71" s="1" t="s">
        <v>750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751</v>
      </c>
      <c r="B72" s="1" t="s">
        <v>752</v>
      </c>
      <c r="C72" s="1" t="s">
        <v>753</v>
      </c>
      <c r="D72" s="1" t="s">
        <v>754</v>
      </c>
      <c r="E72" s="1" t="s">
        <v>755</v>
      </c>
      <c r="F72" s="1" t="s">
        <v>756</v>
      </c>
      <c r="G72" s="1" t="s">
        <v>757</v>
      </c>
      <c r="H72" s="1" t="s">
        <v>758</v>
      </c>
      <c r="I72" s="1" t="s">
        <v>759</v>
      </c>
      <c r="J72" s="1" t="s">
        <v>760</v>
      </c>
      <c r="K72" s="1" t="s">
        <v>761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762</v>
      </c>
      <c r="B73" s="1" t="s">
        <v>763</v>
      </c>
      <c r="C73" s="1" t="s">
        <v>764</v>
      </c>
      <c r="D73" s="1" t="s">
        <v>765</v>
      </c>
      <c r="E73" s="1" t="s">
        <v>766</v>
      </c>
      <c r="F73" s="1" t="s">
        <v>767</v>
      </c>
      <c r="G73" s="1" t="s">
        <v>768</v>
      </c>
      <c r="H73" s="1" t="s">
        <v>769</v>
      </c>
      <c r="I73" s="1" t="s">
        <v>770</v>
      </c>
      <c r="J73" s="1" t="s">
        <v>771</v>
      </c>
      <c r="K73" s="1" t="s">
        <v>772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773</v>
      </c>
      <c r="B74" s="1" t="s">
        <v>774</v>
      </c>
      <c r="C74" s="1" t="s">
        <v>672</v>
      </c>
      <c r="D74" s="1" t="s">
        <v>775</v>
      </c>
      <c r="E74" s="1" t="s">
        <v>776</v>
      </c>
      <c r="F74" s="1" t="s">
        <v>777</v>
      </c>
      <c r="G74" s="1" t="s">
        <v>778</v>
      </c>
      <c r="H74" s="1" t="s">
        <v>779</v>
      </c>
      <c r="I74" s="1" t="s">
        <v>780</v>
      </c>
      <c r="J74" s="1" t="s">
        <v>781</v>
      </c>
      <c r="K74" s="1" t="s">
        <v>782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783</v>
      </c>
      <c r="B75" s="1" t="s">
        <v>784</v>
      </c>
      <c r="C75" s="1" t="s">
        <v>785</v>
      </c>
      <c r="D75" s="1" t="s">
        <v>786</v>
      </c>
      <c r="E75" s="1" t="s">
        <v>787</v>
      </c>
      <c r="F75" s="1" t="s">
        <v>788</v>
      </c>
      <c r="G75" s="1" t="s">
        <v>789</v>
      </c>
      <c r="H75" s="1" t="s">
        <v>790</v>
      </c>
      <c r="I75" s="1" t="s">
        <v>791</v>
      </c>
      <c r="J75" s="1" t="s">
        <v>792</v>
      </c>
      <c r="K75" s="1" t="s">
        <v>793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794</v>
      </c>
      <c r="B76" s="1" t="s">
        <v>795</v>
      </c>
      <c r="C76" s="1" t="s">
        <v>796</v>
      </c>
      <c r="D76" s="1" t="s">
        <v>797</v>
      </c>
      <c r="E76" s="1" t="s">
        <v>787</v>
      </c>
      <c r="F76" s="1" t="s">
        <v>788</v>
      </c>
      <c r="G76" s="1" t="s">
        <v>789</v>
      </c>
      <c r="H76" s="1" t="s">
        <v>790</v>
      </c>
      <c r="I76" s="1" t="s">
        <v>791</v>
      </c>
      <c r="J76" s="1" t="s">
        <v>792</v>
      </c>
      <c r="K76" s="1" t="s">
        <v>793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798</v>
      </c>
      <c r="B77" s="1" t="s">
        <v>799</v>
      </c>
      <c r="C77" s="1" t="s">
        <v>800</v>
      </c>
      <c r="D77" s="1" t="s">
        <v>801</v>
      </c>
      <c r="E77" s="1" t="s">
        <v>802</v>
      </c>
      <c r="F77" s="1" t="s">
        <v>803</v>
      </c>
      <c r="G77" s="1" t="s">
        <v>804</v>
      </c>
      <c r="H77" s="1" t="s">
        <v>805</v>
      </c>
      <c r="I77" s="1" t="s">
        <v>806</v>
      </c>
      <c r="J77" s="1" t="s">
        <v>807</v>
      </c>
      <c r="K77" s="1" t="s">
        <v>808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809</v>
      </c>
      <c r="B78" s="1" t="s">
        <v>810</v>
      </c>
      <c r="C78" s="1" t="s">
        <v>811</v>
      </c>
      <c r="D78" s="1">
        <v>0.0</v>
      </c>
      <c r="E78" s="1">
        <v>0.0</v>
      </c>
      <c r="F78" s="1">
        <v>0.0</v>
      </c>
      <c r="G78" s="1">
        <v>0.0</v>
      </c>
      <c r="H78" s="1">
        <v>0.0</v>
      </c>
      <c r="I78" s="1">
        <v>0.0</v>
      </c>
      <c r="J78" s="1" t="s">
        <v>812</v>
      </c>
      <c r="K78" s="1" t="s">
        <v>813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814</v>
      </c>
      <c r="B79" s="1" t="s">
        <v>815</v>
      </c>
      <c r="C79" s="1" t="s">
        <v>816</v>
      </c>
      <c r="D79" s="1" t="s">
        <v>817</v>
      </c>
      <c r="E79" s="1" t="s">
        <v>818</v>
      </c>
      <c r="F79" s="1" t="s">
        <v>819</v>
      </c>
      <c r="G79" s="1" t="s">
        <v>820</v>
      </c>
      <c r="H79" s="1" t="s">
        <v>821</v>
      </c>
      <c r="I79" s="1" t="s">
        <v>822</v>
      </c>
      <c r="J79" s="1" t="s">
        <v>823</v>
      </c>
      <c r="K79" s="1" t="s">
        <v>824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825</v>
      </c>
      <c r="B80" s="1" t="s">
        <v>815</v>
      </c>
      <c r="C80" s="1" t="s">
        <v>816</v>
      </c>
      <c r="D80" s="1" t="s">
        <v>817</v>
      </c>
      <c r="E80" s="1" t="s">
        <v>818</v>
      </c>
      <c r="F80" s="1" t="s">
        <v>819</v>
      </c>
      <c r="G80" s="1" t="s">
        <v>820</v>
      </c>
      <c r="H80" s="1" t="s">
        <v>821</v>
      </c>
      <c r="I80" s="1" t="s">
        <v>822</v>
      </c>
      <c r="J80" s="1" t="s">
        <v>826</v>
      </c>
      <c r="K80" s="1" t="s">
        <v>827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828</v>
      </c>
      <c r="B81" s="1" t="s">
        <v>829</v>
      </c>
      <c r="C81" s="1" t="s">
        <v>830</v>
      </c>
      <c r="D81" s="1" t="s">
        <v>831</v>
      </c>
      <c r="E81" s="1" t="s">
        <v>832</v>
      </c>
      <c r="F81" s="1" t="s">
        <v>82</v>
      </c>
      <c r="G81" s="1" t="s">
        <v>82</v>
      </c>
      <c r="H81" s="1" t="s">
        <v>833</v>
      </c>
      <c r="I81" s="1" t="s">
        <v>834</v>
      </c>
      <c r="J81" s="1" t="s">
        <v>835</v>
      </c>
      <c r="K81" s="1" t="s">
        <v>836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837</v>
      </c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838</v>
      </c>
      <c r="B83" s="1" t="s">
        <v>839</v>
      </c>
      <c r="C83" s="1" t="s">
        <v>840</v>
      </c>
      <c r="D83" s="1" t="s">
        <v>841</v>
      </c>
      <c r="E83" s="1" t="s">
        <v>842</v>
      </c>
      <c r="F83" s="1" t="s">
        <v>843</v>
      </c>
      <c r="G83" s="1" t="s">
        <v>844</v>
      </c>
      <c r="H83" s="1" t="s">
        <v>845</v>
      </c>
      <c r="I83" s="1" t="s">
        <v>846</v>
      </c>
      <c r="J83" s="1" t="s">
        <v>847</v>
      </c>
      <c r="K83" s="1" t="s">
        <v>848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849</v>
      </c>
      <c r="B84" s="1" t="s">
        <v>850</v>
      </c>
      <c r="C84" s="1" t="s">
        <v>851</v>
      </c>
      <c r="D84" s="1" t="s">
        <v>852</v>
      </c>
      <c r="E84" s="1" t="s">
        <v>853</v>
      </c>
      <c r="F84" s="1" t="s">
        <v>854</v>
      </c>
      <c r="G84" s="1" t="s">
        <v>855</v>
      </c>
      <c r="H84" s="1" t="s">
        <v>856</v>
      </c>
      <c r="I84" s="1" t="s">
        <v>857</v>
      </c>
      <c r="J84" s="1" t="s">
        <v>858</v>
      </c>
      <c r="K84" s="1" t="s">
        <v>859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860</v>
      </c>
      <c r="B85" s="1" t="s">
        <v>861</v>
      </c>
      <c r="C85" s="1" t="s">
        <v>862</v>
      </c>
      <c r="D85" s="1" t="s">
        <v>863</v>
      </c>
      <c r="E85" s="1" t="s">
        <v>864</v>
      </c>
      <c r="F85" s="1" t="s">
        <v>865</v>
      </c>
      <c r="G85" s="1" t="s">
        <v>866</v>
      </c>
      <c r="H85" s="1" t="s">
        <v>867</v>
      </c>
      <c r="I85" s="1" t="s">
        <v>868</v>
      </c>
      <c r="J85" s="1" t="s">
        <v>869</v>
      </c>
      <c r="K85" s="1" t="s">
        <v>870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871</v>
      </c>
      <c r="B86" s="1" t="s">
        <v>872</v>
      </c>
      <c r="C86" s="1" t="s">
        <v>873</v>
      </c>
      <c r="D86" s="1" t="s">
        <v>874</v>
      </c>
      <c r="E86" s="1" t="s">
        <v>875</v>
      </c>
      <c r="F86" s="1" t="s">
        <v>876</v>
      </c>
      <c r="G86" s="1" t="s">
        <v>877</v>
      </c>
      <c r="H86" s="1" t="s">
        <v>878</v>
      </c>
      <c r="I86" s="1" t="s">
        <v>879</v>
      </c>
      <c r="J86" s="1" t="s">
        <v>880</v>
      </c>
      <c r="K86" s="1" t="s">
        <v>881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882</v>
      </c>
      <c r="B87" s="1" t="s">
        <v>883</v>
      </c>
      <c r="C87" s="1">
        <v>173.0</v>
      </c>
      <c r="D87" s="1" t="s">
        <v>884</v>
      </c>
      <c r="E87" s="1" t="s">
        <v>885</v>
      </c>
      <c r="F87" s="1" t="s">
        <v>886</v>
      </c>
      <c r="G87" s="1" t="s">
        <v>877</v>
      </c>
      <c r="H87" s="1" t="s">
        <v>878</v>
      </c>
      <c r="I87" s="1" t="s">
        <v>879</v>
      </c>
      <c r="J87" s="1" t="s">
        <v>880</v>
      </c>
      <c r="K87" s="1" t="s">
        <v>881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887</v>
      </c>
      <c r="B88" s="1" t="s">
        <v>888</v>
      </c>
      <c r="C88" s="1" t="s">
        <v>889</v>
      </c>
      <c r="D88" s="1" t="s">
        <v>890</v>
      </c>
      <c r="E88" s="1" t="s">
        <v>891</v>
      </c>
      <c r="F88" s="1" t="s">
        <v>892</v>
      </c>
      <c r="G88" s="1" t="s">
        <v>893</v>
      </c>
      <c r="H88" s="1" t="s">
        <v>894</v>
      </c>
      <c r="I88" s="1" t="s">
        <v>895</v>
      </c>
      <c r="J88" s="1" t="s">
        <v>896</v>
      </c>
      <c r="K88" s="1" t="s">
        <v>897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898</v>
      </c>
      <c r="B89" s="1" t="s">
        <v>899</v>
      </c>
      <c r="C89" s="1" t="s">
        <v>900</v>
      </c>
      <c r="D89" s="1" t="s">
        <v>901</v>
      </c>
      <c r="E89" s="1" t="s">
        <v>902</v>
      </c>
      <c r="F89" s="1" t="s">
        <v>903</v>
      </c>
      <c r="G89" s="1" t="s">
        <v>904</v>
      </c>
      <c r="H89" s="1" t="s">
        <v>905</v>
      </c>
      <c r="I89" s="1" t="s">
        <v>906</v>
      </c>
      <c r="J89" s="1" t="s">
        <v>907</v>
      </c>
      <c r="K89" s="1" t="s">
        <v>897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908</v>
      </c>
      <c r="B90" s="1" t="s">
        <v>386</v>
      </c>
      <c r="C90" s="1" t="s">
        <v>909</v>
      </c>
      <c r="D90" s="1" t="s">
        <v>910</v>
      </c>
      <c r="E90" s="1" t="s">
        <v>911</v>
      </c>
      <c r="F90" s="1" t="s">
        <v>912</v>
      </c>
      <c r="G90" s="1" t="s">
        <v>913</v>
      </c>
      <c r="H90" s="1" t="s">
        <v>914</v>
      </c>
      <c r="I90" s="1" t="s">
        <v>915</v>
      </c>
      <c r="J90" s="1" t="s">
        <v>916</v>
      </c>
      <c r="K90" s="1" t="s">
        <v>917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918</v>
      </c>
      <c r="B91" s="1" t="s">
        <v>919</v>
      </c>
      <c r="C91" s="1" t="s">
        <v>920</v>
      </c>
      <c r="D91" s="1" t="s">
        <v>921</v>
      </c>
      <c r="E91" s="1" t="s">
        <v>922</v>
      </c>
      <c r="F91" s="1" t="s">
        <v>923</v>
      </c>
      <c r="G91" s="1" t="s">
        <v>924</v>
      </c>
      <c r="H91" s="1" t="s">
        <v>925</v>
      </c>
      <c r="I91" s="1" t="s">
        <v>926</v>
      </c>
      <c r="J91" s="1" t="s">
        <v>927</v>
      </c>
      <c r="K91" s="1" t="s">
        <v>928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929</v>
      </c>
      <c r="B92" s="1" t="s">
        <v>930</v>
      </c>
      <c r="C92" s="1" t="s">
        <v>931</v>
      </c>
      <c r="D92" s="1" t="s">
        <v>932</v>
      </c>
      <c r="E92" s="1" t="s">
        <v>933</v>
      </c>
      <c r="F92" s="1" t="s">
        <v>934</v>
      </c>
      <c r="G92" s="1" t="s">
        <v>935</v>
      </c>
      <c r="H92" s="1" t="s">
        <v>816</v>
      </c>
      <c r="I92" s="1" t="s">
        <v>936</v>
      </c>
      <c r="J92" s="1" t="s">
        <v>937</v>
      </c>
      <c r="K92" s="1" t="s">
        <v>938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939</v>
      </c>
      <c r="B93" s="1" t="s">
        <v>940</v>
      </c>
      <c r="C93" s="1" t="s">
        <v>941</v>
      </c>
      <c r="D93" s="1" t="s">
        <v>942</v>
      </c>
      <c r="E93" s="1" t="s">
        <v>943</v>
      </c>
      <c r="F93" s="1" t="s">
        <v>944</v>
      </c>
      <c r="G93" s="1" t="s">
        <v>945</v>
      </c>
      <c r="H93" s="1" t="s">
        <v>946</v>
      </c>
      <c r="I93" s="1" t="s">
        <v>947</v>
      </c>
      <c r="J93" s="1" t="s">
        <v>948</v>
      </c>
      <c r="K93" s="1" t="s">
        <v>949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950</v>
      </c>
      <c r="B94" s="1" t="s">
        <v>951</v>
      </c>
      <c r="C94" s="1" t="s">
        <v>952</v>
      </c>
      <c r="D94" s="1" t="s">
        <v>953</v>
      </c>
      <c r="E94" s="1" t="s">
        <v>954</v>
      </c>
      <c r="F94" s="1" t="s">
        <v>955</v>
      </c>
      <c r="G94" s="1" t="s">
        <v>956</v>
      </c>
      <c r="H94" s="1" t="s">
        <v>957</v>
      </c>
      <c r="I94" s="1" t="s">
        <v>958</v>
      </c>
      <c r="J94" s="1" t="s">
        <v>959</v>
      </c>
      <c r="K94" s="1" t="s">
        <v>960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961</v>
      </c>
      <c r="B95" s="1" t="s">
        <v>962</v>
      </c>
      <c r="C95" s="1" t="s">
        <v>963</v>
      </c>
      <c r="D95" s="1" t="s">
        <v>964</v>
      </c>
      <c r="E95" s="1" t="s">
        <v>965</v>
      </c>
      <c r="F95" s="1" t="s">
        <v>966</v>
      </c>
      <c r="G95" s="1" t="s">
        <v>967</v>
      </c>
      <c r="H95" s="1" t="s">
        <v>968</v>
      </c>
      <c r="I95" s="1" t="s">
        <v>969</v>
      </c>
      <c r="J95" s="1" t="s">
        <v>970</v>
      </c>
      <c r="K95" s="1" t="s">
        <v>971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972</v>
      </c>
      <c r="B96" s="1" t="s">
        <v>973</v>
      </c>
      <c r="C96" s="1" t="s">
        <v>963</v>
      </c>
      <c r="D96" s="1" t="s">
        <v>974</v>
      </c>
      <c r="E96" s="1" t="s">
        <v>975</v>
      </c>
      <c r="F96" s="1" t="s">
        <v>966</v>
      </c>
      <c r="G96" s="1" t="s">
        <v>967</v>
      </c>
      <c r="H96" s="1" t="s">
        <v>968</v>
      </c>
      <c r="I96" s="1" t="s">
        <v>969</v>
      </c>
      <c r="J96" s="1" t="s">
        <v>970</v>
      </c>
      <c r="K96" s="1" t="s">
        <v>971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976</v>
      </c>
      <c r="B97" s="1" t="s">
        <v>977</v>
      </c>
      <c r="C97" s="1" t="s">
        <v>978</v>
      </c>
      <c r="D97" s="1" t="s">
        <v>724</v>
      </c>
      <c r="E97" s="1" t="s">
        <v>979</v>
      </c>
      <c r="F97" s="1" t="s">
        <v>980</v>
      </c>
      <c r="G97" s="1" t="s">
        <v>981</v>
      </c>
      <c r="H97" s="1" t="s">
        <v>982</v>
      </c>
      <c r="I97" s="1">
        <v>114.0</v>
      </c>
      <c r="J97" s="1" t="s">
        <v>252</v>
      </c>
      <c r="K97" s="1" t="s">
        <v>863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983</v>
      </c>
      <c r="B98" s="1" t="s">
        <v>984</v>
      </c>
      <c r="C98" s="1" t="s">
        <v>985</v>
      </c>
      <c r="D98" s="1">
        <v>0.0</v>
      </c>
      <c r="E98" s="1">
        <v>0.0</v>
      </c>
      <c r="F98" s="1">
        <v>0.0</v>
      </c>
      <c r="G98" s="1">
        <v>0.0</v>
      </c>
      <c r="H98" s="1">
        <v>0.0</v>
      </c>
      <c r="I98" s="1">
        <v>0.0</v>
      </c>
      <c r="J98" s="1">
        <v>0.0</v>
      </c>
      <c r="K98" s="1" t="s">
        <v>986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987</v>
      </c>
      <c r="B99" s="1" t="s">
        <v>988</v>
      </c>
      <c r="C99" s="1" t="s">
        <v>989</v>
      </c>
      <c r="D99" s="1" t="s">
        <v>990</v>
      </c>
      <c r="E99" s="1" t="s">
        <v>991</v>
      </c>
      <c r="F99" s="1" t="s">
        <v>992</v>
      </c>
      <c r="G99" s="1" t="s">
        <v>993</v>
      </c>
      <c r="H99" s="1" t="s">
        <v>994</v>
      </c>
      <c r="I99" s="1" t="s">
        <v>995</v>
      </c>
      <c r="J99" s="1" t="s">
        <v>996</v>
      </c>
      <c r="K99" s="1" t="s">
        <v>997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998</v>
      </c>
      <c r="B100" s="1" t="s">
        <v>988</v>
      </c>
      <c r="C100" s="1" t="s">
        <v>989</v>
      </c>
      <c r="D100" s="1" t="s">
        <v>990</v>
      </c>
      <c r="E100" s="1" t="s">
        <v>991</v>
      </c>
      <c r="F100" s="1" t="s">
        <v>992</v>
      </c>
      <c r="G100" s="1" t="s">
        <v>993</v>
      </c>
      <c r="H100" s="1" t="s">
        <v>994</v>
      </c>
      <c r="I100" s="1" t="s">
        <v>995</v>
      </c>
      <c r="J100" s="1" t="s">
        <v>999</v>
      </c>
      <c r="K100" s="1" t="s">
        <v>1000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1001</v>
      </c>
      <c r="B101" s="1">
        <v>-37.0</v>
      </c>
      <c r="C101" s="1">
        <v>-37.0</v>
      </c>
      <c r="D101" s="1" t="s">
        <v>1002</v>
      </c>
      <c r="E101" s="1" t="s">
        <v>1002</v>
      </c>
      <c r="F101" s="1" t="s">
        <v>1003</v>
      </c>
      <c r="G101" s="1" t="s">
        <v>82</v>
      </c>
      <c r="H101" s="1" t="s">
        <v>1004</v>
      </c>
      <c r="I101" s="1" t="s">
        <v>1005</v>
      </c>
      <c r="J101" s="1" t="s">
        <v>1006</v>
      </c>
      <c r="K101" s="1" t="s">
        <v>1007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1008</v>
      </c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1009</v>
      </c>
      <c r="B103" s="1" t="s">
        <v>1010</v>
      </c>
      <c r="C103" s="1" t="s">
        <v>1011</v>
      </c>
      <c r="D103" s="1" t="s">
        <v>1012</v>
      </c>
      <c r="E103" s="1" t="s">
        <v>1013</v>
      </c>
      <c r="F103" s="1" t="s">
        <v>1014</v>
      </c>
      <c r="G103" s="1" t="s">
        <v>1015</v>
      </c>
      <c r="H103" s="1" t="s">
        <v>1016</v>
      </c>
      <c r="I103" s="1" t="s">
        <v>1017</v>
      </c>
      <c r="J103" s="1" t="s">
        <v>1018</v>
      </c>
      <c r="K103" s="1">
        <v>26.0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1019</v>
      </c>
      <c r="B104" s="1" t="s">
        <v>1020</v>
      </c>
      <c r="C104" s="1" t="s">
        <v>1021</v>
      </c>
      <c r="D104" s="1" t="s">
        <v>1022</v>
      </c>
      <c r="E104" s="1">
        <v>-26.0</v>
      </c>
      <c r="F104" s="1" t="s">
        <v>1023</v>
      </c>
      <c r="G104" s="1" t="s">
        <v>1024</v>
      </c>
      <c r="H104" s="1" t="s">
        <v>1025</v>
      </c>
      <c r="I104" s="1" t="s">
        <v>1026</v>
      </c>
      <c r="J104" s="1" t="s">
        <v>1027</v>
      </c>
      <c r="K104" s="1" t="s">
        <v>1028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1029</v>
      </c>
      <c r="B105" s="1" t="s">
        <v>1030</v>
      </c>
      <c r="C105" s="1" t="s">
        <v>1031</v>
      </c>
      <c r="D105" s="1" t="s">
        <v>1032</v>
      </c>
      <c r="E105" s="1" t="s">
        <v>1033</v>
      </c>
      <c r="F105" s="1" t="s">
        <v>1034</v>
      </c>
      <c r="G105" s="1" t="s">
        <v>1035</v>
      </c>
      <c r="H105" s="1" t="s">
        <v>1036</v>
      </c>
      <c r="I105" s="1" t="s">
        <v>1037</v>
      </c>
      <c r="J105" s="1">
        <v>13.0</v>
      </c>
      <c r="K105" s="1" t="s">
        <v>1038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1039</v>
      </c>
      <c r="B106" s="1" t="s">
        <v>1040</v>
      </c>
      <c r="C106" s="1" t="s">
        <v>789</v>
      </c>
      <c r="D106" s="1" t="s">
        <v>1041</v>
      </c>
      <c r="E106" s="1" t="s">
        <v>1042</v>
      </c>
      <c r="F106" s="1" t="s">
        <v>1043</v>
      </c>
      <c r="G106" s="1" t="s">
        <v>1044</v>
      </c>
      <c r="H106" s="1" t="s">
        <v>1045</v>
      </c>
      <c r="I106" s="1" t="s">
        <v>1046</v>
      </c>
      <c r="J106" s="1" t="s">
        <v>1047</v>
      </c>
      <c r="K106" s="1" t="s">
        <v>1048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1049</v>
      </c>
      <c r="B107" s="1" t="s">
        <v>1050</v>
      </c>
      <c r="C107" s="1" t="s">
        <v>1051</v>
      </c>
      <c r="D107" s="1" t="s">
        <v>1041</v>
      </c>
      <c r="E107" s="1" t="s">
        <v>1042</v>
      </c>
      <c r="F107" s="1" t="s">
        <v>1052</v>
      </c>
      <c r="G107" s="1" t="s">
        <v>1053</v>
      </c>
      <c r="H107" s="1" t="s">
        <v>1054</v>
      </c>
      <c r="I107" s="1" t="s">
        <v>1046</v>
      </c>
      <c r="J107" s="1" t="s">
        <v>1047</v>
      </c>
      <c r="K107" s="1" t="s">
        <v>1048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1055</v>
      </c>
      <c r="B108" s="1" t="s">
        <v>1056</v>
      </c>
      <c r="C108" s="1">
        <v>-14.0</v>
      </c>
      <c r="D108" s="1" t="s">
        <v>1057</v>
      </c>
      <c r="E108" s="1" t="s">
        <v>1058</v>
      </c>
      <c r="F108" s="1" t="s">
        <v>1059</v>
      </c>
      <c r="G108" s="1" t="s">
        <v>1060</v>
      </c>
      <c r="H108" s="1" t="s">
        <v>1061</v>
      </c>
      <c r="I108" s="1" t="s">
        <v>1062</v>
      </c>
      <c r="J108" s="1" t="s">
        <v>1063</v>
      </c>
      <c r="K108" s="1" t="s">
        <v>1064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1065</v>
      </c>
      <c r="B109" s="1" t="s">
        <v>1066</v>
      </c>
      <c r="C109" s="1" t="s">
        <v>1067</v>
      </c>
      <c r="D109" s="1" t="s">
        <v>1068</v>
      </c>
      <c r="E109" s="1" t="s">
        <v>1069</v>
      </c>
      <c r="F109" s="1" t="s">
        <v>1070</v>
      </c>
      <c r="G109" s="1" t="s">
        <v>1071</v>
      </c>
      <c r="H109" s="1" t="s">
        <v>1072</v>
      </c>
      <c r="I109" s="1" t="s">
        <v>1073</v>
      </c>
      <c r="J109" s="1" t="s">
        <v>1074</v>
      </c>
      <c r="K109" s="1" t="s">
        <v>1075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1076</v>
      </c>
      <c r="B110" s="1" t="s">
        <v>1077</v>
      </c>
      <c r="C110" s="1" t="s">
        <v>1078</v>
      </c>
      <c r="D110" s="1" t="s">
        <v>1079</v>
      </c>
      <c r="E110" s="1" t="s">
        <v>1080</v>
      </c>
      <c r="F110" s="1" t="s">
        <v>1081</v>
      </c>
      <c r="G110" s="1" t="s">
        <v>842</v>
      </c>
      <c r="H110" s="1" t="s">
        <v>1082</v>
      </c>
      <c r="I110" s="1" t="s">
        <v>1083</v>
      </c>
      <c r="J110" s="1" t="s">
        <v>1084</v>
      </c>
      <c r="K110" s="1" t="s">
        <v>1085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1086</v>
      </c>
      <c r="B111" s="1" t="s">
        <v>1087</v>
      </c>
      <c r="C111" s="1" t="s">
        <v>1088</v>
      </c>
      <c r="D111" s="1" t="s">
        <v>1089</v>
      </c>
      <c r="E111" s="1" t="s">
        <v>1090</v>
      </c>
      <c r="F111" s="1" t="s">
        <v>1091</v>
      </c>
      <c r="G111" s="1" t="s">
        <v>450</v>
      </c>
      <c r="H111" s="1" t="s">
        <v>1092</v>
      </c>
      <c r="I111" s="1" t="s">
        <v>1093</v>
      </c>
      <c r="J111" s="1">
        <v>40.0</v>
      </c>
      <c r="K111" s="1" t="s">
        <v>796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1094</v>
      </c>
      <c r="B112" s="1" t="s">
        <v>942</v>
      </c>
      <c r="C112" s="1" t="s">
        <v>1095</v>
      </c>
      <c r="D112" s="1" t="s">
        <v>1096</v>
      </c>
      <c r="E112" s="1" t="s">
        <v>1097</v>
      </c>
      <c r="F112" s="1" t="s">
        <v>1098</v>
      </c>
      <c r="G112" s="1" t="s">
        <v>1099</v>
      </c>
      <c r="H112" s="1" t="s">
        <v>1100</v>
      </c>
      <c r="I112" s="1" t="s">
        <v>1101</v>
      </c>
      <c r="J112" s="1" t="s">
        <v>1102</v>
      </c>
      <c r="K112" s="1" t="s">
        <v>1103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1104</v>
      </c>
      <c r="B113" s="1" t="s">
        <v>1105</v>
      </c>
      <c r="C113" s="1" t="s">
        <v>1106</v>
      </c>
      <c r="D113" s="1" t="s">
        <v>1107</v>
      </c>
      <c r="E113" s="1" t="s">
        <v>1108</v>
      </c>
      <c r="F113" s="1" t="s">
        <v>1109</v>
      </c>
      <c r="G113" s="1" t="s">
        <v>1110</v>
      </c>
      <c r="H113" s="1" t="s">
        <v>1111</v>
      </c>
      <c r="I113" s="1" t="s">
        <v>1112</v>
      </c>
      <c r="J113" s="1" t="s">
        <v>1113</v>
      </c>
      <c r="K113" s="1" t="s">
        <v>1114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1115</v>
      </c>
      <c r="B114" s="1" t="s">
        <v>1116</v>
      </c>
      <c r="C114" s="1" t="s">
        <v>1117</v>
      </c>
      <c r="D114" s="1" t="s">
        <v>1118</v>
      </c>
      <c r="E114" s="1" t="s">
        <v>782</v>
      </c>
      <c r="F114" s="1" t="s">
        <v>1119</v>
      </c>
      <c r="G114" s="1" t="s">
        <v>1120</v>
      </c>
      <c r="H114" s="1" t="s">
        <v>1121</v>
      </c>
      <c r="I114" s="1" t="s">
        <v>916</v>
      </c>
      <c r="J114" s="1" t="s">
        <v>1122</v>
      </c>
      <c r="K114" s="1" t="s">
        <v>1123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1124</v>
      </c>
      <c r="B115" s="1" t="s">
        <v>1125</v>
      </c>
      <c r="C115" s="1" t="s">
        <v>1126</v>
      </c>
      <c r="D115" s="1" t="s">
        <v>1127</v>
      </c>
      <c r="E115" s="1" t="s">
        <v>1128</v>
      </c>
      <c r="F115" s="1" t="s">
        <v>1129</v>
      </c>
      <c r="G115" s="1" t="s">
        <v>1130</v>
      </c>
      <c r="H115" s="1" t="s">
        <v>1131</v>
      </c>
      <c r="I115" s="1" t="s">
        <v>1132</v>
      </c>
      <c r="J115" s="1" t="s">
        <v>1133</v>
      </c>
      <c r="K115" s="1" t="s">
        <v>1134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1135</v>
      </c>
      <c r="B116" s="1" t="s">
        <v>1136</v>
      </c>
      <c r="C116" s="1" t="s">
        <v>1126</v>
      </c>
      <c r="D116" s="1" t="s">
        <v>1127</v>
      </c>
      <c r="E116" s="1" t="s">
        <v>1128</v>
      </c>
      <c r="F116" s="1" t="s">
        <v>1137</v>
      </c>
      <c r="G116" s="1" t="s">
        <v>1138</v>
      </c>
      <c r="H116" s="1" t="s">
        <v>1131</v>
      </c>
      <c r="I116" s="1" t="s">
        <v>1132</v>
      </c>
      <c r="J116" s="1" t="s">
        <v>1133</v>
      </c>
      <c r="K116" s="1" t="s">
        <v>1134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1139</v>
      </c>
      <c r="B117" s="1" t="s">
        <v>1140</v>
      </c>
      <c r="C117" s="1" t="s">
        <v>1141</v>
      </c>
      <c r="D117" s="1" t="s">
        <v>1142</v>
      </c>
      <c r="E117" s="1" t="s">
        <v>1143</v>
      </c>
      <c r="F117" s="1" t="s">
        <v>1144</v>
      </c>
      <c r="G117" s="1" t="s">
        <v>1145</v>
      </c>
      <c r="H117" s="1" t="s">
        <v>1146</v>
      </c>
      <c r="I117" s="1" t="s">
        <v>1147</v>
      </c>
      <c r="J117" s="1" t="s">
        <v>1148</v>
      </c>
      <c r="K117" s="1" t="s">
        <v>1149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1150</v>
      </c>
      <c r="B118" s="1" t="s">
        <v>1151</v>
      </c>
      <c r="C118" s="1" t="s">
        <v>1152</v>
      </c>
      <c r="D118" s="1">
        <v>0.0</v>
      </c>
      <c r="E118" s="1">
        <v>0.0</v>
      </c>
      <c r="F118" s="1">
        <v>0.0</v>
      </c>
      <c r="G118" s="1">
        <v>0.0</v>
      </c>
      <c r="H118" s="1" t="s">
        <v>1153</v>
      </c>
      <c r="I118" s="1">
        <v>0.0</v>
      </c>
      <c r="J118" s="1">
        <v>0.0</v>
      </c>
      <c r="K118" s="1">
        <v>0.0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1154</v>
      </c>
      <c r="B119" s="1" t="s">
        <v>1155</v>
      </c>
      <c r="C119" s="1" t="s">
        <v>1156</v>
      </c>
      <c r="D119" s="1" t="s">
        <v>1157</v>
      </c>
      <c r="E119" s="1" t="s">
        <v>1158</v>
      </c>
      <c r="F119" s="1">
        <v>-11.0</v>
      </c>
      <c r="G119" s="1" t="s">
        <v>1159</v>
      </c>
      <c r="H119" s="1" t="s">
        <v>1160</v>
      </c>
      <c r="I119" s="1" t="s">
        <v>1161</v>
      </c>
      <c r="J119" s="1" t="s">
        <v>1162</v>
      </c>
      <c r="K119" s="1" t="s">
        <v>1163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1164</v>
      </c>
      <c r="B120" s="1" t="s">
        <v>1155</v>
      </c>
      <c r="C120" s="1" t="s">
        <v>1156</v>
      </c>
      <c r="D120" s="1" t="s">
        <v>1157</v>
      </c>
      <c r="E120" s="1" t="s">
        <v>1158</v>
      </c>
      <c r="F120" s="1">
        <v>-11.0</v>
      </c>
      <c r="G120" s="1" t="s">
        <v>1159</v>
      </c>
      <c r="H120" s="1" t="s">
        <v>1160</v>
      </c>
      <c r="I120" s="1" t="s">
        <v>1161</v>
      </c>
      <c r="J120" s="1" t="s">
        <v>1165</v>
      </c>
      <c r="K120" s="1" t="s">
        <v>1166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1167</v>
      </c>
      <c r="B121" s="1" t="s">
        <v>1168</v>
      </c>
      <c r="C121" s="1" t="s">
        <v>1169</v>
      </c>
      <c r="D121" s="1" t="s">
        <v>1170</v>
      </c>
      <c r="E121" s="1" t="s">
        <v>1171</v>
      </c>
      <c r="F121" s="1" t="s">
        <v>1172</v>
      </c>
      <c r="G121" s="1" t="s">
        <v>1172</v>
      </c>
      <c r="H121" s="1" t="s">
        <v>82</v>
      </c>
      <c r="I121" s="1" t="s">
        <v>1173</v>
      </c>
      <c r="J121" s="1" t="s">
        <v>1174</v>
      </c>
      <c r="K121" s="1" t="s">
        <v>1174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 t="s">
        <v>1175</v>
      </c>
      <c r="C1" s="1" t="s">
        <v>1176</v>
      </c>
      <c r="D1" s="1" t="s">
        <v>1177</v>
      </c>
      <c r="E1" s="1" t="s">
        <v>1178</v>
      </c>
      <c r="F1" s="1" t="s">
        <v>1179</v>
      </c>
      <c r="G1" s="1" t="s">
        <v>1180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1181</v>
      </c>
      <c r="B2" s="1" t="s">
        <v>1182</v>
      </c>
      <c r="C2" s="1" t="s">
        <v>1183</v>
      </c>
      <c r="D2" s="1" t="s">
        <v>1184</v>
      </c>
      <c r="E2" s="1" t="s">
        <v>1185</v>
      </c>
      <c r="F2" s="1" t="s">
        <v>1186</v>
      </c>
      <c r="G2" s="1" t="s">
        <v>1187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1188</v>
      </c>
      <c r="B3" s="1" t="s">
        <v>1189</v>
      </c>
      <c r="C3" s="1" t="s">
        <v>1190</v>
      </c>
      <c r="D3" s="1" t="s">
        <v>1191</v>
      </c>
      <c r="E3" s="1" t="s">
        <v>1192</v>
      </c>
      <c r="F3" s="1" t="s">
        <v>1193</v>
      </c>
      <c r="G3" s="1" t="s">
        <v>1194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1195</v>
      </c>
      <c r="B4" s="1" t="s">
        <v>1196</v>
      </c>
      <c r="C4" s="1" t="s">
        <v>1197</v>
      </c>
      <c r="D4" s="1" t="s">
        <v>1198</v>
      </c>
      <c r="E4" s="1" t="s">
        <v>280</v>
      </c>
      <c r="F4" s="1" t="s">
        <v>1199</v>
      </c>
      <c r="G4" s="1" t="s">
        <v>1200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1188</v>
      </c>
      <c r="B5" s="1" t="s">
        <v>1189</v>
      </c>
      <c r="C5" s="1" t="s">
        <v>1201</v>
      </c>
      <c r="D5" s="1" t="s">
        <v>1202</v>
      </c>
      <c r="E5" s="1" t="s">
        <v>1203</v>
      </c>
      <c r="F5" s="1" t="s">
        <v>1204</v>
      </c>
      <c r="G5" s="1" t="s">
        <v>1205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1206</v>
      </c>
      <c r="B6" s="1" t="s">
        <v>1207</v>
      </c>
      <c r="C6" s="1" t="s">
        <v>1208</v>
      </c>
      <c r="D6" s="1" t="s">
        <v>1209</v>
      </c>
      <c r="E6" s="1" t="s">
        <v>1210</v>
      </c>
      <c r="F6" s="1" t="s">
        <v>1211</v>
      </c>
      <c r="G6" s="1" t="s">
        <v>1212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1213</v>
      </c>
      <c r="B7" s="1" t="s">
        <v>1214</v>
      </c>
      <c r="C7" s="1" t="s">
        <v>1215</v>
      </c>
      <c r="D7" s="1" t="s">
        <v>1215</v>
      </c>
      <c r="E7" s="1" t="s">
        <v>1216</v>
      </c>
      <c r="F7" s="1" t="s">
        <v>1217</v>
      </c>
      <c r="G7" s="1" t="s">
        <v>1218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1219</v>
      </c>
      <c r="B8" s="1" t="s">
        <v>1189</v>
      </c>
      <c r="C8" s="1" t="s">
        <v>1220</v>
      </c>
      <c r="D8" s="1" t="s">
        <v>1221</v>
      </c>
      <c r="E8" s="1" t="s">
        <v>1220</v>
      </c>
      <c r="F8" s="1" t="s">
        <v>1222</v>
      </c>
      <c r="G8" s="1" t="s">
        <v>1223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1224</v>
      </c>
      <c r="B9" s="1" t="s">
        <v>1225</v>
      </c>
      <c r="C9" s="1" t="s">
        <v>1226</v>
      </c>
      <c r="D9" s="1" t="s">
        <v>1227</v>
      </c>
      <c r="E9" s="1" t="s">
        <v>1228</v>
      </c>
      <c r="F9" s="1" t="s">
        <v>1229</v>
      </c>
      <c r="G9" s="1" t="s">
        <v>1230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1231</v>
      </c>
      <c r="B10" s="1" t="s">
        <v>1232</v>
      </c>
      <c r="C10" s="1" t="s">
        <v>1233</v>
      </c>
      <c r="D10" s="1" t="s">
        <v>1232</v>
      </c>
      <c r="E10" s="1" t="s">
        <v>1234</v>
      </c>
      <c r="F10" s="1" t="s">
        <v>1235</v>
      </c>
      <c r="G10" s="1" t="s">
        <v>1236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1237</v>
      </c>
      <c r="B11" s="1" t="s">
        <v>1238</v>
      </c>
      <c r="C11" s="1" t="s">
        <v>1239</v>
      </c>
      <c r="D11" s="1" t="s">
        <v>1240</v>
      </c>
      <c r="E11" s="1" t="s">
        <v>1241</v>
      </c>
      <c r="F11" s="1" t="s">
        <v>1242</v>
      </c>
      <c r="G11" s="1" t="s">
        <v>1243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1244</v>
      </c>
      <c r="B12" s="1" t="s">
        <v>1245</v>
      </c>
      <c r="C12" s="1" t="s">
        <v>1246</v>
      </c>
      <c r="D12" s="1" t="s">
        <v>1247</v>
      </c>
      <c r="E12" s="1" t="s">
        <v>1248</v>
      </c>
      <c r="F12" s="1" t="s">
        <v>1249</v>
      </c>
      <c r="G12" s="1" t="s">
        <v>1250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1251</v>
      </c>
      <c r="B13" s="1" t="s">
        <v>1252</v>
      </c>
      <c r="C13" s="1" t="s">
        <v>1253</v>
      </c>
      <c r="D13" s="1" t="s">
        <v>1254</v>
      </c>
      <c r="E13" s="1" t="s">
        <v>1255</v>
      </c>
      <c r="F13" s="1" t="s">
        <v>1256</v>
      </c>
      <c r="G13" s="1" t="s">
        <v>1257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1258</v>
      </c>
      <c r="B14" s="1" t="s">
        <v>1259</v>
      </c>
      <c r="C14" s="1" t="s">
        <v>1260</v>
      </c>
      <c r="D14" s="1" t="s">
        <v>1261</v>
      </c>
      <c r="E14" s="1" t="s">
        <v>1262</v>
      </c>
      <c r="F14" s="1" t="s">
        <v>1263</v>
      </c>
      <c r="G14" s="1" t="s">
        <v>1264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1265</v>
      </c>
      <c r="B15" s="1" t="s">
        <v>180</v>
      </c>
      <c r="C15" s="1" t="s">
        <v>180</v>
      </c>
      <c r="D15" s="1" t="s">
        <v>1266</v>
      </c>
      <c r="E15" s="1" t="s">
        <v>1267</v>
      </c>
      <c r="F15" s="1" t="s">
        <v>169</v>
      </c>
      <c r="G15" s="1" t="s">
        <v>169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1268</v>
      </c>
      <c r="B16" s="1" t="s">
        <v>1269</v>
      </c>
      <c r="C16" s="1" t="s">
        <v>1270</v>
      </c>
      <c r="D16" s="1" t="s">
        <v>1271</v>
      </c>
      <c r="E16" s="1" t="s">
        <v>1272</v>
      </c>
      <c r="F16" s="1" t="s">
        <v>1273</v>
      </c>
      <c r="G16" s="1" t="s">
        <v>1274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1275</v>
      </c>
      <c r="B17" s="1" t="s">
        <v>1276</v>
      </c>
      <c r="C17" s="1" t="s">
        <v>1277</v>
      </c>
      <c r="D17" s="1" t="s">
        <v>166</v>
      </c>
      <c r="E17" s="1" t="s">
        <v>1278</v>
      </c>
      <c r="F17" s="1" t="s">
        <v>1279</v>
      </c>
      <c r="G17" s="1" t="s">
        <v>169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1280</v>
      </c>
      <c r="B18" s="1" t="s">
        <v>1281</v>
      </c>
      <c r="C18" s="1" t="s">
        <v>1282</v>
      </c>
      <c r="D18" s="1" t="s">
        <v>1283</v>
      </c>
      <c r="E18" s="1" t="s">
        <v>1284</v>
      </c>
      <c r="F18" s="1" t="s">
        <v>1285</v>
      </c>
      <c r="G18" s="1" t="s">
        <v>1286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1287</v>
      </c>
      <c r="B19" s="1" t="s">
        <v>1288</v>
      </c>
      <c r="C19" s="1" t="s">
        <v>1289</v>
      </c>
      <c r="D19" s="1" t="s">
        <v>1290</v>
      </c>
      <c r="E19" s="1" t="s">
        <v>1291</v>
      </c>
      <c r="F19" s="1" t="s">
        <v>1292</v>
      </c>
      <c r="G19" s="1" t="s">
        <v>1293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1294</v>
      </c>
      <c r="B20" s="1" t="s">
        <v>1295</v>
      </c>
      <c r="C20" s="1" t="s">
        <v>1296</v>
      </c>
      <c r="D20" s="1" t="s">
        <v>1297</v>
      </c>
      <c r="E20" s="1" t="s">
        <v>1298</v>
      </c>
      <c r="F20" s="1" t="s">
        <v>1299</v>
      </c>
      <c r="G20" s="1" t="s">
        <v>1300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1301</v>
      </c>
      <c r="B21" s="1" t="s">
        <v>1302</v>
      </c>
      <c r="C21" s="1" t="s">
        <v>1303</v>
      </c>
      <c r="D21" s="1" t="s">
        <v>1304</v>
      </c>
      <c r="E21" s="1" t="s">
        <v>1305</v>
      </c>
      <c r="F21" s="1" t="s">
        <v>1306</v>
      </c>
      <c r="G21" s="1" t="s">
        <v>1307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1308</v>
      </c>
      <c r="B22" s="1" t="s">
        <v>1309</v>
      </c>
      <c r="C22" s="1" t="s">
        <v>1310</v>
      </c>
      <c r="D22" s="1" t="s">
        <v>1311</v>
      </c>
      <c r="E22" s="1" t="s">
        <v>1312</v>
      </c>
      <c r="F22" s="1" t="s">
        <v>1313</v>
      </c>
      <c r="G22" s="1" t="s">
        <v>1314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1315</v>
      </c>
      <c r="B23" s="1" t="s">
        <v>1316</v>
      </c>
      <c r="C23" s="1" t="s">
        <v>1317</v>
      </c>
      <c r="D23" s="1" t="s">
        <v>1318</v>
      </c>
      <c r="E23" s="1" t="s">
        <v>1319</v>
      </c>
      <c r="F23" s="1" t="s">
        <v>1320</v>
      </c>
      <c r="G23" s="1" t="s">
        <v>1321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1322</v>
      </c>
      <c r="B24" s="1" t="s">
        <v>1323</v>
      </c>
      <c r="C24" s="1" t="s">
        <v>1324</v>
      </c>
      <c r="D24" s="1" t="s">
        <v>1325</v>
      </c>
      <c r="E24" s="1" t="s">
        <v>1326</v>
      </c>
      <c r="F24" s="1" t="s">
        <v>1327</v>
      </c>
      <c r="G24" s="1" t="s">
        <v>1328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1329</v>
      </c>
      <c r="B25" s="1" t="s">
        <v>1330</v>
      </c>
      <c r="C25" s="1" t="s">
        <v>1331</v>
      </c>
      <c r="D25" s="1" t="s">
        <v>1332</v>
      </c>
      <c r="E25" s="1" t="s">
        <v>1333</v>
      </c>
      <c r="F25" s="1" t="s">
        <v>1334</v>
      </c>
      <c r="G25" s="1" t="s">
        <v>1335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1336</v>
      </c>
      <c r="B26" s="1" t="s">
        <v>1337</v>
      </c>
      <c r="C26" s="1" t="s">
        <v>1338</v>
      </c>
      <c r="D26" s="1" t="s">
        <v>1339</v>
      </c>
      <c r="E26" s="1" t="s">
        <v>1340</v>
      </c>
      <c r="F26" s="1" t="s">
        <v>1341</v>
      </c>
      <c r="G26" s="1" t="s">
        <v>1342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1343</v>
      </c>
      <c r="B2" s="1" t="s">
        <v>1344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1345</v>
      </c>
      <c r="B3" s="1" t="s">
        <v>1346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1347</v>
      </c>
      <c r="B4" s="1" t="s">
        <v>1348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1349</v>
      </c>
      <c r="B5" s="1" t="s">
        <v>1350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1351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1352</v>
      </c>
      <c r="B7" s="1" t="s">
        <v>1353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1354</v>
      </c>
      <c r="B8" s="1" t="s">
        <v>1355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1356</v>
      </c>
      <c r="B9" s="1" t="s">
        <v>1357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1358</v>
      </c>
      <c r="B10" s="1" t="s">
        <v>1359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1360</v>
      </c>
      <c r="B11" s="1" t="s">
        <v>1357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1361</v>
      </c>
      <c r="B12" s="1" t="s">
        <v>1362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1363</v>
      </c>
      <c r="B13" s="1" t="s">
        <v>1364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1365</v>
      </c>
      <c r="B14" s="1" t="s">
        <v>1362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1366</v>
      </c>
      <c r="B15" s="1" t="s">
        <v>1367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1368</v>
      </c>
      <c r="B16" s="1">
        <v>23.0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1369</v>
      </c>
      <c r="B17" s="1" t="s">
        <v>1370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1371</v>
      </c>
      <c r="B18" s="1">
        <v>1.7356032E9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1372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1373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1374</v>
      </c>
      <c r="B21" s="1">
        <v>2.42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1375</v>
      </c>
      <c r="B22" s="1">
        <v>2.42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1376</v>
      </c>
      <c r="B23" s="1">
        <v>2.42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1377</v>
      </c>
      <c r="B24" s="1">
        <v>2.4599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1378</v>
      </c>
      <c r="B25" s="1">
        <v>2.42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1379</v>
      </c>
      <c r="B26" s="1">
        <v>2.42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1380</v>
      </c>
      <c r="B27" s="1">
        <v>2.42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1381</v>
      </c>
      <c r="B28" s="1">
        <v>2.4599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1382</v>
      </c>
      <c r="B29" s="1">
        <v>0.09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1383</v>
      </c>
      <c r="B30" s="1">
        <v>0.037100002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1384</v>
      </c>
      <c r="B31" s="1">
        <v>1.7367264E9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1385</v>
      </c>
      <c r="B32" s="1">
        <v>0.75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1386</v>
      </c>
      <c r="B33" s="1">
        <v>2.2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1387</v>
      </c>
      <c r="B34" s="1">
        <v>1.856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1388</v>
      </c>
      <c r="B35" s="1">
        <v>20.208334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1389</v>
      </c>
      <c r="B36" s="1">
        <v>23511.0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1390</v>
      </c>
      <c r="B37" s="1">
        <v>23511.0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1391</v>
      </c>
      <c r="B38" s="1">
        <v>42231.0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1392</v>
      </c>
      <c r="B39" s="1">
        <v>17820.0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1393</v>
      </c>
      <c r="B40" s="1">
        <v>17820.0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1394</v>
      </c>
      <c r="B41" s="1">
        <v>3.2799822E7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1395</v>
      </c>
      <c r="B42" s="1">
        <v>2.38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1396</v>
      </c>
      <c r="B43" s="1">
        <v>2.95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1397</v>
      </c>
      <c r="B44" s="1">
        <v>3.2773602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1398</v>
      </c>
      <c r="B45" s="1">
        <v>2.439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1399</v>
      </c>
      <c r="B46" s="1">
        <v>2.5675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1400</v>
      </c>
      <c r="B47" s="1">
        <v>0.09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1401</v>
      </c>
      <c r="B48" s="1">
        <v>0.037190083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1402</v>
      </c>
      <c r="B49" s="1" t="s">
        <v>1403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1404</v>
      </c>
      <c r="B50" s="1">
        <v>-3414080.0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1405</v>
      </c>
      <c r="B51" s="1">
        <v>0.18225001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1406</v>
      </c>
      <c r="B52" s="1">
        <v>1.0804496E7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1407</v>
      </c>
      <c r="B53" s="1">
        <v>1.14572E7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1408</v>
      </c>
      <c r="B54" s="1">
        <v>48239.0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1409</v>
      </c>
      <c r="B55" s="1">
        <v>46883.0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1410</v>
      </c>
      <c r="B56" s="1">
        <v>1.7316288E9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1411</v>
      </c>
      <c r="B57" s="1">
        <v>1.734048E9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1412</v>
      </c>
      <c r="B58" s="1">
        <v>0.0036000002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1413</v>
      </c>
      <c r="B59" s="1">
        <v>0.05633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1414</v>
      </c>
      <c r="B60" s="1">
        <v>0.32016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1415</v>
      </c>
      <c r="B61" s="1">
        <v>1.83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1416</v>
      </c>
      <c r="B62" s="1">
        <v>0.0045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1417</v>
      </c>
      <c r="B63" s="1">
        <v>1.35257E7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1418</v>
      </c>
      <c r="B64" s="1">
        <v>3.548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1419</v>
      </c>
      <c r="B65" s="1">
        <v>0.6834836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1420</v>
      </c>
      <c r="B66" s="1">
        <v>1.7197056E9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1421</v>
      </c>
      <c r="B67" s="1">
        <v>1.7512416E9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1422</v>
      </c>
      <c r="B68" s="1">
        <v>1.7276544E9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1423</v>
      </c>
      <c r="B69" s="1">
        <v>1824000.0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1424</v>
      </c>
      <c r="B70" s="1">
        <v>0.12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1425</v>
      </c>
      <c r="B71" s="1" t="s">
        <v>1426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1427</v>
      </c>
      <c r="B72" s="1">
        <v>1.1752128E9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1428</v>
      </c>
      <c r="B73" s="1">
        <v>-0.341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1429</v>
      </c>
      <c r="B74" s="1">
        <v>3.121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1430</v>
      </c>
      <c r="B75" s="1">
        <v>-0.13261646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1431</v>
      </c>
      <c r="B76" s="1">
        <v>0.22263205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1432</v>
      </c>
      <c r="B77" s="1">
        <v>0.008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1433</v>
      </c>
      <c r="B78" s="1">
        <v>1.7343072E9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1434</v>
      </c>
      <c r="B79" s="1" t="s">
        <v>1435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1436</v>
      </c>
      <c r="B80" s="1" t="s">
        <v>1437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1438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1439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1440</v>
      </c>
      <c r="B83" s="1" t="s">
        <v>1441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1442</v>
      </c>
      <c r="B84" s="1" t="s">
        <v>1441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1443</v>
      </c>
      <c r="B85" s="1">
        <v>4.83201E8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1444</v>
      </c>
      <c r="B86" s="1" t="s">
        <v>1445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1446</v>
      </c>
      <c r="B87" s="1" t="s">
        <v>1447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1448</v>
      </c>
      <c r="B88" s="1" t="s">
        <v>1449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1450</v>
      </c>
      <c r="B89" s="1" t="s">
        <v>1451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1452</v>
      </c>
      <c r="B90" s="1">
        <v>-1.8E7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1453</v>
      </c>
      <c r="B91" s="1">
        <v>2.425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1454</v>
      </c>
      <c r="B92" s="1" t="s">
        <v>1455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1456</v>
      </c>
      <c r="B93" s="1">
        <v>3.7049E7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1457</v>
      </c>
      <c r="B94" s="1">
        <v>2.739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1458</v>
      </c>
      <c r="B95" s="1">
        <v>-1094000.0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1459</v>
      </c>
      <c r="B96" s="1">
        <v>33000.0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1460</v>
      </c>
      <c r="B97" s="1">
        <v>20.252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1461</v>
      </c>
      <c r="B98" s="1">
        <v>20.961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1462</v>
      </c>
      <c r="B99" s="1">
        <v>1.0008E7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1463</v>
      </c>
      <c r="B100" s="1">
        <v>0.067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1464</v>
      </c>
      <c r="B101" s="1">
        <v>0.715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1465</v>
      </c>
      <c r="B102" s="1">
        <v>-0.01487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1466</v>
      </c>
      <c r="B103" s="1">
        <v>0.03633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1467</v>
      </c>
      <c r="B104" s="1">
        <v>-2217750.0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1468</v>
      </c>
      <c r="B105" s="1">
        <v>122000.0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1469</v>
      </c>
      <c r="B106" s="1">
        <v>-0.312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1470</v>
      </c>
      <c r="B107" s="1">
        <v>0.53946996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1471</v>
      </c>
      <c r="B108" s="1">
        <v>-0.10931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1472</v>
      </c>
      <c r="B109" s="1">
        <v>-0.25869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1473</v>
      </c>
      <c r="B110" s="1" t="s">
        <v>1403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1474</v>
      </c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62</v>
      </c>
      <c r="B3" s="1">
        <v>-1.0</v>
      </c>
      <c r="C3" s="1">
        <v>-4.0</v>
      </c>
      <c r="D3" s="1">
        <v>-13.0</v>
      </c>
      <c r="E3" s="1">
        <v>64.0</v>
      </c>
      <c r="F3" s="1">
        <v>-1.0</v>
      </c>
      <c r="G3" s="1">
        <v>20.0</v>
      </c>
      <c r="H3" s="1">
        <v>5.0</v>
      </c>
      <c r="I3" s="1">
        <v>8.0</v>
      </c>
      <c r="J3" s="1">
        <v>1.0</v>
      </c>
      <c r="K3" s="1">
        <v>-1.0</v>
      </c>
      <c r="L3" s="1">
        <f>IF(K3*FORECAST(L2,B3:K3,B2:K2)&gt;0,FORECAST(L2,B3:K3,B2:K2),K3)*$X$1</f>
        <v>-1</v>
      </c>
      <c r="M3" s="1">
        <f>IF(L3*FORECAST(M2,B3:L3,B2:L2)&gt;0,FORECAST(M2,B3:L3,B2:L2),L3)*$X$1</f>
        <v>-1</v>
      </c>
      <c r="N3" s="1">
        <f>IF(M3*FORECAST(N2,B3:M3,B2:M2)&gt;0,FORECAST(N2,B3:M3,B2:M2),M3)*$X$1</f>
        <v>-1</v>
      </c>
      <c r="O3" s="1">
        <f>IF(N3*FORECAST(O2,B3:N3,B2:N2)&gt;0,FORECAST(O2,B3:N3,B2:N2),N3)*$X$1</f>
        <v>-1</v>
      </c>
      <c r="P3" s="1">
        <f>IF(O3*FORECAST(P2,B3:O3,B2:O2)&gt;0,FORECAST(P2,B3:O3,B2:O2),O3)*$X$1</f>
        <v>-0.7802197802</v>
      </c>
      <c r="Q3" s="1">
        <f>IF(P3*FORECAST(Q2,B3:P3,B2:P2)&gt;0,FORECAST(Q2,B3:P3,B2:P2),P3)*$X$1</f>
        <v>-1.589010989</v>
      </c>
      <c r="R3" s="1">
        <f>IF(Q3*FORECAST(R2,B3:Q3,B2:Q2)&gt;0,FORECAST(R2,B3:Q3,B2:Q2),Q3)*$X$1</f>
        <v>-2.397802198</v>
      </c>
      <c r="S3" s="4">
        <f>IF(R3*FORECAST(S2,B3:R3,B2:R2)&gt;0,FORECAST(S2,B3:R3,B2:R2),R3)*$X$1</f>
        <v>-3.206593407</v>
      </c>
      <c r="T3" s="4">
        <f>IF(S3*FORECAST(T2,B3:S3,B2:S2)&gt;0,FORECAST(T2,B3:S3,B2:S2),S3)*$X$1</f>
        <v>-4.015384615</v>
      </c>
      <c r="U3" s="4">
        <f>IF(T3*FORECAST(U2,B3:T3,B2:T2)&gt;0,FORECAST(U2,B3:T3,B2:T2),T3)*$X$1</f>
        <v>-4.824175824</v>
      </c>
      <c r="V3" s="4">
        <f>IF(U3*FORECAST(V2,B3:U3,B2:U2)&gt;0,FORECAST(V2,B3:U3,B2:U2),U3)*$X$1</f>
        <v>-5.632967033</v>
      </c>
      <c r="W3" s="4">
        <f>IF(V3*FORECAST(W2,B3:V3,B2:V2)&gt;0,FORECAST(W2,B3:V3,B2:V2),V3)*$X$1</f>
        <v>-6.441758242</v>
      </c>
      <c r="X3" s="2"/>
      <c r="Y3" s="2"/>
      <c r="Z3" s="2"/>
    </row>
    <row r="4">
      <c r="A4" s="3" t="s">
        <v>124</v>
      </c>
      <c r="B4" s="1">
        <v>-19.0</v>
      </c>
      <c r="C4" s="1">
        <v>-14.0</v>
      </c>
      <c r="D4" s="1">
        <v>-13.0</v>
      </c>
      <c r="E4" s="1">
        <v>-14.0</v>
      </c>
      <c r="F4" s="1">
        <v>-10.0</v>
      </c>
      <c r="G4" s="1">
        <v>-7.0</v>
      </c>
      <c r="H4" s="1">
        <v>-20.0</v>
      </c>
      <c r="I4" s="1">
        <v>-34.0</v>
      </c>
      <c r="J4" s="1">
        <v>-36.0</v>
      </c>
      <c r="K4" s="1">
        <v>-37.0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1475</v>
      </c>
      <c r="B5" s="1">
        <v>15.0</v>
      </c>
      <c r="C5" s="1">
        <v>15.0</v>
      </c>
      <c r="D5" s="1">
        <v>15.0</v>
      </c>
      <c r="E5" s="1">
        <v>15.0</v>
      </c>
      <c r="F5" s="1">
        <v>15.0</v>
      </c>
      <c r="G5" s="1">
        <v>15.0</v>
      </c>
      <c r="H5" s="1">
        <v>15.0</v>
      </c>
      <c r="I5" s="1">
        <v>15.0</v>
      </c>
      <c r="J5" s="1">
        <v>14.0</v>
      </c>
      <c r="K5" s="1">
        <v>14.0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1476</v>
      </c>
      <c r="L7" s="1">
        <f>IF(W3*FORECAST(W2,B3:W3,B2:W2)&gt;0,FORECAST(W2,B3:W3,B2:W2),V3)*$X$1 * (1+0.02)/(0.0773-0.02)</f>
        <v>-114.670042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1477</v>
      </c>
      <c r="L8" s="5">
        <f t="array" ref="L8">NPV(0.0773,M3:W3)</f>
        <v>-17.89872675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1478</v>
      </c>
      <c r="L9" s="5">
        <f t="array" ref="L9">NPV(0.0773,M16:W16)</f>
        <v>-50.55297439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1479</v>
      </c>
      <c r="L10" s="5">
        <f>L8 + L9</f>
        <v>-68.45170114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125</v>
      </c>
      <c r="L11" s="1">
        <v>-37.0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1480</v>
      </c>
      <c r="L12" s="5">
        <f>L10 - L11</f>
        <v>-31.45170114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1481</v>
      </c>
      <c r="L13" s="1">
        <v>14.0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5">
        <f>L12/L13</f>
        <v>-2.246550081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(1+0.02)/(0.0773-0.02)</f>
        <v>-114.670042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26</v>
      </c>
      <c r="B3" s="1">
        <v>-3.0</v>
      </c>
      <c r="C3" s="1">
        <v>-3.0</v>
      </c>
      <c r="D3" s="1">
        <v>-54.0</v>
      </c>
      <c r="E3" s="1">
        <v>68.0</v>
      </c>
      <c r="F3" s="1">
        <v>-3.0</v>
      </c>
      <c r="G3" s="1">
        <v>-4.0</v>
      </c>
      <c r="H3" s="1">
        <v>31.0</v>
      </c>
      <c r="I3" s="1">
        <v>5.0</v>
      </c>
      <c r="J3" s="1">
        <v>3.0</v>
      </c>
      <c r="K3" s="1">
        <v>1.0</v>
      </c>
      <c r="L3" s="1">
        <f>IF(K3*FORECAST(L2,B3:K3,B2:K2)&gt;0,FORECAST(L2,B3:K3,B2:K2),K3)*$X$1</f>
        <v>12.8</v>
      </c>
      <c r="M3" s="1">
        <f>IF(L3*FORECAST(M2,B3:L3,B2:L2)&gt;0,FORECAST(M2,B3:L3,B2:L2),L3)*$X$1</f>
        <v>14.38181818</v>
      </c>
      <c r="N3" s="1">
        <f>IF(M3*FORECAST(N2,B3:M3,B2:M2)&gt;0,FORECAST(N2,B3:M3,B2:M2),M3)*$X$1</f>
        <v>15.96363636</v>
      </c>
      <c r="O3" s="1">
        <f>IF(N3*FORECAST(O2,B3:N3,B2:N2)&gt;0,FORECAST(O2,B3:N3,B2:N2),N3)*$X$1</f>
        <v>17.54545455</v>
      </c>
      <c r="P3" s="1">
        <f>IF(O3*FORECAST(P2,B3:O3,B2:O2)&gt;0,FORECAST(P2,B3:O3,B2:O2),O3)*$X$1</f>
        <v>19.12727273</v>
      </c>
      <c r="Q3" s="1">
        <f>IF(P3*FORECAST(Q2,B3:P3,B2:P2)&gt;0,FORECAST(Q2,B3:P3,B2:P2),P3)*$X$1</f>
        <v>20.70909091</v>
      </c>
      <c r="R3" s="1">
        <f>IF(Q3*FORECAST(R2,B3:Q3,B2:Q2)&gt;0,FORECAST(R2,B3:Q3,B2:Q2),Q3)*$X$1</f>
        <v>22.29090909</v>
      </c>
      <c r="S3" s="4">
        <f>IF(R3*FORECAST(S2,B3:R3,B2:R2)&gt;0,FORECAST(S2,B3:R3,B2:R2),R3)*$X$1</f>
        <v>23.87272727</v>
      </c>
      <c r="T3" s="4">
        <f>IF(S3*FORECAST(T2,B3:S3,B2:S2)&gt;0,FORECAST(T2,B3:S3,B2:S2),S3)*$X$1</f>
        <v>25.45454545</v>
      </c>
      <c r="U3" s="4">
        <f>IF(T3*FORECAST(U2,B3:T3,B2:T2)&gt;0,FORECAST(U2,B3:T3,B2:T2),T3)*$X$1</f>
        <v>27.03636364</v>
      </c>
      <c r="V3" s="4">
        <f>IF(U3*FORECAST(V2,B3:U3,B2:U2)&gt;0,FORECAST(V2,B3:U3,B2:U2),U3)*$X$1</f>
        <v>28.61818182</v>
      </c>
      <c r="W3" s="4">
        <f>IF(V3*FORECAST(W2,B3:V3,B2:V2)&gt;0,FORECAST(W2,B3:V3,B2:V2),V3)*$X$1</f>
        <v>30.2</v>
      </c>
      <c r="X3" s="2"/>
      <c r="Y3" s="2"/>
      <c r="Z3" s="2"/>
    </row>
    <row r="4">
      <c r="A4" s="3" t="s">
        <v>124</v>
      </c>
      <c r="B4" s="1">
        <v>-19.0</v>
      </c>
      <c r="C4" s="1">
        <v>-14.0</v>
      </c>
      <c r="D4" s="1">
        <v>-13.0</v>
      </c>
      <c r="E4" s="1">
        <v>-14.0</v>
      </c>
      <c r="F4" s="1">
        <v>-10.0</v>
      </c>
      <c r="G4" s="1">
        <v>-7.0</v>
      </c>
      <c r="H4" s="1">
        <v>-20.0</v>
      </c>
      <c r="I4" s="1">
        <v>-34.0</v>
      </c>
      <c r="J4" s="1">
        <v>-36.0</v>
      </c>
      <c r="K4" s="1">
        <v>-37.0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1475</v>
      </c>
      <c r="B5" s="1">
        <v>15.0</v>
      </c>
      <c r="C5" s="1">
        <v>15.0</v>
      </c>
      <c r="D5" s="1">
        <v>15.0</v>
      </c>
      <c r="E5" s="1">
        <v>15.0</v>
      </c>
      <c r="F5" s="1">
        <v>15.0</v>
      </c>
      <c r="G5" s="1">
        <v>15.0</v>
      </c>
      <c r="H5" s="1">
        <v>15.0</v>
      </c>
      <c r="I5" s="1">
        <v>15.0</v>
      </c>
      <c r="J5" s="1">
        <v>14.0</v>
      </c>
      <c r="K5" s="1">
        <v>14.0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1476</v>
      </c>
      <c r="L7" s="1">
        <f>IF(W3*FORECAST(W2,B3:W3,B2:W2)&gt;0,FORECAST(W2,B3:W3,B2:W2),V3)*$X$1 * (1+0.02)/(0.0773-0.02)</f>
        <v>537.591623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1477</v>
      </c>
      <c r="L8" s="5">
        <f t="array" ref="L8">NPV(0.0773,M3:W3)</f>
        <v>152.8147729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1478</v>
      </c>
      <c r="L9" s="5">
        <f t="array" ref="L9">NPV(0.0773,M16:W16)</f>
        <v>237.0004848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1479</v>
      </c>
      <c r="L10" s="5">
        <f>L8 + L9</f>
        <v>389.8152577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125</v>
      </c>
      <c r="L11" s="1">
        <v>-37.0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1480</v>
      </c>
      <c r="L12" s="5">
        <f>L10 - L11</f>
        <v>426.8152577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1481</v>
      </c>
      <c r="L13" s="1">
        <v>14.0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5">
        <f>L12/L13</f>
        <v>30.48680412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(1+0.02)/(0.0773-0.02)</f>
        <v>537.591623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