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<sst xmlns="http://schemas.openxmlformats.org/spreadsheetml/2006/main" count="651" uniqueCount="501">
  <si>
    <t>ticker</t>
  </si>
  <si>
    <t>GRI</t>
  </si>
  <si>
    <t>nombre</t>
  </si>
  <si>
    <t>GRI BIO INC</t>
  </si>
  <si>
    <t>empresa</t>
  </si>
  <si>
    <t>Biotechnology &amp; Medical Research</t>
  </si>
  <si>
    <t>Open</t>
  </si>
  <si>
    <t>Target Price</t>
  </si>
  <si>
    <t>Upside</t>
  </si>
  <si>
    <t>-15562.37%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</si>
  <si>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</si>
  <si>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</si>
  <si>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</si>
  <si>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</si>
  <si>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</si>
  <si>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</si>
  <si>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</si>
  <si>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</si>
  <si>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-33.33%</t>
  </si>
  <si>
    <t>Total Assets Growth</t>
  </si>
  <si>
    <t>71.43%</t>
  </si>
  <si>
    <t>Net Property, Plant and Equipment Growth</t>
  </si>
  <si>
    <t>-81.82%</t>
  </si>
  <si>
    <t>EBITDA Growth</t>
  </si>
  <si>
    <t>31.31%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</si>
  <si>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</si>
  <si>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</si>
  <si>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</si>
  <si>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</si>
  <si>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</si>
  <si>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</si>
  <si>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</si>
  <si>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</si>
  <si>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</si>
  <si>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</si>
  <si>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</si>
  <si>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</si>
  <si>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</si>
  <si>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</si>
  <si>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</si>
  <si>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</si>
  <si>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</si>
  <si>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</si>
  <si>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</si>
  <si>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</si>
  <si>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</si>
  <si>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</si>
  <si>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</si>
  <si>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</si>
  <si>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</si>
  <si>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</si>
  <si>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</si>
  <si>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</si>
  <si>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</si>
  <si>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</si>
  <si>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</si>
  <si>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</si>
  <si>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</si>
  <si>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</si>
  <si>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</si>
  <si>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</si>
  <si>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</si>
  <si>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</si>
  <si>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</si>
  <si>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</si>
  <si>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</si>
  <si>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</si>
  <si>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</si>
  <si>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</si>
  <si>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</si>
  <si>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</si>
  <si>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</si>
  <si>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</si>
  <si>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</si>
  <si>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</si>
  <si>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</si>
  <si>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</si>
  <si>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</si>
  <si>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</si>
  <si>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</si>
  <si>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</si>
  <si>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-19.26</t>
  </si>
  <si>
    <t>-0.21</t>
  </si>
  <si>
    <t>-0.06</t>
  </si>
  <si>
    <t>5.21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</si>
  <si>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</si>
  <si>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</si>
  <si>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</si>
  <si>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</si>
  <si>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</si>
  <si>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</si>
  <si>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</si>
  <si>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</si>
  <si>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</si>
  <si>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</si>
  <si>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</si>
  <si>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</si>
  <si>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</si>
  <si>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</si>
  <si>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</si>
  <si>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</si>
  <si>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</si>
  <si>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</si>
  <si>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</si>
  <si>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</si>
  <si>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</si>
  <si>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</si>
  <si>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</si>
  <si>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</si>
  <si>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</si>
  <si>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</si>
  <si>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-9.86</t>
  </si>
  <si>
    <t>-5.94</t>
  </si>
  <si>
    <t>-12.13</t>
  </si>
  <si>
    <t>-367.19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</si>
  <si>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</si>
  <si>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</si>
  <si>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</si>
  <si>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</si>
  <si>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</si>
  <si>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</si>
  <si>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-6.16</t>
  </si>
  <si>
    <t>-3.83</t>
  </si>
  <si>
    <t>-6.82</t>
  </si>
  <si>
    <t>-229.49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</si>
  <si>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</si>
  <si>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</si>
  <si>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</si>
  <si>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</si>
  <si>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</si>
  <si>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</si>
  <si>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</si>
  <si>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</si>
  <si>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</si>
  <si>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</si>
  <si>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</si>
  <si>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</si>
  <si>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</si>
  <si>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</si>
  <si>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</si>
  <si>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</si>
  <si>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</si>
  <si>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-226.54</t>
  </si>
  <si>
    <t>-465.68</t>
  </si>
  <si>
    <t>-416.93</t>
  </si>
  <si>
    <t>Return on Total Capital</t>
  </si>
  <si>
    <t>42.56</t>
  </si>
  <si>
    <t>128.03</t>
  </si>
  <si>
    <t>Return On Equity %</t>
  </si>
  <si>
    <t>31.84</t>
  </si>
  <si>
    <t>99.4</t>
  </si>
  <si>
    <t>Return on Common Equity</t>
  </si>
  <si>
    <t>Short Term Liquidity</t>
  </si>
  <si>
    <t>Current Ratio</t>
  </si>
  <si>
    <t>0.07</t>
  </si>
  <si>
    <t>0.02</t>
  </si>
  <si>
    <t>0.15</t>
  </si>
  <si>
    <t>1.09</t>
  </si>
  <si>
    <t>Quick Ratio</t>
  </si>
  <si>
    <t>0.06</t>
  </si>
  <si>
    <t>0</t>
  </si>
  <si>
    <t>0.67</t>
  </si>
  <si>
    <t>Operating Cash Flow to Current Liabilities</t>
  </si>
  <si>
    <t>-0.16</t>
  </si>
  <si>
    <t>-0.17</t>
  </si>
  <si>
    <t>-0.54</t>
  </si>
  <si>
    <t>-3.33</t>
  </si>
  <si>
    <t>Long Term Solvency</t>
  </si>
  <si>
    <t>Total Debt/Equity</t>
  </si>
  <si>
    <t>-61.88</t>
  </si>
  <si>
    <t>-74.55</t>
  </si>
  <si>
    <t>-41.42</t>
  </si>
  <si>
    <t>5.41</t>
  </si>
  <si>
    <t>Total Debt / Total Capital</t>
  </si>
  <si>
    <t>-162.33</t>
  </si>
  <si>
    <t>-292.87</t>
  </si>
  <si>
    <t>-70.69</t>
  </si>
  <si>
    <t>5.13</t>
  </si>
  <si>
    <t>LT Debt/Equity</t>
  </si>
  <si>
    <t>-1.38</t>
  </si>
  <si>
    <t>-0.86</t>
  </si>
  <si>
    <t>Long-Term Debt / Total Capital</t>
  </si>
  <si>
    <t>-5.43</t>
  </si>
  <si>
    <t>-1.47</t>
  </si>
  <si>
    <t>Total Liabilities / Total Assets</t>
  </si>
  <si>
    <t>524.28</t>
  </si>
  <si>
    <t>91.24</t>
  </si>
  <si>
    <t>EBIT / Interest Expense</t>
  </si>
  <si>
    <t>-1.36</t>
  </si>
  <si>
    <t>-1.94</t>
  </si>
  <si>
    <t>-3.43</t>
  </si>
  <si>
    <t>-5.35</t>
  </si>
  <si>
    <t>EBITDA / Interest Expense</t>
  </si>
  <si>
    <t>-1.3</t>
  </si>
  <si>
    <t>-1.83</t>
  </si>
  <si>
    <t>-5.32</t>
  </si>
  <si>
    <t>(EBITDA - Capex) / Interest Expense</t>
  </si>
  <si>
    <t>-3.34</t>
  </si>
  <si>
    <t>Total Debt / EBITDA</t>
  </si>
  <si>
    <t>-2.19</t>
  </si>
  <si>
    <t>-3.61</t>
  </si>
  <si>
    <t>-0.31</t>
  </si>
  <si>
    <t>Net Debt / EBITDA</t>
  </si>
  <si>
    <t>-1.95</t>
  </si>
  <si>
    <t>-3.52</t>
  </si>
  <si>
    <t>0.16</t>
  </si>
  <si>
    <t>Total Debt / (EBITDA - Capex)</t>
  </si>
  <si>
    <t>Net Debt / (EBITDA - Capex)</t>
  </si>
  <si>
    <t>-0.3</t>
  </si>
  <si>
    <t>Growth Over Prior Year</t>
  </si>
  <si>
    <t>EBITDA, 1 Yr. Growth %</t>
  </si>
  <si>
    <t>-27.27</t>
  </si>
  <si>
    <t>111.14</t>
  </si>
  <si>
    <t>397.9</t>
  </si>
  <si>
    <t>EBITA, 1 Yr. Growth %</t>
  </si>
  <si>
    <t>-27.21</t>
  </si>
  <si>
    <t>110.83</t>
  </si>
  <si>
    <t>397.41</t>
  </si>
  <si>
    <t>EBIT, 1 Yr. Growth %</t>
  </si>
  <si>
    <t>Earnings From Cont. Operations, 1 Yr. Growth %</t>
  </si>
  <si>
    <t>-38.4</t>
  </si>
  <si>
    <t>106.35</t>
  </si>
  <si>
    <t>305.25</t>
  </si>
  <si>
    <t>Net Income, 1 Yr. Growth %</t>
  </si>
  <si>
    <t>Normalized Net Income, 1 Yr. Growth %</t>
  </si>
  <si>
    <t>-36.43</t>
  </si>
  <si>
    <t>79.74</t>
  </si>
  <si>
    <t>350.8</t>
  </si>
  <si>
    <t>Diluted EPS Before Extra, 1 Yr. Growth %</t>
  </si>
  <si>
    <t>-39.76</t>
  </si>
  <si>
    <t>104.21</t>
  </si>
  <si>
    <t>Net Property, Plant and Equip., 1 Yr. Growth %</t>
  </si>
  <si>
    <t>457.14</t>
  </si>
  <si>
    <t>-39.32</t>
  </si>
  <si>
    <t>-69.01</t>
  </si>
  <si>
    <t>Total Assets, 1 Yr. Growth %</t>
  </si>
  <si>
    <t>-40.76</t>
  </si>
  <si>
    <t>75.69</t>
  </si>
  <si>
    <t>671.8</t>
  </si>
  <si>
    <t>Tangible Book Value, 1 Yr. Growth %</t>
  </si>
  <si>
    <t>-1.96</t>
  </si>
  <si>
    <t>-66.48</t>
  </si>
  <si>
    <t>-115.94</t>
  </si>
  <si>
    <t>Common Equity, 1 Yr. Growth %</t>
  </si>
  <si>
    <t>Cash From Operations, 1 Yr. Growth %</t>
  </si>
  <si>
    <t>1.93</t>
  </si>
  <si>
    <t>28.1</t>
  </si>
  <si>
    <t>728.57</t>
  </si>
  <si>
    <t>Capital Expenditures, 1 Yr. Growth %</t>
  </si>
  <si>
    <t>166.67</t>
  </si>
  <si>
    <t>Levered Free Cash Flow, 1 Yr. Growth %</t>
  </si>
  <si>
    <t>12.18</t>
  </si>
  <si>
    <t>187.3</t>
  </si>
  <si>
    <t>Unlevered Free Cash Flow, 1 Yr. Growth %</t>
  </si>
  <si>
    <t>13.88</t>
  </si>
  <si>
    <t>270.89</t>
  </si>
  <si>
    <t>Compound Annual Growth Rate Over Two Years</t>
  </si>
  <si>
    <t>EBITDA, 2 Yr. CAGR %</t>
  </si>
  <si>
    <t>23.92</t>
  </si>
  <si>
    <t>224.23</t>
  </si>
  <si>
    <t>EBITA, 2 Yr. CAGR %</t>
  </si>
  <si>
    <t>23.88</t>
  </si>
  <si>
    <t>223.83</t>
  </si>
  <si>
    <t>EBIT, 2 Yr. CAGR %</t>
  </si>
  <si>
    <t>Earnings From Cont. Operations, 2 Yr. CAGR %</t>
  </si>
  <si>
    <t>12.74</t>
  </si>
  <si>
    <t>189.18</t>
  </si>
  <si>
    <t>Net Income, 2 Yr. CAGR %</t>
  </si>
  <si>
    <t>Normalized Net Income, 2 Yr. CAGR %</t>
  </si>
  <si>
    <t>6.89</t>
  </si>
  <si>
    <t>184.65</t>
  </si>
  <si>
    <t>Diluted EPS Before Extra, 2 Yr. CAGR %</t>
  </si>
  <si>
    <t>10.91</t>
  </si>
  <si>
    <t>686.25</t>
  </si>
  <si>
    <t>Net Property, Plant and Equip., 2 Yr. CAGR %</t>
  </si>
  <si>
    <t>83.87</t>
  </si>
  <si>
    <t>-56.64</t>
  </si>
  <si>
    <t>Total Assets, 2 Yr. CAGR %</t>
  </si>
  <si>
    <t>2.02</t>
  </si>
  <si>
    <t>268.23</t>
  </si>
  <si>
    <t>Tangible Book Value, 2 Yr. CAGR %</t>
  </si>
  <si>
    <t>-42.68</t>
  </si>
  <si>
    <t>-76.89</t>
  </si>
  <si>
    <t>Common Equity, 2 Yr. CAGR %</t>
  </si>
  <si>
    <t>Cash From Operations, 2 Yr. CAGR %</t>
  </si>
  <si>
    <t>14.27</t>
  </si>
  <si>
    <t>225.79</t>
  </si>
  <si>
    <t>Levered Free Cash Flow, 2 Yr. CAGR %</t>
  </si>
  <si>
    <t>79.72</t>
  </si>
  <si>
    <t>Unlevered Free Cash Flow, 2 Yr. CAGR %</t>
  </si>
  <si>
    <t>105.77</t>
  </si>
  <si>
    <t>Compound Annual Growth Rate Over Three Years</t>
  </si>
  <si>
    <t>EBITDA, 3 Yr. CAGR %</t>
  </si>
  <si>
    <t>97.01</t>
  </si>
  <si>
    <t>EBITA, 3 Yr. CAGR %</t>
  </si>
  <si>
    <t>96.9</t>
  </si>
  <si>
    <t>EBIT, 3 Yr. CAGR %</t>
  </si>
  <si>
    <t>Earnings From Cont. Operations, 3 Yr. CAGR %</t>
  </si>
  <si>
    <t>72.7</t>
  </si>
  <si>
    <t>Net Income, 3 Yr. CAGR %</t>
  </si>
  <si>
    <t>Normalized Net Income, 3 Yr. CAGR %</t>
  </si>
  <si>
    <t>Diluted EPS Before Extra, 3 Yr. CAGR %</t>
  </si>
  <si>
    <t>233.94</t>
  </si>
  <si>
    <t>Net Property, Plant and Equip., 3 Yr. CAGR %</t>
  </si>
  <si>
    <t>1.56</t>
  </si>
  <si>
    <t>Total Assets, 3 Yr. CAGR %</t>
  </si>
  <si>
    <t>100.27</t>
  </si>
  <si>
    <t>Tangible Book Value, 3 Yr. CAGR %</t>
  </si>
  <si>
    <t>-62.59</t>
  </si>
  <si>
    <t>Common Equity, 3 Yr. CAGR %</t>
  </si>
  <si>
    <t>Cash From Operations, 3 Yr. CAGR %</t>
  </si>
  <si>
    <t>121.17</t>
  </si>
  <si>
    <t>2023</t>
  </si>
  <si>
    <t>2024</t>
  </si>
  <si>
    <t>2025</t>
  </si>
  <si>
    <t>2026</t>
  </si>
  <si>
    <t>Capitalization
                                    1</t>
  </si>
  <si>
    <t>1.74</t>
  </si>
  <si>
    <t>6.812</t>
  </si>
  <si>
    <t>-</t>
  </si>
  <si>
    <t>Change</t>
  </si>
  <si>
    <t>291.47%</t>
  </si>
  <si>
    <t>0%</t>
  </si>
  <si>
    <t>Enterprise Value (EV)</t>
  </si>
  <si>
    <t>P/E ratio</t>
  </si>
  <si>
    <t>-1.24x</t>
  </si>
  <si>
    <t>-0.27x</t>
  </si>
  <si>
    <t>-0.82x</t>
  </si>
  <si>
    <t>-1.12x</t>
  </si>
  <si>
    <t>PBR</t>
  </si>
  <si>
    <t>PEG</t>
  </si>
  <si>
    <t>0x</t>
  </si>
  <si>
    <t>Capitalization / Revenue</t>
  </si>
  <si>
    <t>EV / Revenue</t>
  </si>
  <si>
    <t>EV / EBITDA</t>
  </si>
  <si>
    <t>-0.69x</t>
  </si>
  <si>
    <t>-0.6x</t>
  </si>
  <si>
    <t>-0.52x</t>
  </si>
  <si>
    <t>EV / EBIT</t>
  </si>
  <si>
    <t>-0.74x</t>
  </si>
  <si>
    <t>-0.67x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</si>
  <si>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</si>
  <si>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</si>
  <si>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</si>
  <si>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</si>
  <si>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</si>
  <si>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-28.25</t>
  </si>
  <si>
    <t>-2.83</t>
  </si>
  <si>
    <t>-0.925</t>
  </si>
  <si>
    <t>-0.68</t>
  </si>
  <si>
    <t>Distribution rate</t>
  </si>
  <si>
    <t>Net sales
                                    1</t>
  </si>
  <si>
    <t>EBITDA
                                    1</t>
  </si>
  <si>
    <t>-9.9</t>
  </si>
  <si>
    <t>-11.4</t>
  </si>
  <si>
    <t>-13</t>
  </si>
  <si>
    <t>EBIT
                                    1</t>
  </si>
  <si>
    <t>-9.191</t>
  </si>
  <si>
    <t>-10.1</t>
  </si>
  <si>
    <t>Net income
                                    1</t>
  </si>
  <si>
    <t>-13.04</t>
  </si>
  <si>
    <t>-9.23</t>
  </si>
  <si>
    <t>-10.2</t>
  </si>
  <si>
    <t>-12.8</t>
  </si>
  <si>
    <t>Reference price
                                    2</t>
  </si>
  <si>
    <t>35.0305</t>
  </si>
  <si>
    <t>0.7625</t>
  </si>
  <si>
    <t>Nbr of stocks (in thousands)</t>
  </si>
  <si>
    <t>49.7</t>
  </si>
  <si>
    <t>8,933</t>
  </si>
  <si>
    <t>Announcement Date</t>
  </si>
  <si>
    <t>3/28/24</t>
  </si>
  <si>
    <t>address1</t>
  </si>
  <si>
    <t>2223 Avenida de la Playa</t>
  </si>
  <si>
    <t>address2</t>
  </si>
  <si>
    <t>Suite 208</t>
  </si>
  <si>
    <t>city</t>
  </si>
  <si>
    <t>LA Jolla</t>
  </si>
  <si>
    <t>state</t>
  </si>
  <si>
    <t>CA</t>
  </si>
  <si>
    <t>zip</t>
  </si>
  <si>
    <t>92037</t>
  </si>
  <si>
    <t>country</t>
  </si>
  <si>
    <t>phone</t>
  </si>
  <si>
    <t>619 400 1170</t>
  </si>
  <si>
    <t>website</t>
  </si>
  <si>
    <t>https://www.gribio.com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</si>
  <si>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</si>
  <si>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</si>
  <si>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</si>
  <si>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</si>
  <si>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</si>
  <si>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</si>
  <si>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</si>
  <si>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</si>
  <si>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</si>
  <si>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</si>
  <si>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</si>
  <si>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GRI Bio, Inc., a clinical-stage biopharmaceutical company, focuses on discovering, developing, and commercializing therapies that target diseases leading to inflammatory, fibrotic, and autoimmune disorders in the United States. Its lead product candidate is GRI-0621, an oral inhibitor of type 1 Natural Killer T cells, which is in phase II clinical trial for the treatment of severe fibrotic lung diseases, such as idiopathic pulmonary fibrosis. The company's portfolio also includes GRI-0803, a novel oral agonist of type 2 Natural Killer T cells that is in preclinical development for the treatment of autoimmune disorders; a proprietary library of 500+ compounds; and GRI-0124 for the treatment of primary sclerosing cholangitis, and GRI-0729, which are in pre-clinical development. GRI Bio, Inc. was formerly known as Glycoregimmune, Inc. GRI Bio, Inc. was founded in 2009 and is based in LA Jolla, California.</t>
  </si>
  <si>
    <t>fullTimeEmployees</t>
  </si>
  <si>
    <t>companyOfficers</t>
  </si>
  <si>
    <t>[{'maxAge': 1, 'name': 'Dr. W. Marc Hertz Ph.D.', 'age': 53, 'title': 'President &amp; Director', 'yearBorn': 1970, 'fiscalYear': 2023, 'totalPay': 842014, 'exercisedValue': 0, 'unexercisedValue': 0}, {'maxAge': 1, 'name': 'Dr. Albert  Agro Ph.d.', 'age': 59, 'title': 'Co-Founder &amp; Chief Medical Officer', 'yearBorn': 1964, 'fiscalYear': 2023, 'totalPay': 461099, 'exercisedValue': 0, 'unexercisedValue': 0}, {'maxAge': 1, 'name': 'Ms. Leanne M. Kelly', 'age': 46, 'title': 'CFO &amp; Corporate Secretary', 'yearBorn': 1977, 'fiscalYear': 2023, 'totalPay': 550930, 'exercisedValue': 0, 'unexercisedValue': 0}, {'maxAge': 1, 'name': 'Ms. Cristina Gil White', 'title': 'Interim Chief Executive Officer', 'fiscalYear': 2023, 'exercisedValue': 0, 'unexercisedValue': 0}, {'maxAge': 1, 'name': 'Dr. Vipin  Kumar Chaturvedi Ph.D.', 'age': 64, 'title': 'Co-Founder &amp; Chief Scientific Officer', 'yearBorn': 1959,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</si>
  <si>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</si>
  <si>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</si>
  <si>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</si>
  <si>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</si>
  <si>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</si>
  <si>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</si>
  <si>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</si>
  <si>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</si>
  <si>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</si>
  <si>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</si>
  <si>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</si>
  <si>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</si>
  <si>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</si>
  <si>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</si>
  <si>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</si>
  <si>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</si>
  <si>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</si>
  <si>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</si>
  <si>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</si>
  <si>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</si>
  <si>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</si>
  <si>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</si>
  <si>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</si>
  <si>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</si>
  <si>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</si>
  <si>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</si>
  <si>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</si>
  <si>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</si>
  <si>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</si>
  <si>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</si>
  <si>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</si>
  <si>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</si>
  <si>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</si>
  <si>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</si>
  <si>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</si>
  <si>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</si>
  <si>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</si>
  <si>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</si>
  <si>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</si>
  <si>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</si>
  <si>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</si>
  <si>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</si>
  <si>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</si>
  <si>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</si>
  <si>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</si>
  <si>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</si>
  <si>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</si>
  <si>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1:13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</si>
  <si>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</si>
  <si>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</si>
  <si>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</si>
  <si>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</si>
  <si>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</si>
  <si>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</si>
  <si>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</si>
  <si>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</si>
  <si>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</si>
  <si>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</si>
  <si>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</si>
  <si>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GRI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</si>
  <si>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</si>
  <si>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</si>
  <si>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</si>
  <si>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</si>
  <si>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</si>
  <si>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</si>
  <si>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</si>
  <si>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2a4b9e2e-4254-393c-ba83-44e16bef237a</t>
  </si>
  <si>
    <t>messageBoardId</t>
  </si>
  <si>
    <t>finmb_136941170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</si>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</sst>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ri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0.7685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-118.8282914534092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6811694.0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5.214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-0.8243243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-2.0</v>
      </c>
      <c r="C2" s="1">
        <v>-1.0</v>
      </c>
      <c r="D2" s="1">
        <v>-3.0</v>
      </c>
      <c r="E2" s="1">
        <v>-13.0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5.0</v>
      </c>
      <c r="C3" s="1">
        <v>4.0</v>
      </c>
      <c r="D3" s="1">
        <v>5.0</v>
      </c>
      <c r="E3" s="1">
        <v>5.0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5.0</v>
      </c>
      <c r="C4" s="1">
        <v>4.0</v>
      </c>
      <c r="D4" s="1">
        <v>5.0</v>
      </c>
      <c r="E4" s="1">
        <v>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71.0</v>
      </c>
      <c r="C5" s="1">
        <v>15.0</v>
      </c>
      <c r="D5" s="1">
        <v>21.0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27.0</v>
      </c>
      <c r="C6" s="1">
        <v>0.0</v>
      </c>
      <c r="D6" s="1">
        <v>2.0</v>
      </c>
      <c r="E6" s="1">
        <v>38.0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-5.0</v>
      </c>
      <c r="D7" s="1">
        <v>32.0</v>
      </c>
      <c r="E7" s="1">
        <v>-18.0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-2.0</v>
      </c>
      <c r="C8" s="1">
        <v>5.0</v>
      </c>
      <c r="D8" s="1">
        <v>89.0</v>
      </c>
      <c r="E8" s="1">
        <v>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67.0</v>
      </c>
      <c r="C9" s="1">
        <v>50.0</v>
      </c>
      <c r="D9" s="1">
        <v>61.0</v>
      </c>
      <c r="E9" s="1">
        <v>-47.0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-83.0</v>
      </c>
      <c r="C10" s="1">
        <v>-84.0</v>
      </c>
      <c r="D10" s="1">
        <v>-1.0</v>
      </c>
      <c r="E10" s="1">
        <v>-8.0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25.0</v>
      </c>
      <c r="C13" s="1">
        <v>50.0</v>
      </c>
      <c r="D13" s="1">
        <v>1.0</v>
      </c>
      <c r="E13" s="1">
        <v>13.0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25.0</v>
      </c>
      <c r="C14" s="1">
        <v>50.0</v>
      </c>
      <c r="D14" s="1">
        <v>1.0</v>
      </c>
      <c r="E14" s="1">
        <v>13.0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-28.0</v>
      </c>
      <c r="E15" s="1">
        <v>-19.0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-28.0</v>
      </c>
      <c r="E16" s="1">
        <v>-19.0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50.0</v>
      </c>
      <c r="C17" s="1">
        <v>10.0</v>
      </c>
      <c r="D17" s="1">
        <v>0.0</v>
      </c>
      <c r="E17" s="1">
        <v>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-12.0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-12.0</v>
      </c>
      <c r="E19" s="1">
        <v>-2.0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75.0</v>
      </c>
      <c r="C20" s="1">
        <v>60.0</v>
      </c>
      <c r="D20" s="1">
        <v>1.0</v>
      </c>
      <c r="E20" s="1">
        <v>10.0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-8.0</v>
      </c>
      <c r="C21" s="1">
        <v>-24.0</v>
      </c>
      <c r="D21" s="1">
        <v>-8.0</v>
      </c>
      <c r="E21" s="1">
        <v>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3.0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-1.0</v>
      </c>
      <c r="D24" s="1">
        <v>-1.0</v>
      </c>
      <c r="E24" s="1">
        <v>-5.0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-1.0</v>
      </c>
      <c r="D25" s="1">
        <v>-1.0</v>
      </c>
      <c r="E25" s="1">
        <v>-6.0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80.0</v>
      </c>
      <c r="D26" s="1">
        <v>28.0</v>
      </c>
      <c r="E26" s="1">
        <v>-52.0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25.0</v>
      </c>
      <c r="C27" s="1">
        <v>50.0</v>
      </c>
      <c r="D27" s="1">
        <v>1.0</v>
      </c>
      <c r="E27" s="1">
        <v>13.0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33.0</v>
      </c>
      <c r="C3" s="1">
        <v>9.0</v>
      </c>
      <c r="D3" s="1">
        <v>0.0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33.0</v>
      </c>
      <c r="C4" s="1">
        <v>9.0</v>
      </c>
      <c r="D4" s="1">
        <v>0.0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0.0</v>
      </c>
      <c r="C5" s="1">
        <v>0.0</v>
      </c>
      <c r="D5" s="1">
        <v>29.0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34.0</v>
      </c>
      <c r="C6" s="1">
        <v>9.0</v>
      </c>
      <c r="D6" s="1">
        <v>30.0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3.0</v>
      </c>
      <c r="C7" s="1">
        <v>13.0</v>
      </c>
      <c r="D7" s="1">
        <v>9.0</v>
      </c>
      <c r="E7" s="1">
        <v>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-1.0</v>
      </c>
      <c r="C8" s="1">
        <v>-2.0</v>
      </c>
      <c r="D8" s="1">
        <v>-2.0</v>
      </c>
      <c r="E8" s="1">
        <v>-2.0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2.0</v>
      </c>
      <c r="C9" s="1">
        <v>11.0</v>
      </c>
      <c r="D9" s="1">
        <v>7.0</v>
      </c>
      <c r="E9" s="1">
        <v>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0.0</v>
      </c>
      <c r="C10" s="1">
        <v>0.0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36.0</v>
      </c>
      <c r="C11" s="1">
        <v>21.0</v>
      </c>
      <c r="D11" s="1">
        <v>38.0</v>
      </c>
      <c r="E11" s="1">
        <v>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0.0</v>
      </c>
      <c r="C13" s="1">
        <v>5.0</v>
      </c>
      <c r="D13" s="1">
        <v>1.0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2.0</v>
      </c>
      <c r="C14" s="1">
        <v>1.0</v>
      </c>
      <c r="D14" s="1">
        <v>3.0</v>
      </c>
      <c r="E14" s="1">
        <v>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3.0</v>
      </c>
      <c r="C15" s="1">
        <v>3.0</v>
      </c>
      <c r="D15" s="1">
        <v>60.0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1.0</v>
      </c>
      <c r="C16" s="1">
        <v>4.0</v>
      </c>
      <c r="D16" s="1">
        <v>5.0</v>
      </c>
      <c r="E16" s="1">
        <v>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0.0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5.0</v>
      </c>
      <c r="C18" s="1">
        <v>4.0</v>
      </c>
      <c r="D18" s="1">
        <v>1.0</v>
      </c>
      <c r="E18" s="1">
        <v>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0.0</v>
      </c>
      <c r="C19" s="1">
        <v>6.0</v>
      </c>
      <c r="D19" s="1">
        <v>1.0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12.0</v>
      </c>
      <c r="C20" s="1">
        <v>12.0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5.0</v>
      </c>
      <c r="C21" s="1">
        <v>5.0</v>
      </c>
      <c r="D21" s="1">
        <v>2.0</v>
      </c>
      <c r="E21" s="1">
        <v>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22.0</v>
      </c>
      <c r="C22" s="1">
        <v>22.0</v>
      </c>
      <c r="D22" s="1">
        <v>26.0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8.0</v>
      </c>
      <c r="C23" s="1">
        <v>10.0</v>
      </c>
      <c r="D23" s="1">
        <v>16.0</v>
      </c>
      <c r="E23" s="1">
        <v>31.0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-13.0</v>
      </c>
      <c r="C24" s="1">
        <v>-15.0</v>
      </c>
      <c r="D24" s="1">
        <v>-18.0</v>
      </c>
      <c r="E24" s="1">
        <v>-31.0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-4.0</v>
      </c>
      <c r="C25" s="1">
        <v>-4.0</v>
      </c>
      <c r="D25" s="1">
        <v>-1.0</v>
      </c>
      <c r="E25" s="1">
        <v>25.0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-4.0</v>
      </c>
      <c r="C26" s="1">
        <v>-4.0</v>
      </c>
      <c r="D26" s="1">
        <v>-1.0</v>
      </c>
      <c r="E26" s="1">
        <v>25.0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36.0</v>
      </c>
      <c r="C27" s="1">
        <v>21.0</v>
      </c>
      <c r="D27" s="1">
        <v>38.0</v>
      </c>
      <c r="E27" s="1">
        <v>2.0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25.0</v>
      </c>
      <c r="C29" s="1">
        <v>22.0</v>
      </c>
      <c r="D29" s="1">
        <v>26.0</v>
      </c>
      <c r="E29" s="1">
        <v>24.0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25.0</v>
      </c>
      <c r="C30" s="1">
        <v>22.0</v>
      </c>
      <c r="D30" s="1">
        <v>26.0</v>
      </c>
      <c r="E30" s="1">
        <v>4.0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 t="s">
        <v>81</v>
      </c>
      <c r="C31" s="1" t="s">
        <v>82</v>
      </c>
      <c r="D31" s="1" t="s">
        <v>83</v>
      </c>
      <c r="E31" s="1" t="s">
        <v>84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-4.0</v>
      </c>
      <c r="C32" s="1">
        <v>-4.0</v>
      </c>
      <c r="D32" s="1">
        <v>-1.0</v>
      </c>
      <c r="E32" s="1">
        <v>25.0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 t="s">
        <v>81</v>
      </c>
      <c r="C33" s="1" t="s">
        <v>82</v>
      </c>
      <c r="D33" s="1" t="s">
        <v>83</v>
      </c>
      <c r="E33" s="1" t="s">
        <v>84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3.0</v>
      </c>
      <c r="C34" s="1">
        <v>3.0</v>
      </c>
      <c r="D34" s="1">
        <v>67.0</v>
      </c>
      <c r="E34" s="1">
        <v>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2.0</v>
      </c>
      <c r="C35" s="1">
        <v>3.0</v>
      </c>
      <c r="D35" s="1">
        <v>66.0</v>
      </c>
      <c r="E35" s="1">
        <v>-1.0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47.0</v>
      </c>
      <c r="C36" s="1">
        <v>46.0</v>
      </c>
      <c r="D36" s="1">
        <v>47.0</v>
      </c>
      <c r="E36" s="1">
        <v>47.0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0.0</v>
      </c>
      <c r="C37" s="1">
        <v>3.0</v>
      </c>
      <c r="D37" s="1">
        <v>3.0</v>
      </c>
      <c r="E37" s="1">
        <v>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2.0</v>
      </c>
      <c r="C38" s="1">
        <v>2.0</v>
      </c>
      <c r="D38" s="1">
        <v>2.0</v>
      </c>
      <c r="E38" s="1">
        <v>3.0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0.0</v>
      </c>
      <c r="C39" s="1">
        <v>0.0</v>
      </c>
      <c r="D39" s="1">
        <v>1.0</v>
      </c>
      <c r="E39" s="1">
        <v>4.0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</v>
      </c>
      <c r="B2" s="1">
        <v>1.0</v>
      </c>
      <c r="C2" s="1">
        <v>81.0</v>
      </c>
      <c r="D2" s="1">
        <v>2.0</v>
      </c>
      <c r="E2" s="1">
        <v>8.0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</v>
      </c>
      <c r="B3" s="1">
        <v>26.0</v>
      </c>
      <c r="C3" s="1">
        <v>24.0</v>
      </c>
      <c r="D3" s="1">
        <v>24.0</v>
      </c>
      <c r="E3" s="1">
        <v>3.0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0.0</v>
      </c>
      <c r="C4" s="1">
        <v>0.0</v>
      </c>
      <c r="D4" s="1">
        <v>0.0</v>
      </c>
      <c r="E4" s="1">
        <v>-25.0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</v>
      </c>
      <c r="B5" s="1">
        <v>1.0</v>
      </c>
      <c r="C5" s="1">
        <v>1.0</v>
      </c>
      <c r="D5" s="1">
        <v>2.0</v>
      </c>
      <c r="E5" s="1">
        <v>11.0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-1.0</v>
      </c>
      <c r="C6" s="1">
        <v>-1.0</v>
      </c>
      <c r="D6" s="1">
        <v>-2.0</v>
      </c>
      <c r="E6" s="1">
        <v>-11.0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>
        <v>-1.0</v>
      </c>
      <c r="C7" s="1">
        <v>-54.0</v>
      </c>
      <c r="D7" s="1">
        <v>-65.0</v>
      </c>
      <c r="E7" s="1">
        <v>-2.0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>
        <v>-1.0</v>
      </c>
      <c r="C8" s="1">
        <v>-54.0</v>
      </c>
      <c r="D8" s="1">
        <v>-65.0</v>
      </c>
      <c r="E8" s="1">
        <v>-2.0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</v>
      </c>
      <c r="B9" s="1">
        <v>0.0</v>
      </c>
      <c r="C9" s="1">
        <v>0.0</v>
      </c>
      <c r="D9" s="1">
        <v>0.0</v>
      </c>
      <c r="E9" s="1">
        <v>18.0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</v>
      </c>
      <c r="B10" s="1">
        <v>-2.0</v>
      </c>
      <c r="C10" s="1">
        <v>-1.0</v>
      </c>
      <c r="D10" s="1">
        <v>-2.0</v>
      </c>
      <c r="E10" s="1">
        <v>-13.0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</v>
      </c>
      <c r="B11" s="1">
        <v>0.0</v>
      </c>
      <c r="C11" s="1">
        <v>5.0</v>
      </c>
      <c r="D11" s="1">
        <v>-32.0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</v>
      </c>
      <c r="B12" s="1">
        <v>-2.0</v>
      </c>
      <c r="C12" s="1">
        <v>-1.0</v>
      </c>
      <c r="D12" s="1">
        <v>-3.0</v>
      </c>
      <c r="E12" s="1">
        <v>-13.0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</v>
      </c>
      <c r="B13" s="1">
        <v>-2.0</v>
      </c>
      <c r="C13" s="1">
        <v>-1.0</v>
      </c>
      <c r="D13" s="1">
        <v>-3.0</v>
      </c>
      <c r="E13" s="1">
        <v>-13.0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</v>
      </c>
      <c r="B14" s="1">
        <v>-2.0</v>
      </c>
      <c r="C14" s="1">
        <v>-1.0</v>
      </c>
      <c r="D14" s="1">
        <v>-3.0</v>
      </c>
      <c r="E14" s="1">
        <v>-13.0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</v>
      </c>
      <c r="B15" s="1">
        <v>-2.0</v>
      </c>
      <c r="C15" s="1">
        <v>-1.0</v>
      </c>
      <c r="D15" s="1">
        <v>-3.0</v>
      </c>
      <c r="E15" s="1">
        <v>-13.0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</v>
      </c>
      <c r="B16" s="1">
        <v>-2.0</v>
      </c>
      <c r="C16" s="1">
        <v>-1.0</v>
      </c>
      <c r="D16" s="1">
        <v>-3.0</v>
      </c>
      <c r="E16" s="1">
        <v>-13.0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</v>
      </c>
      <c r="B17" s="1">
        <v>-2.0</v>
      </c>
      <c r="C17" s="1">
        <v>-1.0</v>
      </c>
      <c r="D17" s="1">
        <v>-3.0</v>
      </c>
      <c r="E17" s="1">
        <v>-13.0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</v>
      </c>
      <c r="B19" s="1" t="s">
        <v>111</v>
      </c>
      <c r="C19" s="1" t="s">
        <v>112</v>
      </c>
      <c r="D19" s="1" t="s">
        <v>113</v>
      </c>
      <c r="E19" s="1" t="s">
        <v>114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1" t="s">
        <v>111</v>
      </c>
      <c r="C20" s="1" t="s">
        <v>112</v>
      </c>
      <c r="D20" s="1" t="s">
        <v>113</v>
      </c>
      <c r="E20" s="1" t="s">
        <v>114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1">
        <v>25.0</v>
      </c>
      <c r="C21" s="1">
        <v>26.0</v>
      </c>
      <c r="D21" s="1">
        <v>26.0</v>
      </c>
      <c r="E21" s="1">
        <v>3.0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</v>
      </c>
      <c r="B22" s="1" t="s">
        <v>111</v>
      </c>
      <c r="C22" s="1" t="s">
        <v>112</v>
      </c>
      <c r="D22" s="1" t="s">
        <v>113</v>
      </c>
      <c r="E22" s="1" t="s">
        <v>114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111</v>
      </c>
      <c r="C23" s="1" t="s">
        <v>112</v>
      </c>
      <c r="D23" s="1" t="s">
        <v>113</v>
      </c>
      <c r="E23" s="1" t="s">
        <v>114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</v>
      </c>
      <c r="B24" s="1">
        <v>25.0</v>
      </c>
      <c r="C24" s="1">
        <v>26.0</v>
      </c>
      <c r="D24" s="1">
        <v>26.0</v>
      </c>
      <c r="E24" s="1">
        <v>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120</v>
      </c>
      <c r="B25" s="1" t="s">
        <v>121</v>
      </c>
      <c r="C25" s="1" t="s">
        <v>122</v>
      </c>
      <c r="D25" s="1" t="s">
        <v>123</v>
      </c>
      <c r="E25" s="1" t="s">
        <v>124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</v>
      </c>
      <c r="B26" s="1" t="s">
        <v>121</v>
      </c>
      <c r="C26" s="1" t="s">
        <v>122</v>
      </c>
      <c r="D26" s="1" t="s">
        <v>123</v>
      </c>
      <c r="E26" s="1" t="s">
        <v>124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126</v>
      </c>
      <c r="B28" s="1">
        <v>-1.0</v>
      </c>
      <c r="C28" s="1">
        <v>-1.0</v>
      </c>
      <c r="D28" s="1">
        <v>-2.0</v>
      </c>
      <c r="E28" s="1">
        <v>-11.0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127</v>
      </c>
      <c r="B29" s="1">
        <v>-1.0</v>
      </c>
      <c r="C29" s="1">
        <v>-1.0</v>
      </c>
      <c r="D29" s="1">
        <v>-2.0</v>
      </c>
      <c r="E29" s="1">
        <v>-11.0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128</v>
      </c>
      <c r="B30" s="1">
        <v>-1.0</v>
      </c>
      <c r="C30" s="1">
        <v>-1.0</v>
      </c>
      <c r="D30" s="1">
        <v>-2.0</v>
      </c>
      <c r="E30" s="1">
        <v>-11.0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129</v>
      </c>
      <c r="B31" s="1">
        <v>-1.0</v>
      </c>
      <c r="C31" s="1">
        <v>-1.0</v>
      </c>
      <c r="D31" s="1">
        <v>-2.0</v>
      </c>
      <c r="E31" s="1">
        <v>-11.0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130</v>
      </c>
      <c r="B32" s="1">
        <v>-1.0</v>
      </c>
      <c r="C32" s="1">
        <v>-1.0</v>
      </c>
      <c r="D32" s="1">
        <v>-1.0</v>
      </c>
      <c r="E32" s="1">
        <v>-8.0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131</v>
      </c>
      <c r="B33" s="1">
        <v>1.0</v>
      </c>
      <c r="C33" s="1">
        <v>54.0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133</v>
      </c>
      <c r="B35" s="1">
        <v>1.0</v>
      </c>
      <c r="C35" s="1">
        <v>81.0</v>
      </c>
      <c r="D35" s="1">
        <v>2.0</v>
      </c>
      <c r="E35" s="1">
        <v>8.0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134</v>
      </c>
      <c r="B36" s="1">
        <v>26.0</v>
      </c>
      <c r="C36" s="1">
        <v>24.0</v>
      </c>
      <c r="D36" s="1">
        <v>24.0</v>
      </c>
      <c r="E36" s="1">
        <v>3.0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135</v>
      </c>
      <c r="B37" s="1">
        <v>5.0</v>
      </c>
      <c r="C37" s="1">
        <v>5.0</v>
      </c>
      <c r="D37" s="1">
        <v>5.0</v>
      </c>
      <c r="E37" s="1">
        <v>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136</v>
      </c>
      <c r="B38" s="1">
        <v>0.0</v>
      </c>
      <c r="C38" s="1">
        <v>7.0</v>
      </c>
      <c r="D38" s="1">
        <v>14.0</v>
      </c>
      <c r="E38" s="1">
        <v>2.0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137</v>
      </c>
      <c r="B39" s="1">
        <v>0.0</v>
      </c>
      <c r="C39" s="1">
        <v>-1.0</v>
      </c>
      <c r="D39" s="1">
        <v>-8.0</v>
      </c>
      <c r="E39" s="1">
        <v>-2.0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138</v>
      </c>
      <c r="B40" s="1">
        <v>27.0</v>
      </c>
      <c r="C40" s="1">
        <v>0.0</v>
      </c>
      <c r="D40" s="1">
        <v>2.0</v>
      </c>
      <c r="E40" s="1">
        <v>38.0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139</v>
      </c>
      <c r="B41" s="1">
        <v>27.0</v>
      </c>
      <c r="C41" s="1">
        <v>0.0</v>
      </c>
      <c r="D41" s="1">
        <v>2.0</v>
      </c>
      <c r="E41" s="1">
        <v>38.0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0.0</v>
      </c>
      <c r="C3" s="1" t="s">
        <v>142</v>
      </c>
      <c r="D3" s="1" t="s">
        <v>143</v>
      </c>
      <c r="E3" s="1" t="s">
        <v>144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0.0</v>
      </c>
      <c r="C4" s="1" t="s">
        <v>146</v>
      </c>
      <c r="D4" s="1" t="s">
        <v>147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0.0</v>
      </c>
      <c r="C5" s="1" t="s">
        <v>149</v>
      </c>
      <c r="D5" s="1" t="s">
        <v>150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0.0</v>
      </c>
      <c r="C6" s="1" t="s">
        <v>149</v>
      </c>
      <c r="D6" s="1" t="s">
        <v>150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 t="s">
        <v>154</v>
      </c>
      <c r="C8" s="1" t="s">
        <v>155</v>
      </c>
      <c r="D8" s="1" t="s">
        <v>156</v>
      </c>
      <c r="E8" s="1" t="s">
        <v>157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 t="s">
        <v>159</v>
      </c>
      <c r="C9" s="1" t="s">
        <v>155</v>
      </c>
      <c r="D9" s="1" t="s">
        <v>160</v>
      </c>
      <c r="E9" s="1" t="s">
        <v>161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162</v>
      </c>
      <c r="B10" s="1" t="s">
        <v>163</v>
      </c>
      <c r="C10" s="1" t="s">
        <v>164</v>
      </c>
      <c r="D10" s="1" t="s">
        <v>165</v>
      </c>
      <c r="E10" s="1" t="s">
        <v>166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168</v>
      </c>
      <c r="B12" s="1" t="s">
        <v>169</v>
      </c>
      <c r="C12" s="1" t="s">
        <v>170</v>
      </c>
      <c r="D12" s="1" t="s">
        <v>171</v>
      </c>
      <c r="E12" s="1" t="s">
        <v>172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173</v>
      </c>
      <c r="B13" s="1" t="s">
        <v>174</v>
      </c>
      <c r="C13" s="1" t="s">
        <v>175</v>
      </c>
      <c r="D13" s="1" t="s">
        <v>176</v>
      </c>
      <c r="E13" s="1" t="s">
        <v>177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178</v>
      </c>
      <c r="B14" s="1">
        <v>0.0</v>
      </c>
      <c r="C14" s="1" t="s">
        <v>179</v>
      </c>
      <c r="D14" s="1" t="s">
        <v>180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181</v>
      </c>
      <c r="B15" s="1">
        <v>0.0</v>
      </c>
      <c r="C15" s="1" t="s">
        <v>182</v>
      </c>
      <c r="D15" s="1" t="s">
        <v>183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184</v>
      </c>
      <c r="B16" s="1">
        <v>0.0</v>
      </c>
      <c r="C16" s="1">
        <v>0.0</v>
      </c>
      <c r="D16" s="1" t="s">
        <v>185</v>
      </c>
      <c r="E16" s="1" t="s">
        <v>186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187</v>
      </c>
      <c r="B17" s="1" t="s">
        <v>188</v>
      </c>
      <c r="C17" s="1" t="s">
        <v>189</v>
      </c>
      <c r="D17" s="1" t="s">
        <v>190</v>
      </c>
      <c r="E17" s="1" t="s">
        <v>191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192</v>
      </c>
      <c r="B18" s="1" t="s">
        <v>193</v>
      </c>
      <c r="C18" s="1" t="s">
        <v>194</v>
      </c>
      <c r="D18" s="1" t="s">
        <v>166</v>
      </c>
      <c r="E18" s="1" t="s">
        <v>195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196</v>
      </c>
      <c r="B19" s="1" t="s">
        <v>193</v>
      </c>
      <c r="C19" s="1" t="s">
        <v>194</v>
      </c>
      <c r="D19" s="1" t="s">
        <v>197</v>
      </c>
      <c r="E19" s="1" t="s">
        <v>195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198</v>
      </c>
      <c r="B20" s="1" t="s">
        <v>199</v>
      </c>
      <c r="C20" s="1" t="s">
        <v>200</v>
      </c>
      <c r="D20" s="1" t="s">
        <v>201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202</v>
      </c>
      <c r="B21" s="1" t="s">
        <v>203</v>
      </c>
      <c r="C21" s="1" t="s">
        <v>204</v>
      </c>
      <c r="D21" s="1" t="s">
        <v>201</v>
      </c>
      <c r="E21" s="1" t="s">
        <v>205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206</v>
      </c>
      <c r="B22" s="1" t="s">
        <v>199</v>
      </c>
      <c r="C22" s="1" t="s">
        <v>200</v>
      </c>
      <c r="D22" s="1" t="s">
        <v>201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207</v>
      </c>
      <c r="B23" s="1" t="s">
        <v>203</v>
      </c>
      <c r="C23" s="1" t="s">
        <v>204</v>
      </c>
      <c r="D23" s="1" t="s">
        <v>208</v>
      </c>
      <c r="E23" s="1" t="s">
        <v>205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210</v>
      </c>
      <c r="B25" s="1">
        <v>0.0</v>
      </c>
      <c r="C25" s="1" t="s">
        <v>211</v>
      </c>
      <c r="D25" s="1" t="s">
        <v>212</v>
      </c>
      <c r="E25" s="1" t="s">
        <v>213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214</v>
      </c>
      <c r="B26" s="1">
        <v>0.0</v>
      </c>
      <c r="C26" s="1" t="s">
        <v>215</v>
      </c>
      <c r="D26" s="1" t="s">
        <v>216</v>
      </c>
      <c r="E26" s="1" t="s">
        <v>217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218</v>
      </c>
      <c r="B27" s="1">
        <v>0.0</v>
      </c>
      <c r="C27" s="1" t="s">
        <v>215</v>
      </c>
      <c r="D27" s="1" t="s">
        <v>216</v>
      </c>
      <c r="E27" s="1" t="s">
        <v>217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219</v>
      </c>
      <c r="B28" s="1">
        <v>0.0</v>
      </c>
      <c r="C28" s="1" t="s">
        <v>220</v>
      </c>
      <c r="D28" s="1" t="s">
        <v>221</v>
      </c>
      <c r="E28" s="1" t="s">
        <v>222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223</v>
      </c>
      <c r="B29" s="1">
        <v>0.0</v>
      </c>
      <c r="C29" s="1" t="s">
        <v>220</v>
      </c>
      <c r="D29" s="1" t="s">
        <v>221</v>
      </c>
      <c r="E29" s="1" t="s">
        <v>222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224</v>
      </c>
      <c r="B30" s="1">
        <v>0.0</v>
      </c>
      <c r="C30" s="1" t="s">
        <v>225</v>
      </c>
      <c r="D30" s="1" t="s">
        <v>226</v>
      </c>
      <c r="E30" s="1" t="s">
        <v>227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228</v>
      </c>
      <c r="B31" s="1">
        <v>0.0</v>
      </c>
      <c r="C31" s="1" t="s">
        <v>229</v>
      </c>
      <c r="D31" s="1" t="s">
        <v>230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231</v>
      </c>
      <c r="B32" s="1">
        <v>0.0</v>
      </c>
      <c r="C32" s="1" t="s">
        <v>232</v>
      </c>
      <c r="D32" s="1" t="s">
        <v>233</v>
      </c>
      <c r="E32" s="1" t="s">
        <v>234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235</v>
      </c>
      <c r="B33" s="1">
        <v>0.0</v>
      </c>
      <c r="C33" s="1" t="s">
        <v>236</v>
      </c>
      <c r="D33" s="1" t="s">
        <v>237</v>
      </c>
      <c r="E33" s="1" t="s">
        <v>238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239</v>
      </c>
      <c r="B34" s="1">
        <v>0.0</v>
      </c>
      <c r="C34" s="1" t="s">
        <v>240</v>
      </c>
      <c r="D34" s="1" t="s">
        <v>241</v>
      </c>
      <c r="E34" s="1" t="s">
        <v>242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243</v>
      </c>
      <c r="B35" s="1">
        <v>0.0</v>
      </c>
      <c r="C35" s="1" t="s">
        <v>240</v>
      </c>
      <c r="D35" s="1" t="s">
        <v>241</v>
      </c>
      <c r="E35" s="1" t="s">
        <v>242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244</v>
      </c>
      <c r="B36" s="1">
        <v>0.0</v>
      </c>
      <c r="C36" s="1" t="s">
        <v>245</v>
      </c>
      <c r="D36" s="1" t="s">
        <v>246</v>
      </c>
      <c r="E36" s="1" t="s">
        <v>247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248</v>
      </c>
      <c r="B37" s="1">
        <v>0.0</v>
      </c>
      <c r="C37" s="1">
        <v>0.0</v>
      </c>
      <c r="D37" s="1">
        <v>0.0</v>
      </c>
      <c r="E37" s="1" t="s">
        <v>249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250</v>
      </c>
      <c r="B38" s="1">
        <v>0.0</v>
      </c>
      <c r="C38" s="1">
        <v>0.0</v>
      </c>
      <c r="D38" s="1" t="s">
        <v>251</v>
      </c>
      <c r="E38" s="1" t="s">
        <v>252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253</v>
      </c>
      <c r="B39" s="1">
        <v>0.0</v>
      </c>
      <c r="C39" s="1">
        <v>0.0</v>
      </c>
      <c r="D39" s="1" t="s">
        <v>254</v>
      </c>
      <c r="E39" s="1" t="s">
        <v>255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257</v>
      </c>
      <c r="B41" s="1">
        <v>0.0</v>
      </c>
      <c r="C41" s="1">
        <v>0.0</v>
      </c>
      <c r="D41" s="1" t="s">
        <v>258</v>
      </c>
      <c r="E41" s="1" t="s">
        <v>259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260</v>
      </c>
      <c r="B42" s="1">
        <v>0.0</v>
      </c>
      <c r="C42" s="1">
        <v>0.0</v>
      </c>
      <c r="D42" s="1" t="s">
        <v>261</v>
      </c>
      <c r="E42" s="1" t="s">
        <v>262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263</v>
      </c>
      <c r="B43" s="1">
        <v>0.0</v>
      </c>
      <c r="C43" s="1">
        <v>0.0</v>
      </c>
      <c r="D43" s="1" t="s">
        <v>261</v>
      </c>
      <c r="E43" s="1" t="s">
        <v>262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264</v>
      </c>
      <c r="B44" s="1">
        <v>0.0</v>
      </c>
      <c r="C44" s="1">
        <v>0.0</v>
      </c>
      <c r="D44" s="1" t="s">
        <v>265</v>
      </c>
      <c r="E44" s="1" t="s">
        <v>266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267</v>
      </c>
      <c r="B45" s="1">
        <v>0.0</v>
      </c>
      <c r="C45" s="1">
        <v>0.0</v>
      </c>
      <c r="D45" s="1" t="s">
        <v>265</v>
      </c>
      <c r="E45" s="1" t="s">
        <v>266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268</v>
      </c>
      <c r="B46" s="1">
        <v>0.0</v>
      </c>
      <c r="C46" s="1">
        <v>0.0</v>
      </c>
      <c r="D46" s="1" t="s">
        <v>269</v>
      </c>
      <c r="E46" s="1" t="s">
        <v>270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271</v>
      </c>
      <c r="B47" s="1">
        <v>0.0</v>
      </c>
      <c r="C47" s="1">
        <v>0.0</v>
      </c>
      <c r="D47" s="1" t="s">
        <v>272</v>
      </c>
      <c r="E47" s="1" t="s">
        <v>273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274</v>
      </c>
      <c r="B48" s="1">
        <v>0.0</v>
      </c>
      <c r="C48" s="1">
        <v>0.0</v>
      </c>
      <c r="D48" s="1" t="s">
        <v>275</v>
      </c>
      <c r="E48" s="1" t="s">
        <v>276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277</v>
      </c>
      <c r="B49" s="1">
        <v>0.0</v>
      </c>
      <c r="C49" s="1">
        <v>0.0</v>
      </c>
      <c r="D49" s="1" t="s">
        <v>278</v>
      </c>
      <c r="E49" s="1" t="s">
        <v>279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280</v>
      </c>
      <c r="B50" s="1">
        <v>0.0</v>
      </c>
      <c r="C50" s="1">
        <v>0.0</v>
      </c>
      <c r="D50" s="1" t="s">
        <v>281</v>
      </c>
      <c r="E50" s="1" t="s">
        <v>282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283</v>
      </c>
      <c r="B51" s="1">
        <v>0.0</v>
      </c>
      <c r="C51" s="1">
        <v>0.0</v>
      </c>
      <c r="D51" s="1" t="s">
        <v>281</v>
      </c>
      <c r="E51" s="1" t="s">
        <v>282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284</v>
      </c>
      <c r="B52" s="1">
        <v>0.0</v>
      </c>
      <c r="C52" s="1">
        <v>0.0</v>
      </c>
      <c r="D52" s="1" t="s">
        <v>285</v>
      </c>
      <c r="E52" s="1" t="s">
        <v>286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287</v>
      </c>
      <c r="B53" s="1">
        <v>0.0</v>
      </c>
      <c r="C53" s="1">
        <v>0.0</v>
      </c>
      <c r="D53" s="1">
        <v>0.0</v>
      </c>
      <c r="E53" s="1" t="s">
        <v>288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289</v>
      </c>
      <c r="B54" s="1">
        <v>0.0</v>
      </c>
      <c r="C54" s="1">
        <v>0.0</v>
      </c>
      <c r="D54" s="1">
        <v>0.0</v>
      </c>
      <c r="E54" s="1" t="s">
        <v>290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291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292</v>
      </c>
      <c r="B56" s="1">
        <v>0.0</v>
      </c>
      <c r="C56" s="1">
        <v>0.0</v>
      </c>
      <c r="D56" s="1">
        <v>0.0</v>
      </c>
      <c r="E56" s="1" t="s">
        <v>293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294</v>
      </c>
      <c r="B57" s="1">
        <v>0.0</v>
      </c>
      <c r="C57" s="1">
        <v>0.0</v>
      </c>
      <c r="D57" s="1">
        <v>0.0</v>
      </c>
      <c r="E57" s="1" t="s">
        <v>295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296</v>
      </c>
      <c r="B58" s="1">
        <v>0.0</v>
      </c>
      <c r="C58" s="1">
        <v>0.0</v>
      </c>
      <c r="D58" s="1">
        <v>0.0</v>
      </c>
      <c r="E58" s="1" t="s">
        <v>295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297</v>
      </c>
      <c r="B59" s="1">
        <v>0.0</v>
      </c>
      <c r="C59" s="1">
        <v>0.0</v>
      </c>
      <c r="D59" s="1">
        <v>0.0</v>
      </c>
      <c r="E59" s="1" t="s">
        <v>298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299</v>
      </c>
      <c r="B60" s="1">
        <v>0.0</v>
      </c>
      <c r="C60" s="1">
        <v>0.0</v>
      </c>
      <c r="D60" s="1">
        <v>0.0</v>
      </c>
      <c r="E60" s="1" t="s">
        <v>298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300</v>
      </c>
      <c r="B61" s="1">
        <v>0.0</v>
      </c>
      <c r="C61" s="1">
        <v>0.0</v>
      </c>
      <c r="D61" s="1">
        <v>0.0</v>
      </c>
      <c r="E61" s="1" t="s">
        <v>298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301</v>
      </c>
      <c r="B62" s="1">
        <v>0.0</v>
      </c>
      <c r="C62" s="1">
        <v>0.0</v>
      </c>
      <c r="D62" s="1">
        <v>0.0</v>
      </c>
      <c r="E62" s="1" t="s">
        <v>302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303</v>
      </c>
      <c r="B63" s="1">
        <v>0.0</v>
      </c>
      <c r="C63" s="1">
        <v>0.0</v>
      </c>
      <c r="D63" s="1">
        <v>0.0</v>
      </c>
      <c r="E63" s="1" t="s">
        <v>304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305</v>
      </c>
      <c r="B64" s="1">
        <v>0.0</v>
      </c>
      <c r="C64" s="1">
        <v>0.0</v>
      </c>
      <c r="D64" s="1">
        <v>0.0</v>
      </c>
      <c r="E64" s="1" t="s">
        <v>306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307</v>
      </c>
      <c r="B65" s="1">
        <v>0.0</v>
      </c>
      <c r="C65" s="1">
        <v>0.0</v>
      </c>
      <c r="D65" s="1">
        <v>0.0</v>
      </c>
      <c r="E65" s="1" t="s">
        <v>308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309</v>
      </c>
      <c r="B66" s="1">
        <v>0.0</v>
      </c>
      <c r="C66" s="1">
        <v>0.0</v>
      </c>
      <c r="D66" s="1">
        <v>0.0</v>
      </c>
      <c r="E66" s="1" t="s">
        <v>308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310</v>
      </c>
      <c r="B67" s="1">
        <v>0.0</v>
      </c>
      <c r="C67" s="1">
        <v>0.0</v>
      </c>
      <c r="D67" s="1">
        <v>0.0</v>
      </c>
      <c r="E67" s="1" t="s">
        <v>311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312</v>
      </c>
      <c r="C1" s="1" t="s">
        <v>313</v>
      </c>
      <c r="D1" s="1" t="s">
        <v>314</v>
      </c>
      <c r="E1" s="1" t="s">
        <v>315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316</v>
      </c>
      <c r="B2" s="1" t="s">
        <v>317</v>
      </c>
      <c r="C2" s="1" t="s">
        <v>318</v>
      </c>
      <c r="D2" s="1" t="s">
        <v>318</v>
      </c>
      <c r="E2" s="1" t="s">
        <v>319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320</v>
      </c>
      <c r="B3" s="1" t="s">
        <v>319</v>
      </c>
      <c r="C3" s="1" t="s">
        <v>321</v>
      </c>
      <c r="D3" s="1" t="s">
        <v>322</v>
      </c>
      <c r="E3" s="1" t="s">
        <v>319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323</v>
      </c>
      <c r="B4" s="1" t="s">
        <v>317</v>
      </c>
      <c r="C4" s="1" t="s">
        <v>318</v>
      </c>
      <c r="D4" s="1" t="s">
        <v>318</v>
      </c>
      <c r="E4" s="1" t="s">
        <v>318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320</v>
      </c>
      <c r="B5" s="1" t="s">
        <v>319</v>
      </c>
      <c r="C5" s="1" t="s">
        <v>321</v>
      </c>
      <c r="D5" s="1" t="s">
        <v>322</v>
      </c>
      <c r="E5" s="1" t="s">
        <v>322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324</v>
      </c>
      <c r="B6" s="1" t="s">
        <v>325</v>
      </c>
      <c r="C6" s="1" t="s">
        <v>326</v>
      </c>
      <c r="D6" s="1" t="s">
        <v>327</v>
      </c>
      <c r="E6" s="1" t="s">
        <v>328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329</v>
      </c>
      <c r="B7" s="1" t="s">
        <v>319</v>
      </c>
      <c r="C7" s="1" t="s">
        <v>319</v>
      </c>
      <c r="D7" s="1" t="s">
        <v>319</v>
      </c>
      <c r="E7" s="1" t="s">
        <v>319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330</v>
      </c>
      <c r="B8" s="1" t="s">
        <v>319</v>
      </c>
      <c r="C8" s="1" t="s">
        <v>331</v>
      </c>
      <c r="D8" s="1" t="s">
        <v>331</v>
      </c>
      <c r="E8" s="1" t="s">
        <v>331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332</v>
      </c>
      <c r="B9" s="1" t="s">
        <v>319</v>
      </c>
      <c r="C9" s="1" t="s">
        <v>319</v>
      </c>
      <c r="D9" s="1" t="s">
        <v>319</v>
      </c>
      <c r="E9" s="1" t="s">
        <v>319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333</v>
      </c>
      <c r="B10" s="1" t="s">
        <v>319</v>
      </c>
      <c r="C10" s="1" t="s">
        <v>319</v>
      </c>
      <c r="D10" s="1" t="s">
        <v>319</v>
      </c>
      <c r="E10" s="1" t="s">
        <v>319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334</v>
      </c>
      <c r="B11" s="1" t="s">
        <v>319</v>
      </c>
      <c r="C11" s="1" t="s">
        <v>335</v>
      </c>
      <c r="D11" s="1" t="s">
        <v>336</v>
      </c>
      <c r="E11" s="1" t="s">
        <v>337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338</v>
      </c>
      <c r="B12" s="1" t="s">
        <v>319</v>
      </c>
      <c r="C12" s="1" t="s">
        <v>339</v>
      </c>
      <c r="D12" s="1" t="s">
        <v>340</v>
      </c>
      <c r="E12" s="1" t="s">
        <v>337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341</v>
      </c>
      <c r="B13" s="1" t="s">
        <v>319</v>
      </c>
      <c r="C13" s="1" t="s">
        <v>319</v>
      </c>
      <c r="D13" s="1" t="s">
        <v>319</v>
      </c>
      <c r="E13" s="1" t="s">
        <v>319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342</v>
      </c>
      <c r="B14" s="1" t="s">
        <v>319</v>
      </c>
      <c r="C14" s="1" t="s">
        <v>319</v>
      </c>
      <c r="D14" s="1" t="s">
        <v>319</v>
      </c>
      <c r="E14" s="1" t="s">
        <v>319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343</v>
      </c>
      <c r="B15" s="1" t="s">
        <v>319</v>
      </c>
      <c r="C15" s="1" t="s">
        <v>319</v>
      </c>
      <c r="D15" s="1" t="s">
        <v>319</v>
      </c>
      <c r="E15" s="1" t="s">
        <v>319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344</v>
      </c>
      <c r="B16" s="1" t="s">
        <v>319</v>
      </c>
      <c r="C16" s="1" t="s">
        <v>319</v>
      </c>
      <c r="D16" s="1" t="s">
        <v>319</v>
      </c>
      <c r="E16" s="1" t="s">
        <v>319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345</v>
      </c>
      <c r="B17" s="1" t="s">
        <v>346</v>
      </c>
      <c r="C17" s="1" t="s">
        <v>347</v>
      </c>
      <c r="D17" s="1" t="s">
        <v>348</v>
      </c>
      <c r="E17" s="1" t="s">
        <v>349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350</v>
      </c>
      <c r="B18" s="1" t="s">
        <v>319</v>
      </c>
      <c r="C18" s="1" t="s">
        <v>319</v>
      </c>
      <c r="D18" s="1" t="s">
        <v>319</v>
      </c>
      <c r="E18" s="1" t="s">
        <v>319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351</v>
      </c>
      <c r="B19" s="1" t="s">
        <v>319</v>
      </c>
      <c r="C19" s="1" t="s">
        <v>319</v>
      </c>
      <c r="D19" s="1" t="s">
        <v>319</v>
      </c>
      <c r="E19" s="1" t="s">
        <v>319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352</v>
      </c>
      <c r="B20" s="1" t="s">
        <v>319</v>
      </c>
      <c r="C20" s="1" t="s">
        <v>353</v>
      </c>
      <c r="D20" s="1" t="s">
        <v>354</v>
      </c>
      <c r="E20" s="1" t="s">
        <v>355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356</v>
      </c>
      <c r="B21" s="1" t="s">
        <v>319</v>
      </c>
      <c r="C21" s="1" t="s">
        <v>357</v>
      </c>
      <c r="D21" s="1" t="s">
        <v>358</v>
      </c>
      <c r="E21" s="1" t="s">
        <v>355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359</v>
      </c>
      <c r="B22" s="1" t="s">
        <v>360</v>
      </c>
      <c r="C22" s="1" t="s">
        <v>361</v>
      </c>
      <c r="D22" s="1" t="s">
        <v>362</v>
      </c>
      <c r="E22" s="1" t="s">
        <v>363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 t="s">
        <v>319</v>
      </c>
      <c r="C23" s="1" t="s">
        <v>319</v>
      </c>
      <c r="D23" s="1" t="s">
        <v>319</v>
      </c>
      <c r="E23" s="1" t="s">
        <v>319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364</v>
      </c>
      <c r="B24" s="1" t="s">
        <v>365</v>
      </c>
      <c r="C24" s="1" t="s">
        <v>366</v>
      </c>
      <c r="D24" s="1" t="s">
        <v>366</v>
      </c>
      <c r="E24" s="1" t="s">
        <v>366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367</v>
      </c>
      <c r="B25" s="1" t="s">
        <v>368</v>
      </c>
      <c r="C25" s="1" t="s">
        <v>369</v>
      </c>
      <c r="D25" s="1" t="s">
        <v>369</v>
      </c>
      <c r="E25" s="1" t="s">
        <v>319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370</v>
      </c>
      <c r="B26" s="1" t="s">
        <v>371</v>
      </c>
      <c r="C26" s="1" t="s">
        <v>319</v>
      </c>
      <c r="D26" s="1" t="s">
        <v>319</v>
      </c>
      <c r="E26" s="1" t="s">
        <v>319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372</v>
      </c>
      <c r="B2" s="1" t="s">
        <v>373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374</v>
      </c>
      <c r="B3" s="1" t="s">
        <v>375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376</v>
      </c>
      <c r="B4" s="1" t="s">
        <v>377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378</v>
      </c>
      <c r="B5" s="1" t="s">
        <v>379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380</v>
      </c>
      <c r="B6" s="1" t="s">
        <v>381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382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383</v>
      </c>
      <c r="B8" s="1" t="s">
        <v>384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385</v>
      </c>
      <c r="B9" s="4" t="s">
        <v>386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387</v>
      </c>
      <c r="B10" s="1" t="s">
        <v>388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389</v>
      </c>
      <c r="B11" s="1" t="s">
        <v>390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391</v>
      </c>
      <c r="B12" s="1" t="s">
        <v>388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392</v>
      </c>
      <c r="B13" s="1" t="s">
        <v>393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394</v>
      </c>
      <c r="B14" s="1" t="s">
        <v>395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396</v>
      </c>
      <c r="B15" s="1" t="s">
        <v>393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397</v>
      </c>
      <c r="B16" s="1" t="s">
        <v>398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399</v>
      </c>
      <c r="B17" s="1">
        <v>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400</v>
      </c>
      <c r="B18" s="1" t="s">
        <v>401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402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403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404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405</v>
      </c>
      <c r="B22" s="1">
        <v>0.7346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406</v>
      </c>
      <c r="B23" s="1">
        <v>0.7685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407</v>
      </c>
      <c r="B24" s="1">
        <v>0.74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408</v>
      </c>
      <c r="B25" s="1">
        <v>0.7698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409</v>
      </c>
      <c r="B26" s="1">
        <v>0.7346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410</v>
      </c>
      <c r="B27" s="1">
        <v>0.7685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411</v>
      </c>
      <c r="B28" s="1">
        <v>0.74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412</v>
      </c>
      <c r="B29" s="1">
        <v>0.7698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413</v>
      </c>
      <c r="B30" s="1">
        <v>0.009834902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414</v>
      </c>
      <c r="B31" s="1">
        <v>-0.8243243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415</v>
      </c>
      <c r="B32" s="1">
        <v>151645.0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416</v>
      </c>
      <c r="B33" s="1">
        <v>151645.0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417</v>
      </c>
      <c r="B34" s="1">
        <v>4166465.0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418</v>
      </c>
      <c r="B35" s="1">
        <v>209410.0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419</v>
      </c>
      <c r="B36" s="1">
        <v>209410.0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420</v>
      </c>
      <c r="B37" s="1">
        <v>6811694.0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421</v>
      </c>
      <c r="B38" s="1">
        <v>0.302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422</v>
      </c>
      <c r="B39" s="1">
        <v>65.0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423</v>
      </c>
      <c r="B40" s="1">
        <v>0.80058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424</v>
      </c>
      <c r="B41" s="1">
        <v>2.250605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425</v>
      </c>
      <c r="B42" s="1" t="s">
        <v>426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427</v>
      </c>
      <c r="B43" s="1">
        <v>-3951517.0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428</v>
      </c>
      <c r="B44" s="1">
        <v>2653439.0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429</v>
      </c>
      <c r="B45" s="1">
        <v>8933370.0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430</v>
      </c>
      <c r="B46" s="1">
        <v>924631.0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431</v>
      </c>
      <c r="B47" s="1">
        <v>169124.0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432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433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434</v>
      </c>
      <c r="B50" s="1">
        <v>0.25059998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435</v>
      </c>
      <c r="B51" s="1">
        <v>0.0035100002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436</v>
      </c>
      <c r="B52" s="1">
        <v>0.047069997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437</v>
      </c>
      <c r="B53" s="1">
        <v>0.1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438</v>
      </c>
      <c r="B54" s="1">
        <v>0.2511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439</v>
      </c>
      <c r="B55" s="1">
        <v>8933370.0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440</v>
      </c>
      <c r="B56" s="1">
        <v>5.214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441</v>
      </c>
      <c r="B57" s="1">
        <v>0.14624088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442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443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444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445</v>
      </c>
      <c r="B61" s="1">
        <v>-8278000.0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446</v>
      </c>
      <c r="B62" s="1">
        <v>77.53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447</v>
      </c>
      <c r="B63" s="1">
        <v>-2.63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448</v>
      </c>
      <c r="B64" s="1" t="s">
        <v>449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450</v>
      </c>
      <c r="B65" s="1">
        <v>1.7186688E9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451</v>
      </c>
      <c r="B66" s="1">
        <v>0.472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452</v>
      </c>
      <c r="B67" s="1">
        <v>-0.9711869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453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454</v>
      </c>
      <c r="B69" s="1" t="s">
        <v>455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456</v>
      </c>
      <c r="B70" s="1" t="s">
        <v>457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458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459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460</v>
      </c>
      <c r="B73" s="1" t="s">
        <v>461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462</v>
      </c>
      <c r="B74" s="1" t="s">
        <v>461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463</v>
      </c>
      <c r="B75" s="1">
        <v>1.6129674E9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464</v>
      </c>
      <c r="B76" s="1" t="s">
        <v>465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466</v>
      </c>
      <c r="B77" s="1" t="s">
        <v>467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468</v>
      </c>
      <c r="B78" s="1" t="s">
        <v>469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470</v>
      </c>
      <c r="B79" s="1" t="s">
        <v>471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472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473</v>
      </c>
      <c r="B81" s="1">
        <v>0.7625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474</v>
      </c>
      <c r="B82" s="1">
        <v>13.0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475</v>
      </c>
      <c r="B83" s="1">
        <v>10.0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476</v>
      </c>
      <c r="B84" s="1">
        <v>11.5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477</v>
      </c>
      <c r="B85" s="1">
        <v>11.5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478</v>
      </c>
      <c r="B86" s="1" t="s">
        <v>479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480</v>
      </c>
      <c r="B87" s="1">
        <v>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481</v>
      </c>
      <c r="B88" s="1">
        <v>6353000.0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482</v>
      </c>
      <c r="B89" s="1">
        <v>2.17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483</v>
      </c>
      <c r="B90" s="1">
        <v>-8363000.0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484</v>
      </c>
      <c r="B91" s="1">
        <v>141000.0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485</v>
      </c>
      <c r="B92" s="1">
        <v>2.867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486</v>
      </c>
      <c r="B93" s="1">
        <v>3.106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487</v>
      </c>
      <c r="B94" s="1">
        <v>2.988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488</v>
      </c>
      <c r="B95" s="1">
        <v>-0.82528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489</v>
      </c>
      <c r="B96" s="1">
        <v>-1.8906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490</v>
      </c>
      <c r="B97" s="1">
        <v>-3866375.0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491</v>
      </c>
      <c r="B98" s="1">
        <v>-1.1215E7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492</v>
      </c>
      <c r="B99" s="1" t="s">
        <v>426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493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-1.0</v>
      </c>
      <c r="D3" s="1">
        <v>-1.0</v>
      </c>
      <c r="E3" s="1">
        <v>-6.0</v>
      </c>
      <c r="F3" s="1">
        <f>IF(E3*FORECAST(F2,B3:E3,B2:E2)&gt;0,FORECAST(F2,B3:E3,B2:E2),E3)*$X$1</f>
        <v>-6.5</v>
      </c>
      <c r="G3" s="1">
        <f>IF(F3*FORECAST(G2,B3:F3,B2:F2)&gt;0,FORECAST(G2,B3:F3,B2:F2),F3)*$X$1</f>
        <v>-8.3</v>
      </c>
      <c r="H3" s="1">
        <f>IF(G3*FORECAST(H2,B3:G3,B2:G2)&gt;0,FORECAST(H2,B3:G3,B2:G2),G3)*$X$1</f>
        <v>-10.1</v>
      </c>
      <c r="I3" s="1">
        <f>IF(H3*FORECAST(I2,B3:H3,B2:H2)&gt;0,FORECAST(I2,B3:H3,B2:H2),H3)*$X$1</f>
        <v>-11.9</v>
      </c>
      <c r="J3" s="1">
        <f>IF(I3*FORECAST(J2,B3:I3,B2:I2)&gt;0,FORECAST(J2,B3:I3,B2:I2),I3)*$X$1</f>
        <v>-13.7</v>
      </c>
      <c r="K3" s="1">
        <f>IF(J3*FORECAST(K2,B3:J3,B2:J2)&gt;0,FORECAST(K2,B3:J3,B2:J2),J3)*$X$1</f>
        <v>-15.5</v>
      </c>
      <c r="L3" s="1">
        <f>IF(K3*FORECAST(L2,B3:K3,B2:K2)&gt;0,FORECAST(L2,B3:K3,B2:K2),K3)*$X$1</f>
        <v>-17.3</v>
      </c>
      <c r="M3" s="5">
        <f>IF(L3*FORECAST(M2,B3:L3,B2:L2)&gt;0,FORECAST(M2,B3:L3,B2:L2),L3)*$X$1</f>
        <v>-19.1</v>
      </c>
      <c r="N3" s="5">
        <f>IF(M3*FORECAST(N2,B3:M3,B2:M2)&gt;0,FORECAST(N2,B3:M3,B2:M2),M3)*$X$1</f>
        <v>-20.9</v>
      </c>
      <c r="O3" s="5">
        <f>IF(N3*FORECAST(O2,B3:N3,B2:N2)&gt;0,FORECAST(O2,B3:N3,B2:N2),N3)*$X$1</f>
        <v>-22.7</v>
      </c>
      <c r="P3" s="5">
        <f>IF(O3*FORECAST(P2,B3:O3,B2:O2)&gt;0,FORECAST(P2,B3:O3,B2:O2),O3)*$X$1</f>
        <v>-24.5</v>
      </c>
      <c r="Q3" s="5">
        <f>IF(P3*FORECAST(Q2,B3:P3,B2:P2)&gt;0,FORECAST(Q2,B3:P3,B2:P2),P3)*$X$1</f>
        <v>-26.3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2.0</v>
      </c>
      <c r="C4" s="1">
        <v>3.0</v>
      </c>
      <c r="D4" s="1">
        <v>66.0</v>
      </c>
      <c r="E4" s="1">
        <v>-1.0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494</v>
      </c>
      <c r="B5" s="1">
        <v>25.0</v>
      </c>
      <c r="C5" s="1">
        <v>26.0</v>
      </c>
      <c r="D5" s="1">
        <v>26.0</v>
      </c>
      <c r="E5" s="1">
        <v>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495</v>
      </c>
      <c r="L7" s="1">
        <f>IF(Q3*FORECAST(Q2,B3:Q3,B2:Q2)&gt;0,FORECAST(Q2,B3:Q3,B2:Q2),P3)*$X$1 * (1+0.02)/(0.0805-0.02)</f>
        <v>-443.4049587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496</v>
      </c>
      <c r="L8" s="6">
        <f t="array" ref="L8">NPV(0.0805,G3:Q3)</f>
        <v>-113.3989914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497</v>
      </c>
      <c r="L9" s="6">
        <f t="array" ref="L9">NPV(0.0805,G16:Q16)</f>
        <v>-189.2030191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498</v>
      </c>
      <c r="L10" s="6">
        <f>L8 + L9</f>
        <v>-302.6020105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499</v>
      </c>
      <c r="L12" s="6">
        <f>L10 - L11</f>
        <v>-301.6020105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500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-100.5340035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(1+0.02)/(0.0805-0.02)</f>
        <v>-443.4049587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-2.0</v>
      </c>
      <c r="C3" s="1">
        <v>-1.0</v>
      </c>
      <c r="D3" s="1">
        <v>-3.0</v>
      </c>
      <c r="E3" s="1">
        <v>-13.0</v>
      </c>
      <c r="F3" s="1">
        <f>IF(E3*FORECAST(F2,B3:E3,B2:E2)&gt;0,FORECAST(F2,B3:E3,B2:E2),E3)*$X$1</f>
        <v>-13.5</v>
      </c>
      <c r="G3" s="1">
        <f>IF(F3*FORECAST(G2,B3:F3,B2:F2)&gt;0,FORECAST(G2,B3:F3,B2:F2),F3)*$X$1</f>
        <v>-17</v>
      </c>
      <c r="H3" s="1">
        <f>IF(G3*FORECAST(H2,B3:G3,B2:G2)&gt;0,FORECAST(H2,B3:G3,B2:G2),G3)*$X$1</f>
        <v>-20.5</v>
      </c>
      <c r="I3" s="1">
        <f>IF(H3*FORECAST(I2,B3:H3,B2:H2)&gt;0,FORECAST(I2,B3:H3,B2:H2),H3)*$X$1</f>
        <v>-24</v>
      </c>
      <c r="J3" s="1">
        <f>IF(I3*FORECAST(J2,B3:I3,B2:I2)&gt;0,FORECAST(J2,B3:I3,B2:I2),I3)*$X$1</f>
        <v>-27.5</v>
      </c>
      <c r="K3" s="1">
        <f>IF(J3*FORECAST(K2,B3:J3,B2:J2)&gt;0,FORECAST(K2,B3:J3,B2:J2),J3)*$X$1</f>
        <v>-31</v>
      </c>
      <c r="L3" s="1">
        <f>IF(K3*FORECAST(L2,B3:K3,B2:K2)&gt;0,FORECAST(L2,B3:K3,B2:K2),K3)*$X$1</f>
        <v>-34.5</v>
      </c>
      <c r="M3" s="5">
        <f>IF(L3*FORECAST(M2,B3:L3,B2:L2)&gt;0,FORECAST(M2,B3:L3,B2:L2),L3)*$X$1</f>
        <v>-38</v>
      </c>
      <c r="N3" s="5">
        <f>IF(M3*FORECAST(N2,B3:M3,B2:M2)&gt;0,FORECAST(N2,B3:M3,B2:M2),M3)*$X$1</f>
        <v>-41.5</v>
      </c>
      <c r="O3" s="5">
        <f>IF(N3*FORECAST(O2,B3:N3,B2:N2)&gt;0,FORECAST(O2,B3:N3,B2:N2),N3)*$X$1</f>
        <v>-45</v>
      </c>
      <c r="P3" s="5">
        <f>IF(O3*FORECAST(P2,B3:O3,B2:O2)&gt;0,FORECAST(P2,B3:O3,B2:O2),O3)*$X$1</f>
        <v>-48.5</v>
      </c>
      <c r="Q3" s="5">
        <f>IF(P3*FORECAST(Q2,B3:P3,B2:P2)&gt;0,FORECAST(Q2,B3:P3,B2:P2),P3)*$X$1</f>
        <v>-52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2.0</v>
      </c>
      <c r="C4" s="1">
        <v>3.0</v>
      </c>
      <c r="D4" s="1">
        <v>66.0</v>
      </c>
      <c r="E4" s="1">
        <v>-1.0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494</v>
      </c>
      <c r="B5" s="1">
        <v>25.0</v>
      </c>
      <c r="C5" s="1">
        <v>26.0</v>
      </c>
      <c r="D5" s="1">
        <v>26.0</v>
      </c>
      <c r="E5" s="1">
        <v>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495</v>
      </c>
      <c r="L7" s="1">
        <f>IF(Q3*FORECAST(Q2,B3:Q3,B2:Q2)&gt;0,FORECAST(Q2,B3:Q3,B2:Q2),P3)*$X$1 * (1+0.02)/(0.0805-0.02)</f>
        <v>-876.6942149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496</v>
      </c>
      <c r="L8" s="6">
        <f t="array" ref="L8">NPV(0.0805,G3:Q3)</f>
        <v>-226.6305962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497</v>
      </c>
      <c r="L9" s="6">
        <f t="array" ref="L9">NPV(0.0805,G16:Q16)</f>
        <v>-374.0896196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498</v>
      </c>
      <c r="L10" s="6">
        <f>L8 + L9</f>
        <v>-600.7202158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499</v>
      </c>
      <c r="L12" s="6">
        <f>L10 - L11</f>
        <v>-599.7202158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500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-199.9067386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(1+0.02)/(0.0805-0.02)</f>
        <v>-876.6942149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