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<sst xmlns="http://schemas.openxmlformats.org/spreadsheetml/2006/main" count="884" uniqueCount="771">
  <si>
    <t>ticker</t>
  </si>
  <si>
    <t>GRAL</t>
  </si>
  <si>
    <t>nombre</t>
  </si>
  <si>
    <t>GRAIL INC</t>
  </si>
  <si>
    <t>empresa</t>
  </si>
  <si>
    <t>Biotechnology &amp; Medical Research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</si>
  <si>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</si>
  <si>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</si>
  <si>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</si>
  <si>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</si>
  <si>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</si>
  <si>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</si>
  <si>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</si>
  <si>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</si>
  <si>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</si>
  <si>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</si>
  <si>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</si>
  <si>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</si>
  <si>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</si>
  <si>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23.84%</t>
  </si>
  <si>
    <t>Total Assets Growth</t>
  </si>
  <si>
    <t>8.02%</t>
  </si>
  <si>
    <t>Net Property, Plant and Equipment Growth</t>
  </si>
  <si>
    <t>-44.07%</t>
  </si>
  <si>
    <t>EBITDA Growth</t>
  </si>
  <si>
    <t>-82.74%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</si>
  <si>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</si>
  <si>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</si>
  <si>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</si>
  <si>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</si>
  <si>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</si>
  <si>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</si>
  <si>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</si>
  <si>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</si>
  <si>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</si>
  <si>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</si>
  <si>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</si>
  <si>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</si>
  <si>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</si>
  <si>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</si>
  <si>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</si>
  <si>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</si>
  <si>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</si>
  <si>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</si>
  <si>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</si>
  <si>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</si>
  <si>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Short 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</si>
  <si>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</si>
  <si>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</si>
  <si>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</si>
  <si>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</si>
  <si>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</si>
  <si>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</si>
  <si>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</si>
  <si>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</si>
  <si>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</si>
  <si>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</si>
  <si>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</si>
  <si>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</si>
  <si>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</si>
  <si>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</si>
  <si>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</si>
  <si>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</si>
  <si>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</si>
  <si>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</si>
  <si>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</si>
  <si>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</si>
  <si>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</si>
  <si>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</si>
  <si>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</si>
  <si>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</si>
  <si>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</si>
  <si>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</si>
  <si>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</si>
  <si>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</si>
  <si>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</si>
  <si>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</si>
  <si>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</si>
  <si>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</si>
  <si>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</si>
  <si>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</si>
  <si>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</si>
  <si>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</si>
  <si>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</si>
  <si>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</si>
  <si>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</si>
  <si>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</si>
  <si>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</si>
  <si>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</si>
  <si>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</si>
  <si>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</si>
  <si>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</si>
  <si>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</si>
  <si>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</si>
  <si>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</si>
  <si>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</si>
  <si>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</si>
  <si>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</si>
  <si>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</si>
  <si>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</si>
  <si>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</si>
  <si>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</si>
  <si>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</si>
  <si>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</si>
  <si>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-8.79</t>
  </si>
  <si>
    <t>-10.05</t>
  </si>
  <si>
    <t>-10.8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</si>
  <si>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</si>
  <si>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</si>
  <si>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</si>
  <si>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</si>
  <si>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</si>
  <si>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</si>
  <si>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</si>
  <si>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</si>
  <si>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</si>
  <si>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</si>
  <si>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</si>
  <si>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</si>
  <si>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</si>
  <si>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</si>
  <si>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</si>
  <si>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</si>
  <si>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</si>
  <si>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</si>
  <si>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</si>
  <si>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</si>
  <si>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</si>
  <si>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</si>
  <si>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</si>
  <si>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</si>
  <si>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</si>
  <si>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</si>
  <si>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</si>
  <si>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</si>
  <si>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</si>
  <si>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</si>
  <si>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</si>
  <si>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</si>
  <si>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</si>
  <si>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</si>
  <si>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</si>
  <si>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</si>
  <si>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</si>
  <si>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-2.42</t>
  </si>
  <si>
    <t>-1.99</t>
  </si>
  <si>
    <t>-2.52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</si>
  <si>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</si>
  <si>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</si>
  <si>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</si>
  <si>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</si>
  <si>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</si>
  <si>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</si>
  <si>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-1.51</t>
  </si>
  <si>
    <t>-1.25</t>
  </si>
  <si>
    <t>-1.57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</si>
  <si>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</si>
  <si>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</si>
  <si>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</si>
  <si>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</si>
  <si>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</si>
  <si>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</si>
  <si>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</si>
  <si>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-0.18</t>
  </si>
  <si>
    <t>0.08</t>
  </si>
  <si>
    <t>-0.01</t>
  </si>
  <si>
    <t>1.38</t>
  </si>
  <si>
    <t>0.78</t>
  </si>
  <si>
    <t>2.78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</si>
  <si>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</si>
  <si>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</si>
  <si>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</si>
  <si>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</si>
  <si>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</si>
  <si>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</si>
  <si>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</si>
  <si>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</si>
  <si>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</si>
  <si>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</si>
  <si>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</si>
  <si>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</si>
  <si>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</si>
  <si>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</si>
  <si>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</si>
  <si>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</si>
  <si>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</si>
  <si>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</si>
  <si>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</si>
  <si>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</si>
  <si>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</si>
  <si>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</si>
  <si>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</si>
  <si>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-23.96</t>
  </si>
  <si>
    <t>-29.47</t>
  </si>
  <si>
    <t>-15.14</t>
  </si>
  <si>
    <t>-6.32</t>
  </si>
  <si>
    <t>-11.01</t>
  </si>
  <si>
    <t>Return on Total Capital</t>
  </si>
  <si>
    <t>-26.5</t>
  </si>
  <si>
    <t>-32.48</t>
  </si>
  <si>
    <t>-15.56</t>
  </si>
  <si>
    <t>-6.5</t>
  </si>
  <si>
    <t>-11.5</t>
  </si>
  <si>
    <t>Return On Equity %</t>
  </si>
  <si>
    <t>-42.55</t>
  </si>
  <si>
    <t>-56.12</t>
  </si>
  <si>
    <t>-24.97</t>
  </si>
  <si>
    <t>-76.71</t>
  </si>
  <si>
    <t>-35.35</t>
  </si>
  <si>
    <t>Return on Common Equity</t>
  </si>
  <si>
    <t>22.1</t>
  </si>
  <si>
    <t>23.6</t>
  </si>
  <si>
    <t>-31.2</t>
  </si>
  <si>
    <t>Margin Analysis</t>
  </si>
  <si>
    <t>Gross Profit Margin %</t>
  </si>
  <si>
    <t>-284.38</t>
  </si>
  <si>
    <t>-209.63</t>
  </si>
  <si>
    <t>-102.69</t>
  </si>
  <si>
    <t>SG&amp;A Margin</t>
  </si>
  <si>
    <t>533.64</t>
  </si>
  <si>
    <t>370.81</t>
  </si>
  <si>
    <t>EBITDA Margin %</t>
  </si>
  <si>
    <t>-666.88</t>
  </si>
  <si>
    <t>EBITA Margin %</t>
  </si>
  <si>
    <t>-688.75</t>
  </si>
  <si>
    <t>EBIT Margin %</t>
  </si>
  <si>
    <t>-837.33</t>
  </si>
  <si>
    <t>Income From Continuing Operations Margin %</t>
  </si>
  <si>
    <t>Net Income Margin %</t>
  </si>
  <si>
    <t>Net Avail. For Common Margin %</t>
  </si>
  <si>
    <t>Normalized Net Income Margin</t>
  </si>
  <si>
    <t>-833.66</t>
  </si>
  <si>
    <t>-518.13</t>
  </si>
  <si>
    <t>Levered Free Cash Flow Margin</t>
  </si>
  <si>
    <t>-848.53</t>
  </si>
  <si>
    <t>-452.45</t>
  </si>
  <si>
    <t>-238.17</t>
  </si>
  <si>
    <t>Unlevered Free Cash Flow Margin</t>
  </si>
  <si>
    <t>Asset Turnover</t>
  </si>
  <si>
    <t>0</t>
  </si>
  <si>
    <t>0.01</t>
  </si>
  <si>
    <t>0.02</t>
  </si>
  <si>
    <t>Fixed Assets Turnover</t>
  </si>
  <si>
    <t>0.09</t>
  </si>
  <si>
    <t>0.27</t>
  </si>
  <si>
    <t>0.51</t>
  </si>
  <si>
    <t>Receivables Turnover (Average Receivables)</t>
  </si>
  <si>
    <t>4.95</t>
  </si>
  <si>
    <t>5.73</t>
  </si>
  <si>
    <t>Short Term Liquidity</t>
  </si>
  <si>
    <t>Current Ratio</t>
  </si>
  <si>
    <t>8.75</t>
  </si>
  <si>
    <t>12.41</t>
  </si>
  <si>
    <t>7.1</t>
  </si>
  <si>
    <t>2.48</t>
  </si>
  <si>
    <t>2.19</t>
  </si>
  <si>
    <t>0.95</t>
  </si>
  <si>
    <t>Quick Ratio</t>
  </si>
  <si>
    <t>8.65</t>
  </si>
  <si>
    <t>12.12</t>
  </si>
  <si>
    <t>6.95</t>
  </si>
  <si>
    <t>2.34</t>
  </si>
  <si>
    <t>1.94</t>
  </si>
  <si>
    <t>0.74</t>
  </si>
  <si>
    <t>Operating Cash Flow to Current Liabilities</t>
  </si>
  <si>
    <t>-2.82</t>
  </si>
  <si>
    <t>-5.47</t>
  </si>
  <si>
    <t>-2.76</t>
  </si>
  <si>
    <t>-7.03</t>
  </si>
  <si>
    <t>-4.16</t>
  </si>
  <si>
    <t>-3.64</t>
  </si>
  <si>
    <t>Days Sales Outstanding (Average Receivables)</t>
  </si>
  <si>
    <t>73.52</t>
  </si>
  <si>
    <t>63.53</t>
  </si>
  <si>
    <t>Average Days Payable Outstanding</t>
  </si>
  <si>
    <t>137.73</t>
  </si>
  <si>
    <t>37.17</t>
  </si>
  <si>
    <t>35.83</t>
  </si>
  <si>
    <t>Long Term Solvency</t>
  </si>
  <si>
    <t>Total Debt/Equity</t>
  </si>
  <si>
    <t>0.42</t>
  </si>
  <si>
    <t>7.64</t>
  </si>
  <si>
    <t>11.21</t>
  </si>
  <si>
    <t>1.17</t>
  </si>
  <si>
    <t>2.07</t>
  </si>
  <si>
    <t>2.31</t>
  </si>
  <si>
    <t>Total Debt / Total Capital</t>
  </si>
  <si>
    <t>7.09</t>
  </si>
  <si>
    <t>10.08</t>
  </si>
  <si>
    <t>1.16</t>
  </si>
  <si>
    <t>2.02</t>
  </si>
  <si>
    <t>2.26</t>
  </si>
  <si>
    <t>LT Debt/Equity</t>
  </si>
  <si>
    <t>0.13</t>
  </si>
  <si>
    <t>6.66</t>
  </si>
  <si>
    <t>10.24</t>
  </si>
  <si>
    <t>1.03</t>
  </si>
  <si>
    <t>1.78</t>
  </si>
  <si>
    <t>1.91</t>
  </si>
  <si>
    <t>Long-Term Debt / Total Capital</t>
  </si>
  <si>
    <t>6.18</t>
  </si>
  <si>
    <t>9.21</t>
  </si>
  <si>
    <t>1.01</t>
  </si>
  <si>
    <t>1.74</t>
  </si>
  <si>
    <t>1.87</t>
  </si>
  <si>
    <t>Total Liabilities / Total Assets</t>
  </si>
  <si>
    <t>12.59</t>
  </si>
  <si>
    <t>13.37</t>
  </si>
  <si>
    <t>20.45</t>
  </si>
  <si>
    <t>3.16</t>
  </si>
  <si>
    <t>5.91</t>
  </si>
  <si>
    <t>6.84</t>
  </si>
  <si>
    <t>EBIT / Interest Expense</t>
  </si>
  <si>
    <t>-71.61</t>
  </si>
  <si>
    <t>-66.7</t>
  </si>
  <si>
    <t>493.44</t>
  </si>
  <si>
    <t>EBITDA / Interest Expense</t>
  </si>
  <si>
    <t>-68.05</t>
  </si>
  <si>
    <t>-61.23</t>
  </si>
  <si>
    <t>463.51</t>
  </si>
  <si>
    <t>(EBITDA - Capex) / Interest Expense</t>
  </si>
  <si>
    <t>-72.09</t>
  </si>
  <si>
    <t>-62.11</t>
  </si>
  <si>
    <t>482.09</t>
  </si>
  <si>
    <t>Total Debt / EBITDA</t>
  </si>
  <si>
    <t>-0.21</t>
  </si>
  <si>
    <t>-0.09</t>
  </si>
  <si>
    <t>-0.14</t>
  </si>
  <si>
    <t>Net Debt / EBITDA</t>
  </si>
  <si>
    <t>2.37</t>
  </si>
  <si>
    <t>2.22</t>
  </si>
  <si>
    <t>1.76</t>
  </si>
  <si>
    <t>0.21</t>
  </si>
  <si>
    <t>Total Debt / (EBITDA - Capex)</t>
  </si>
  <si>
    <t>-0.2</t>
  </si>
  <si>
    <t>-0.08</t>
  </si>
  <si>
    <t>-0.13</t>
  </si>
  <si>
    <t>Net Debt / (EBITDA - Capex)</t>
  </si>
  <si>
    <t>2.24</t>
  </si>
  <si>
    <t>1.69</t>
  </si>
  <si>
    <t>0.2</t>
  </si>
  <si>
    <t>Growth Over Prior Year</t>
  </si>
  <si>
    <t>Total Revenues, 1 Yr. Growth %</t>
  </si>
  <si>
    <t>280.17</t>
  </si>
  <si>
    <t>67.61</t>
  </si>
  <si>
    <t>Gross Profit, 1 Yr. Growth %</t>
  </si>
  <si>
    <t>180.23</t>
  </si>
  <si>
    <t>-17.89</t>
  </si>
  <si>
    <t>EBITDA, 1 Yr. Growth %</t>
  </si>
  <si>
    <t>-9.75</t>
  </si>
  <si>
    <t>26.98</t>
  </si>
  <si>
    <t>305.37</t>
  </si>
  <si>
    <t>-42.34</t>
  </si>
  <si>
    <t>7.88</t>
  </si>
  <si>
    <t>EBITA, 1 Yr. Growth %</t>
  </si>
  <si>
    <t>-10.6</t>
  </si>
  <si>
    <t>24.8</t>
  </si>
  <si>
    <t>299.58</t>
  </si>
  <si>
    <t>-41.61</t>
  </si>
  <si>
    <t>8.32</t>
  </si>
  <si>
    <t>EBIT, 1 Yr. Growth %</t>
  </si>
  <si>
    <t>300.05</t>
  </si>
  <si>
    <t>-41.32</t>
  </si>
  <si>
    <t>6.75</t>
  </si>
  <si>
    <t>Earnings From Cont. Operations, 1 Yr. Growth %</t>
  </si>
  <si>
    <t>-11.19</t>
  </si>
  <si>
    <t>27.49</t>
  </si>
  <si>
    <t>299.73</t>
  </si>
  <si>
    <t>332.7</t>
  </si>
  <si>
    <t>-72.85</t>
  </si>
  <si>
    <t>Net Income, 1 Yr. Growth %</t>
  </si>
  <si>
    <t>Normalized Net Income, 1 Yr. Growth %</t>
  </si>
  <si>
    <t>-10.19</t>
  </si>
  <si>
    <t>25.94</t>
  </si>
  <si>
    <t>306.15</t>
  </si>
  <si>
    <t>-41.44</t>
  </si>
  <si>
    <t>5.9</t>
  </si>
  <si>
    <t>Diluted EPS Before Extra, 1 Yr. Growth %</t>
  </si>
  <si>
    <t>-17.72</t>
  </si>
  <si>
    <t>16.54</t>
  </si>
  <si>
    <t>Accounts Receivable, 1 Yr. Growth %</t>
  </si>
  <si>
    <t>126.08</t>
  </si>
  <si>
    <t>8.89</t>
  </si>
  <si>
    <t>Net Property, Plant and Equip., 1 Yr. Growth %</t>
  </si>
  <si>
    <t>79.97</t>
  </si>
  <si>
    <t>70.51</t>
  </si>
  <si>
    <t>113.41</t>
  </si>
  <si>
    <t>-8.15</t>
  </si>
  <si>
    <t>-14.77</t>
  </si>
  <si>
    <t>Total Assets, 1 Yr. Growth %</t>
  </si>
  <si>
    <t>-7.47</t>
  </si>
  <si>
    <t>11.14</t>
  </si>
  <si>
    <t>-49.29</t>
  </si>
  <si>
    <t>-20.74</t>
  </si>
  <si>
    <t>Tangible Book Value, 1 Yr. Growth %</t>
  </si>
  <si>
    <t>20.91</t>
  </si>
  <si>
    <t>18.19</t>
  </si>
  <si>
    <t>-111.08</t>
  </si>
  <si>
    <t>34.26</t>
  </si>
  <si>
    <t>-67.15</t>
  </si>
  <si>
    <t>Common Equity, 1 Yr. Growth %</t>
  </si>
  <si>
    <t>-758.06</t>
  </si>
  <si>
    <t>-50.73</t>
  </si>
  <si>
    <t>-21.52</t>
  </si>
  <si>
    <t>Cash From Operations, 1 Yr. Growth %</t>
  </si>
  <si>
    <t>17.46</t>
  </si>
  <si>
    <t>-5.61</t>
  </si>
  <si>
    <t>196.61</t>
  </si>
  <si>
    <t>-18.43</t>
  </si>
  <si>
    <t>6.14</t>
  </si>
  <si>
    <t>Capital Expenditures, 1 Yr. Growth %</t>
  </si>
  <si>
    <t>-79.16</t>
  </si>
  <si>
    <t>257.29</t>
  </si>
  <si>
    <t>487.37</t>
  </si>
  <si>
    <t>-67.31</t>
  </si>
  <si>
    <t>-43.62</t>
  </si>
  <si>
    <t>Levered Free Cash Flow, 1 Yr. Growth %</t>
  </si>
  <si>
    <t>-29.15</t>
  </si>
  <si>
    <t>6.96</t>
  </si>
  <si>
    <t>102.71</t>
  </si>
  <si>
    <t>-9.03</t>
  </si>
  <si>
    <t>Unlevered Free Cash Flow, 1 Yr. Growth %</t>
  </si>
  <si>
    <t>-27.86</t>
  </si>
  <si>
    <t>6.6</t>
  </si>
  <si>
    <t>Compound Annual Growth Rate Over Two Years</t>
  </si>
  <si>
    <t>Total Revenues, 2 Yr. CAGR %</t>
  </si>
  <si>
    <t>152.42</t>
  </si>
  <si>
    <t>Gross Profit, 2 Yr. CAGR %</t>
  </si>
  <si>
    <t>51.69</t>
  </si>
  <si>
    <t>EBITDA, 2 Yr. CAGR %</t>
  </si>
  <si>
    <t>7.05</t>
  </si>
  <si>
    <t>126.88</t>
  </si>
  <si>
    <t>52.88</t>
  </si>
  <si>
    <t>11.47</t>
  </si>
  <si>
    <t>EBITA, 2 Yr. CAGR %</t>
  </si>
  <si>
    <t>5.63</t>
  </si>
  <si>
    <t>123.31</t>
  </si>
  <si>
    <t>52.75</t>
  </si>
  <si>
    <t>11.91</t>
  </si>
  <si>
    <t>EBIT, 2 Yr. CAGR %</t>
  </si>
  <si>
    <t>123.44</t>
  </si>
  <si>
    <t>53.21</t>
  </si>
  <si>
    <t>Earnings From Cont. Operations, 2 Yr. CAGR %</t>
  </si>
  <si>
    <t>6.4</t>
  </si>
  <si>
    <t>125.74</t>
  </si>
  <si>
    <t>315.89</t>
  </si>
  <si>
    <t>8.38</t>
  </si>
  <si>
    <t>Net Income, 2 Yr. CAGR %</t>
  </si>
  <si>
    <t>Normalized Net Income, 2 Yr. CAGR %</t>
  </si>
  <si>
    <t>6.35</t>
  </si>
  <si>
    <t>126.16</t>
  </si>
  <si>
    <t>54.22</t>
  </si>
  <si>
    <t>17.61</t>
  </si>
  <si>
    <t>Diluted EPS Before Extra, 2 Yr. CAGR %</t>
  </si>
  <si>
    <t>Accounts Receivable, 2 Yr. CAGR %</t>
  </si>
  <si>
    <t>56.9</t>
  </si>
  <si>
    <t>Net Property, Plant and Equip., 2 Yr. CAGR %</t>
  </si>
  <si>
    <t>75.18</t>
  </si>
  <si>
    <t>90.76</t>
  </si>
  <si>
    <t>-11.52</t>
  </si>
  <si>
    <t>Total Assets, 2 Yr. CAGR %</t>
  </si>
  <si>
    <t>1.41</t>
  </si>
  <si>
    <t>291.44</t>
  </si>
  <si>
    <t>164.41</t>
  </si>
  <si>
    <t>-36.6</t>
  </si>
  <si>
    <t>Tangible Book Value, 2 Yr. CAGR %</t>
  </si>
  <si>
    <t>19.54</t>
  </si>
  <si>
    <t>-63.81</t>
  </si>
  <si>
    <t>-61.43</t>
  </si>
  <si>
    <t>-33.59</t>
  </si>
  <si>
    <t>Common Equity, 2 Yr. CAGR %</t>
  </si>
  <si>
    <t>178.88</t>
  </si>
  <si>
    <t>80.06</t>
  </si>
  <si>
    <t>-37.82</t>
  </si>
  <si>
    <t>Cash From Operations, 2 Yr. CAGR %</t>
  </si>
  <si>
    <t>5.29</t>
  </si>
  <si>
    <t>67.32</t>
  </si>
  <si>
    <t>55.55</t>
  </si>
  <si>
    <t>-6.95</t>
  </si>
  <si>
    <t>Capital Expenditures, 2 Yr. CAGR %</t>
  </si>
  <si>
    <t>-13.71</t>
  </si>
  <si>
    <t>358.11</t>
  </si>
  <si>
    <t>38.57</t>
  </si>
  <si>
    <t>-57.07</t>
  </si>
  <si>
    <t>Levered Free Cash Flow, 2 Yr. CAGR %</t>
  </si>
  <si>
    <t>-12.95</t>
  </si>
  <si>
    <t>47.25</t>
  </si>
  <si>
    <t>-16.5</t>
  </si>
  <si>
    <t>Unlevered Free Cash Flow, 2 Yr. CAGR %</t>
  </si>
  <si>
    <t>-12.31</t>
  </si>
  <si>
    <t>Compound Annual Growth Rate Over Three Years</t>
  </si>
  <si>
    <t>EBITDA, 3 Yr. CAGR %</t>
  </si>
  <si>
    <t>66.85</t>
  </si>
  <si>
    <t>43.71</t>
  </si>
  <si>
    <t>26.23</t>
  </si>
  <si>
    <t>EBITA, 3 Yr. CAGR %</t>
  </si>
  <si>
    <t>64.58</t>
  </si>
  <si>
    <t>42.8</t>
  </si>
  <si>
    <t>26.57</t>
  </si>
  <si>
    <t>EBIT, 3 Yr. CAGR %</t>
  </si>
  <si>
    <t>64.65</t>
  </si>
  <si>
    <t>43.09</t>
  </si>
  <si>
    <t>35.08</t>
  </si>
  <si>
    <t>Earnings From Cont. Operations, 3 Yr. CAGR %</t>
  </si>
  <si>
    <t>65.41</t>
  </si>
  <si>
    <t>180.42</t>
  </si>
  <si>
    <t>67.45</t>
  </si>
  <si>
    <t>Net Income, 3 Yr. CAGR %</t>
  </si>
  <si>
    <t>Normalized Net Income, 3 Yr. CAGR %</t>
  </si>
  <si>
    <t>66.23</t>
  </si>
  <si>
    <t>44.15</t>
  </si>
  <si>
    <t>35.32</t>
  </si>
  <si>
    <t>Net Property, Plant and Equip., 3 Yr. CAGR %</t>
  </si>
  <si>
    <t>87.09</t>
  </si>
  <si>
    <t>49.51</t>
  </si>
  <si>
    <t>18.66</t>
  </si>
  <si>
    <t>Total Assets, 3 Yr. CAGR %</t>
  </si>
  <si>
    <t>142.03</t>
  </si>
  <si>
    <t>98.06</t>
  </si>
  <si>
    <t>76.96</t>
  </si>
  <si>
    <t>Tangible Book Value, 3 Yr. CAGR %</t>
  </si>
  <si>
    <t>-45.9</t>
  </si>
  <si>
    <t>-43.98</t>
  </si>
  <si>
    <t>-63.44</t>
  </si>
  <si>
    <t>Common Equity, 3 Yr. CAGR %</t>
  </si>
  <si>
    <t>111.07</t>
  </si>
  <si>
    <t>56.48</t>
  </si>
  <si>
    <t>36.52</t>
  </si>
  <si>
    <t>Cash From Operations, 3 Yr. CAGR %</t>
  </si>
  <si>
    <t>48.71</t>
  </si>
  <si>
    <t>31.69</t>
  </si>
  <si>
    <t>36.94</t>
  </si>
  <si>
    <t>Capital Expenditures, 3 Yr. CAGR %</t>
  </si>
  <si>
    <t>90.01</t>
  </si>
  <si>
    <t>2.68</t>
  </si>
  <si>
    <t>Levered Free Cash Flow, 3 Yr. CAGR %</t>
  </si>
  <si>
    <t>15.39</t>
  </si>
  <si>
    <t>24.14</t>
  </si>
  <si>
    <t>Unlevered Free Cash Flow, 3 Yr. CAGR %</t>
  </si>
  <si>
    <t>15.95</t>
  </si>
  <si>
    <t>Compound Annual Growth Rate Over Five Years</t>
  </si>
  <si>
    <t>EBITDA, 5 Yr. CAGR %</t>
  </si>
  <si>
    <t>18.17</t>
  </si>
  <si>
    <t>EBITA, 5 Yr. CAGR %</t>
  </si>
  <si>
    <t>17.73</t>
  </si>
  <si>
    <t>EBIT, 5 Yr. CAGR %</t>
  </si>
  <si>
    <t>22.42</t>
  </si>
  <si>
    <t>Earnings From Cont. Operations, 5 Yr. CAGR %</t>
  </si>
  <si>
    <t>39.67</t>
  </si>
  <si>
    <t>Net Income, 5 Yr. CAGR %</t>
  </si>
  <si>
    <t>Normalized Net Income, 5 Yr. CAGR %</t>
  </si>
  <si>
    <t>22.89</t>
  </si>
  <si>
    <t>Net Property, Plant and Equip., 5 Yr. CAGR %</t>
  </si>
  <si>
    <t>38.67</t>
  </si>
  <si>
    <t>Total Assets, 5 Yr. CAGR %</t>
  </si>
  <si>
    <t>41.63</t>
  </si>
  <si>
    <t>Tangible Book Value, 5 Yr. CAGR %</t>
  </si>
  <si>
    <t>-41.28</t>
  </si>
  <si>
    <t>Common Equity, 5 Yr. CAGR %</t>
  </si>
  <si>
    <t>29.46</t>
  </si>
  <si>
    <t>Cash From Operations, 5 Yr. CAGR %</t>
  </si>
  <si>
    <t>23.28</t>
  </si>
  <si>
    <t>Capital Expenditures, 5 Yr. CAGR %</t>
  </si>
  <si>
    <t>-4.22</t>
  </si>
  <si>
    <t>2024</t>
  </si>
  <si>
    <t>2025</t>
  </si>
  <si>
    <t>2026</t>
  </si>
  <si>
    <t>Capitalization
                                    1</t>
  </si>
  <si>
    <t>595.7</t>
  </si>
  <si>
    <t>-</t>
  </si>
  <si>
    <t>Change</t>
  </si>
  <si>
    <t>0%</t>
  </si>
  <si>
    <t>Enterprise Value (EV)
                                    1</t>
  </si>
  <si>
    <t>-155.5</t>
  </si>
  <si>
    <t>165.7</t>
  </si>
  <si>
    <t>381.9</t>
  </si>
  <si>
    <t>-206.56%</t>
  </si>
  <si>
    <t>130.54%</t>
  </si>
  <si>
    <t>P/E ratio</t>
  </si>
  <si>
    <t>-0.27x</t>
  </si>
  <si>
    <t>-1.03x</t>
  </si>
  <si>
    <t>-1.56x</t>
  </si>
  <si>
    <t>PBR</t>
  </si>
  <si>
    <t>0.24x</t>
  </si>
  <si>
    <t>0.34x</t>
  </si>
  <si>
    <t>0.45x</t>
  </si>
  <si>
    <t>PEG</t>
  </si>
  <si>
    <t>0x</t>
  </si>
  <si>
    <t>Capitalization / Revenue</t>
  </si>
  <si>
    <t>4.94x</t>
  </si>
  <si>
    <t>4.29x</t>
  </si>
  <si>
    <t>3.82x</t>
  </si>
  <si>
    <t>EV / Revenue</t>
  </si>
  <si>
    <t>-1.29x</t>
  </si>
  <si>
    <t>1.19x</t>
  </si>
  <si>
    <t>2.45x</t>
  </si>
  <si>
    <t>EV / EBITDA</t>
  </si>
  <si>
    <t>0.08x</t>
  </si>
  <si>
    <t>-0.39x</t>
  </si>
  <si>
    <t>-1.08x</t>
  </si>
  <si>
    <t>EV / EBIT</t>
  </si>
  <si>
    <t>0.07x</t>
  </si>
  <si>
    <t>-0.26x</t>
  </si>
  <si>
    <t>-0.68x</t>
  </si>
  <si>
    <t>EV / FCF</t>
  </si>
  <si>
    <t>-0.36x</t>
  </si>
  <si>
    <t>-0.95x</t>
  </si>
  <si>
    <t>FCF Yield</t>
  </si>
  <si>
    <t>418%</t>
  </si>
  <si>
    <t>-280%</t>
  </si>
  <si>
    <t>-105%</t>
  </si>
  <si>
    <t>Dividend per Share
                                    2</t>
  </si>
  <si>
    <t>Rate of return</t>
  </si>
  <si>
    <t>EPS
                                    2</t>
  </si>
  <si>
    <t>-66.29</t>
  </si>
  <si>
    <t>-17.17</t>
  </si>
  <si>
    <t>-11.34</t>
  </si>
  <si>
    <t>Distribution rate</t>
  </si>
  <si>
    <t>Net sales
                                    1</t>
  </si>
  <si>
    <t>120.6</t>
  </si>
  <si>
    <t>138.7</t>
  </si>
  <si>
    <t>156.1</t>
  </si>
  <si>
    <t>EBITDA
                                    1</t>
  </si>
  <si>
    <t>-2,051</t>
  </si>
  <si>
    <t>-427</t>
  </si>
  <si>
    <t>-354.1</t>
  </si>
  <si>
    <t>EBIT
                                    1</t>
  </si>
  <si>
    <t>-2,223</t>
  </si>
  <si>
    <t>-636.9</t>
  </si>
  <si>
    <t>-565.7</t>
  </si>
  <si>
    <t>Net income
                                    1</t>
  </si>
  <si>
    <t>-2,107</t>
  </si>
  <si>
    <t>-663</t>
  </si>
  <si>
    <t>-587.6</t>
  </si>
  <si>
    <t>Net Debt
                                    1</t>
  </si>
  <si>
    <t>-751.2</t>
  </si>
  <si>
    <t>-430.1</t>
  </si>
  <si>
    <t>-213.8</t>
  </si>
  <si>
    <t>Reference price
                                    2</t>
  </si>
  <si>
    <t>Nbr of stocks (in thousands)</t>
  </si>
  <si>
    <t>33,601</t>
  </si>
  <si>
    <t>Announcement Date</t>
  </si>
  <si>
    <t>address1</t>
  </si>
  <si>
    <t>1525 O’Brien Drive</t>
  </si>
  <si>
    <t>city</t>
  </si>
  <si>
    <t>Menlo Park</t>
  </si>
  <si>
    <t>state</t>
  </si>
  <si>
    <t>CA</t>
  </si>
  <si>
    <t>zip</t>
  </si>
  <si>
    <t>94025</t>
  </si>
  <si>
    <t>country</t>
  </si>
  <si>
    <t>phone</t>
  </si>
  <si>
    <t>833-694-2553</t>
  </si>
  <si>
    <t>website</t>
  </si>
  <si>
    <t>https://grail.com</t>
  </si>
  <si>
    <t>industry</t>
  </si>
  <si>
    <t>Diagnostics &amp; Research</t>
  </si>
  <si>
    <t>industryKey</t>
  </si>
  <si>
    <t>diagnostics-research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</si>
  <si>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</si>
  <si>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</si>
  <si>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</si>
  <si>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</si>
  <si>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</si>
  <si>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</si>
  <si>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</si>
  <si>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GRAIL, Inc., a biotechnology company, focuses on developing technologies for early cancer detection. The company develops Galleri, a screening test for asymptomatic individuals over 50 years of age; and DAC, a diagnostic aid for cancer tests to accelerate diagnostic resolution for patients for whom there is a clinical suspicion of cancer. It is also developing minimal residual disease and other post-diagnostic tests. The company was incorporated in 2015 and is based in Menlo Park, California. GRAIL, Inc. operates as a former subsidiary of Illumina, Inc.</t>
  </si>
  <si>
    <t>fullTimeEmployees</t>
  </si>
  <si>
    <t>companyOfficers</t>
  </si>
  <si>
    <t>[{'maxAge': 1, 'name': 'Mr. Robert P. Ragusa', 'age': 64, 'title': 'CEO &amp; Director', 'yearBorn': 1960, 'fiscalYear': 2023, 'totalPay': 1478221, 'exercisedValue': 0, 'unexercisedValue': 0}, {'maxAge': 1, 'name': 'Dr. Joshua J. Ofman M.D., M.S.H.S', 'age': 59, 'title': 'President', 'yearBorn': 1965, 'fiscalYear': 2023, 'totalPay': 1036767, 'exercisedValue': 0, 'unexercisedValue': 0}, {'maxAge': 1, 'name': 'Mr. Aaron  Freidin', 'title': 'Chief Financial Officer', 'fiscalYear': 2023, 'totalPay': 801324, 'exercisedValue': 0, 'unexercisedValue': 0}, {'maxAge': 1, 'name': 'Mr. Paul  Ciccolella', 'title': 'Senior Vice President of Research, Development &amp; Operations', 'fiscalYear': 2023, 'exercisedValue': 0, 'unexercisedValue': 0}, {'maxAge': 1, 'name': 'Mr. Abram  Barth J.D., M.P.H.', 'title': 'General Counsel', 'fiscalYear': 2023, 'exercisedValue': 0, 'unexercisedValue': 0}, {'maxAge': 1, 'name': 'Mr. Rodger  Currie', 'title': 'VP and Head of Government Affairs &amp; Alliance Development', 'fiscalYear': 2023, 'exercisedValue': 0, 'unexercisedValue': 0}, {'maxAge': 1, 'name': 'Sir Harpal S. Kumar M.A., M.B.A., MA, MBA, MEng', 'title': 'President Biopharma Business &amp; Europe', 'fiscalYear': 2023, 'exercisedValue': 0, 'unexercisedValue': 0}, {'maxAge': 1, 'name': 'Dr. Satnam  Alag Ph.D.', 'title': 'Senior VP of Software Engineering &amp; Chief Security Officer', 'fiscalYear': 2023, 'exercisedValue': 0, 'unexercisedValue': 0}, {'maxAge': 1, 'name': 'Ms. Alice A. Chen', 'title': 'VP of Product &amp; Head of Program Management Organization', 'fiscalYear': 2023, 'exercisedValue': 0, 'unexercisedValue': 0}, {'maxAge': 1, 'name': 'Mr. Nathan  Hunkapiller Ph.D.', 'title': 'Senior VP of Research &amp; Development',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</si>
  <si>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</si>
  <si>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</si>
  <si>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</si>
  <si>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</si>
  <si>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</si>
  <si>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</si>
  <si>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</si>
  <si>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</si>
  <si>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</si>
  <si>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</si>
  <si>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</si>
  <si>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</si>
  <si>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</si>
  <si>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</si>
  <si>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</si>
  <si>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</si>
  <si>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</si>
  <si>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</si>
  <si>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</si>
  <si>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</si>
  <si>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</si>
  <si>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</si>
  <si>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</si>
  <si>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</si>
  <si>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</si>
  <si>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</si>
  <si>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</si>
  <si>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</si>
  <si>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</si>
  <si>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</si>
  <si>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</si>
  <si>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</si>
  <si>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</si>
  <si>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</si>
  <si>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</si>
  <si>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</si>
  <si>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</si>
  <si>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</si>
  <si>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</si>
  <si>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</si>
  <si>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</si>
  <si>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</si>
  <si>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</si>
  <si>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</si>
  <si>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</si>
  <si>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</si>
  <si>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</si>
  <si>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</si>
  <si>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</si>
  <si>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</si>
  <si>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</si>
  <si>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</si>
  <si>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</si>
  <si>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</si>
  <si>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</si>
  <si>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</si>
  <si>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</si>
  <si>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</si>
  <si>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GRAIL,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</si>
  <si>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</si>
  <si>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</si>
  <si>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</si>
  <si>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</si>
  <si>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</si>
  <si>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</si>
  <si>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</si>
  <si>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29546564-a6f8-352f-a054-8ba6790f8b80</t>
  </si>
  <si>
    <t>messageBoardId</t>
  </si>
  <si>
    <t>finmb_321823804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</si>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</sst>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grai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17.5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5.95742144E8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77.932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 t="s">
        <v>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</v>
      </c>
      <c r="B12" s="1" t="s">
        <v>19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</v>
      </c>
      <c r="B13" s="1" t="s">
        <v>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</v>
      </c>
      <c r="B14" s="1" t="s">
        <v>23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</v>
      </c>
      <c r="B15" s="1" t="s">
        <v>25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</v>
      </c>
      <c r="B2" s="1">
        <v>-276.0</v>
      </c>
      <c r="C2" s="1">
        <v>-245.0</v>
      </c>
      <c r="D2" s="1">
        <v>-312.0</v>
      </c>
      <c r="E2" s="1">
        <v>-1250.0</v>
      </c>
      <c r="F2" s="1">
        <v>-5400.0</v>
      </c>
      <c r="G2" s="1">
        <v>-1470.0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28</v>
      </c>
      <c r="B3" s="1">
        <v>14.0</v>
      </c>
      <c r="C3" s="1">
        <v>10.0</v>
      </c>
      <c r="D3" s="1">
        <v>7.0</v>
      </c>
      <c r="E3" s="1">
        <v>12.0</v>
      </c>
      <c r="F3" s="1">
        <v>16.0</v>
      </c>
      <c r="G3" s="1">
        <v>20.0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</v>
      </c>
      <c r="B4" s="1">
        <v>0.0</v>
      </c>
      <c r="C4" s="1">
        <v>0.0</v>
      </c>
      <c r="D4" s="1">
        <v>0.0</v>
      </c>
      <c r="E4" s="1">
        <v>1.0</v>
      </c>
      <c r="F4" s="1">
        <v>4.0</v>
      </c>
      <c r="G4" s="1">
        <v>138.0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30</v>
      </c>
      <c r="B5" s="1">
        <v>14.0</v>
      </c>
      <c r="C5" s="1">
        <v>10.0</v>
      </c>
      <c r="D5" s="1">
        <v>7.0</v>
      </c>
      <c r="E5" s="1">
        <v>13.0</v>
      </c>
      <c r="F5" s="1">
        <v>20.0</v>
      </c>
      <c r="G5" s="1">
        <v>159.0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31</v>
      </c>
      <c r="B6" s="1">
        <v>0.0</v>
      </c>
      <c r="C6" s="1">
        <v>0.0</v>
      </c>
      <c r="D6" s="1">
        <v>0.0</v>
      </c>
      <c r="E6" s="1">
        <v>44.0</v>
      </c>
      <c r="F6" s="1">
        <v>134.0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32</v>
      </c>
      <c r="B7" s="1">
        <v>21.0</v>
      </c>
      <c r="C7" s="1">
        <v>33.0</v>
      </c>
      <c r="D7" s="1">
        <v>0.0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33</v>
      </c>
      <c r="B8" s="1">
        <v>-4.0</v>
      </c>
      <c r="C8" s="1">
        <v>-4.0</v>
      </c>
      <c r="D8" s="1">
        <v>48.0</v>
      </c>
      <c r="E8" s="1">
        <v>49.0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34</v>
      </c>
      <c r="B9" s="1">
        <v>5.0</v>
      </c>
      <c r="C9" s="1">
        <v>2.0</v>
      </c>
      <c r="D9" s="1">
        <v>12.0</v>
      </c>
      <c r="E9" s="1">
        <v>0.0</v>
      </c>
      <c r="F9" s="1">
        <v>4700.0</v>
      </c>
      <c r="G9" s="1">
        <v>718.0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35</v>
      </c>
      <c r="B10" s="1">
        <v>11.0</v>
      </c>
      <c r="C10" s="1">
        <v>28.0</v>
      </c>
      <c r="D10" s="1">
        <v>45.0</v>
      </c>
      <c r="E10" s="1">
        <v>497.0</v>
      </c>
      <c r="F10" s="1">
        <v>34.0</v>
      </c>
      <c r="G10" s="1">
        <v>20.0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36</v>
      </c>
      <c r="B11" s="1">
        <v>0.0</v>
      </c>
      <c r="C11" s="1">
        <v>1.0</v>
      </c>
      <c r="D11" s="1">
        <v>2.0</v>
      </c>
      <c r="E11" s="1">
        <v>-17.0</v>
      </c>
      <c r="F11" s="1">
        <v>-37.0</v>
      </c>
      <c r="G11" s="1">
        <v>-35.0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37</v>
      </c>
      <c r="B12" s="1">
        <v>0.0</v>
      </c>
      <c r="C12" s="1">
        <v>0.0</v>
      </c>
      <c r="D12" s="1">
        <v>0.0</v>
      </c>
      <c r="E12" s="1">
        <v>-6.0</v>
      </c>
      <c r="F12" s="1">
        <v>-8.0</v>
      </c>
      <c r="G12" s="1">
        <v>-1.0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38</v>
      </c>
      <c r="B13" s="1">
        <v>0.0</v>
      </c>
      <c r="C13" s="1">
        <v>0.0</v>
      </c>
      <c r="D13" s="1">
        <v>0.0</v>
      </c>
      <c r="E13" s="1">
        <v>-5.0</v>
      </c>
      <c r="F13" s="1">
        <v>-14.0</v>
      </c>
      <c r="G13" s="1">
        <v>-1.0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39</v>
      </c>
      <c r="B14" s="1">
        <v>-33.0</v>
      </c>
      <c r="C14" s="1">
        <v>-6.0</v>
      </c>
      <c r="D14" s="1">
        <v>6.0</v>
      </c>
      <c r="E14" s="1">
        <v>1.0</v>
      </c>
      <c r="F14" s="1">
        <v>2.0</v>
      </c>
      <c r="G14" s="1">
        <v>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40</v>
      </c>
      <c r="B15" s="1">
        <v>40.0</v>
      </c>
      <c r="C15" s="1">
        <v>-32.0</v>
      </c>
      <c r="D15" s="1">
        <v>17.0</v>
      </c>
      <c r="E15" s="1">
        <v>32.0</v>
      </c>
      <c r="F15" s="1">
        <v>5.0</v>
      </c>
      <c r="G15" s="1">
        <v>8.0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41</v>
      </c>
      <c r="B16" s="1">
        <v>-209.0</v>
      </c>
      <c r="C16" s="1">
        <v>-246.0</v>
      </c>
      <c r="D16" s="1">
        <v>-232.0</v>
      </c>
      <c r="E16" s="1">
        <v>-688.0</v>
      </c>
      <c r="F16" s="1">
        <v>-561.0</v>
      </c>
      <c r="G16" s="1">
        <v>-596.0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42</v>
      </c>
      <c r="B17" s="1">
        <v>-15.0</v>
      </c>
      <c r="C17" s="1">
        <v>-3.0</v>
      </c>
      <c r="D17" s="1">
        <v>-11.0</v>
      </c>
      <c r="E17" s="1">
        <v>-69.0</v>
      </c>
      <c r="F17" s="1">
        <v>-22.0</v>
      </c>
      <c r="G17" s="1">
        <v>-12.0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43</v>
      </c>
      <c r="B18" s="1">
        <v>47.0</v>
      </c>
      <c r="C18" s="1">
        <v>8.0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</v>
      </c>
      <c r="B19" s="1">
        <v>-77.0</v>
      </c>
      <c r="C19" s="1">
        <v>136.0</v>
      </c>
      <c r="D19" s="1">
        <v>-88.0</v>
      </c>
      <c r="E19" s="1">
        <v>415.0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45</v>
      </c>
      <c r="B20" s="1">
        <v>-93.0</v>
      </c>
      <c r="C20" s="1">
        <v>133.0</v>
      </c>
      <c r="D20" s="1">
        <v>-12.0</v>
      </c>
      <c r="E20" s="1">
        <v>345.0</v>
      </c>
      <c r="F20" s="1">
        <v>-22.0</v>
      </c>
      <c r="G20" s="1">
        <v>-12.0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46</v>
      </c>
      <c r="B21" s="1">
        <v>0.0</v>
      </c>
      <c r="C21" s="1">
        <v>0.0</v>
      </c>
      <c r="D21" s="1">
        <v>35.0</v>
      </c>
      <c r="E21" s="1">
        <v>1020.0</v>
      </c>
      <c r="F21" s="1">
        <v>609.0</v>
      </c>
      <c r="G21" s="1">
        <v>464.0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47</v>
      </c>
      <c r="B22" s="1">
        <v>0.0</v>
      </c>
      <c r="C22" s="1">
        <v>0.0</v>
      </c>
      <c r="D22" s="1">
        <v>35.0</v>
      </c>
      <c r="E22" s="1">
        <v>1020.0</v>
      </c>
      <c r="F22" s="1">
        <v>609.0</v>
      </c>
      <c r="G22" s="1">
        <v>464.0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48</v>
      </c>
      <c r="B23" s="1">
        <v>-1.0</v>
      </c>
      <c r="C23" s="1">
        <v>-1.0</v>
      </c>
      <c r="D23" s="1">
        <v>-81.0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49</v>
      </c>
      <c r="B24" s="1">
        <v>-1.0</v>
      </c>
      <c r="C24" s="1">
        <v>-1.0</v>
      </c>
      <c r="D24" s="1">
        <v>-81.0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50</v>
      </c>
      <c r="B25" s="1">
        <v>2.0</v>
      </c>
      <c r="C25" s="1">
        <v>3.0</v>
      </c>
      <c r="D25" s="1">
        <v>9.0</v>
      </c>
      <c r="E25" s="1">
        <v>5.0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51</v>
      </c>
      <c r="B26" s="1">
        <v>0.0</v>
      </c>
      <c r="C26" s="1">
        <v>0.0</v>
      </c>
      <c r="D26" s="1">
        <v>0.0</v>
      </c>
      <c r="E26" s="1">
        <v>-4.0</v>
      </c>
      <c r="F26" s="1">
        <v>-4.0</v>
      </c>
      <c r="G26" s="1">
        <v>-23.0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52</v>
      </c>
      <c r="B27" s="1">
        <v>300.0</v>
      </c>
      <c r="C27" s="1">
        <v>160.0</v>
      </c>
      <c r="D27" s="1">
        <v>232.0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53</v>
      </c>
      <c r="B28" s="1">
        <v>-72.0</v>
      </c>
      <c r="C28" s="1">
        <v>-1.0</v>
      </c>
      <c r="D28" s="1">
        <v>-30.0</v>
      </c>
      <c r="E28" s="1">
        <v>-626.0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54</v>
      </c>
      <c r="B29" s="1">
        <v>301.0</v>
      </c>
      <c r="C29" s="1">
        <v>160.0</v>
      </c>
      <c r="D29" s="1">
        <v>275.0</v>
      </c>
      <c r="E29" s="1">
        <v>395.0</v>
      </c>
      <c r="F29" s="1">
        <v>605.0</v>
      </c>
      <c r="G29" s="1">
        <v>464.0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55</v>
      </c>
      <c r="B30" s="1">
        <v>48.0</v>
      </c>
      <c r="C30" s="1">
        <v>12.0</v>
      </c>
      <c r="D30" s="1">
        <v>3.0</v>
      </c>
      <c r="E30" s="1">
        <v>-19.0</v>
      </c>
      <c r="F30" s="1">
        <v>-51.0</v>
      </c>
      <c r="G30" s="1">
        <v>30.0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56</v>
      </c>
      <c r="B31" s="1">
        <v>-1.0</v>
      </c>
      <c r="C31" s="1">
        <v>47.0</v>
      </c>
      <c r="D31" s="1">
        <v>30.0</v>
      </c>
      <c r="E31" s="1">
        <v>51.0</v>
      </c>
      <c r="F31" s="1">
        <v>20.0</v>
      </c>
      <c r="G31" s="1">
        <v>-145.0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58</v>
      </c>
      <c r="B33" s="1">
        <v>16.0</v>
      </c>
      <c r="C33" s="1">
        <v>8.0</v>
      </c>
      <c r="D33" s="1">
        <v>1.0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59</v>
      </c>
      <c r="B34" s="1">
        <v>0.0</v>
      </c>
      <c r="C34" s="1">
        <v>-164.0</v>
      </c>
      <c r="D34" s="1">
        <v>-116.0</v>
      </c>
      <c r="E34" s="1">
        <v>-124.0</v>
      </c>
      <c r="F34" s="1">
        <v>-251.0</v>
      </c>
      <c r="G34" s="1">
        <v>-222.0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60</v>
      </c>
      <c r="B35" s="1">
        <v>0.0</v>
      </c>
      <c r="C35" s="1">
        <v>-161.0</v>
      </c>
      <c r="D35" s="1">
        <v>-116.0</v>
      </c>
      <c r="E35" s="1">
        <v>-124.0</v>
      </c>
      <c r="F35" s="1">
        <v>-251.0</v>
      </c>
      <c r="G35" s="1">
        <v>-222.0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61</v>
      </c>
      <c r="B36" s="1">
        <v>0.0</v>
      </c>
      <c r="C36" s="1">
        <v>38.0</v>
      </c>
      <c r="D36" s="1">
        <v>-39.0</v>
      </c>
      <c r="E36" s="1">
        <v>3.0</v>
      </c>
      <c r="F36" s="1">
        <v>-5.0</v>
      </c>
      <c r="G36" s="1">
        <v>-22.0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62</v>
      </c>
      <c r="B37" s="1">
        <v>-1.0</v>
      </c>
      <c r="C37" s="1">
        <v>-1.0</v>
      </c>
      <c r="D37" s="1">
        <v>34.0</v>
      </c>
      <c r="E37" s="1">
        <v>1020.0</v>
      </c>
      <c r="F37" s="1">
        <v>609.0</v>
      </c>
      <c r="G37" s="1">
        <v>464.0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95.0</v>
      </c>
      <c r="C3" s="1">
        <v>143.0</v>
      </c>
      <c r="D3" s="1">
        <v>170.0</v>
      </c>
      <c r="E3" s="1">
        <v>221.0</v>
      </c>
      <c r="F3" s="1">
        <v>242.0</v>
      </c>
      <c r="G3" s="1">
        <v>97.0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546.0</v>
      </c>
      <c r="C4" s="1">
        <v>401.0</v>
      </c>
      <c r="D4" s="1">
        <v>413.0</v>
      </c>
      <c r="E4" s="1">
        <v>0.0</v>
      </c>
      <c r="F4" s="1">
        <v>0.0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641.0</v>
      </c>
      <c r="C5" s="1">
        <v>544.0</v>
      </c>
      <c r="D5" s="1">
        <v>583.0</v>
      </c>
      <c r="E5" s="1">
        <v>221.0</v>
      </c>
      <c r="F5" s="1">
        <v>242.0</v>
      </c>
      <c r="G5" s="1">
        <v>97.0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0.0</v>
      </c>
      <c r="C6" s="1">
        <v>0.0</v>
      </c>
      <c r="D6" s="1">
        <v>0.0</v>
      </c>
      <c r="E6" s="1">
        <v>6.0</v>
      </c>
      <c r="F6" s="1">
        <v>15.0</v>
      </c>
      <c r="G6" s="1">
        <v>16.0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0.0</v>
      </c>
      <c r="C7" s="1">
        <v>0.0</v>
      </c>
      <c r="D7" s="1">
        <v>0.0</v>
      </c>
      <c r="E7" s="1">
        <v>1.0</v>
      </c>
      <c r="F7" s="1">
        <v>4.0</v>
      </c>
      <c r="G7" s="1">
        <v>6.0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0.0</v>
      </c>
      <c r="C8" s="1">
        <v>0.0</v>
      </c>
      <c r="D8" s="1">
        <v>0.0</v>
      </c>
      <c r="E8" s="1">
        <v>8.0</v>
      </c>
      <c r="F8" s="1">
        <v>19.0</v>
      </c>
      <c r="G8" s="1">
        <v>23.0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7.0</v>
      </c>
      <c r="C9" s="1">
        <v>13.0</v>
      </c>
      <c r="D9" s="1">
        <v>12.0</v>
      </c>
      <c r="E9" s="1">
        <v>7.0</v>
      </c>
      <c r="F9" s="1">
        <v>14.0</v>
      </c>
      <c r="G9" s="1">
        <v>13.0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0.0</v>
      </c>
      <c r="C10" s="1">
        <v>0.0</v>
      </c>
      <c r="D10" s="1">
        <v>0.0</v>
      </c>
      <c r="E10" s="1">
        <v>5.0</v>
      </c>
      <c r="F10" s="1">
        <v>19.0</v>
      </c>
      <c r="G10" s="1">
        <v>21.0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649.0</v>
      </c>
      <c r="C11" s="1">
        <v>558.0</v>
      </c>
      <c r="D11" s="1">
        <v>596.0</v>
      </c>
      <c r="E11" s="1">
        <v>243.0</v>
      </c>
      <c r="F11" s="1">
        <v>296.0</v>
      </c>
      <c r="G11" s="1">
        <v>156.0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53.0</v>
      </c>
      <c r="C12" s="1">
        <v>87.0</v>
      </c>
      <c r="D12" s="1">
        <v>137.0</v>
      </c>
      <c r="E12" s="1">
        <v>222.0</v>
      </c>
      <c r="F12" s="1">
        <v>218.0</v>
      </c>
      <c r="G12" s="1">
        <v>205.0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-20.0</v>
      </c>
      <c r="C13" s="1">
        <v>-28.0</v>
      </c>
      <c r="D13" s="1">
        <v>-35.0</v>
      </c>
      <c r="E13" s="1">
        <v>-5.0</v>
      </c>
      <c r="F13" s="1">
        <v>-19.0</v>
      </c>
      <c r="G13" s="1">
        <v>-35.0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33.0</v>
      </c>
      <c r="C14" s="1">
        <v>59.0</v>
      </c>
      <c r="D14" s="1">
        <v>101.0</v>
      </c>
      <c r="E14" s="1">
        <v>216.0</v>
      </c>
      <c r="F14" s="1">
        <v>199.0</v>
      </c>
      <c r="G14" s="1">
        <v>169.0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0.0</v>
      </c>
      <c r="C15" s="1">
        <v>13.0</v>
      </c>
      <c r="D15" s="1">
        <v>2.0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0.0</v>
      </c>
      <c r="C16" s="1">
        <v>0.0</v>
      </c>
      <c r="D16" s="1">
        <v>0.0</v>
      </c>
      <c r="E16" s="1">
        <v>6200.0</v>
      </c>
      <c r="F16" s="1">
        <v>1500.0</v>
      </c>
      <c r="G16" s="1">
        <v>889.0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0.0</v>
      </c>
      <c r="C17" s="1">
        <v>0.0</v>
      </c>
      <c r="D17" s="1">
        <v>0.0</v>
      </c>
      <c r="E17" s="1">
        <v>3070.0</v>
      </c>
      <c r="F17" s="1">
        <v>2940.0</v>
      </c>
      <c r="G17" s="1">
        <v>2690.0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4.0</v>
      </c>
      <c r="C18" s="1">
        <v>4.0</v>
      </c>
      <c r="D18" s="1">
        <v>6.0</v>
      </c>
      <c r="E18" s="1">
        <v>7.0</v>
      </c>
      <c r="F18" s="1">
        <v>10.0</v>
      </c>
      <c r="G18" s="1">
        <v>12.0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687.0</v>
      </c>
      <c r="C19" s="1">
        <v>636.0</v>
      </c>
      <c r="D19" s="1">
        <v>706.0</v>
      </c>
      <c r="E19" s="1">
        <v>9740.0</v>
      </c>
      <c r="F19" s="1">
        <v>4940.0</v>
      </c>
      <c r="G19" s="1">
        <v>3910.0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12.0</v>
      </c>
      <c r="C21" s="1">
        <v>6.0</v>
      </c>
      <c r="D21" s="1">
        <v>24.0</v>
      </c>
      <c r="E21" s="1">
        <v>17.0</v>
      </c>
      <c r="F21" s="1">
        <v>17.0</v>
      </c>
      <c r="G21" s="1">
        <v>19.0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59.0</v>
      </c>
      <c r="C22" s="1">
        <v>33.0</v>
      </c>
      <c r="D22" s="1">
        <v>41.0</v>
      </c>
      <c r="E22" s="1">
        <v>61.0</v>
      </c>
      <c r="F22" s="1">
        <v>101.0</v>
      </c>
      <c r="G22" s="1">
        <v>128.0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1.0</v>
      </c>
      <c r="C23" s="1">
        <v>5.0</v>
      </c>
      <c r="D23" s="1">
        <v>5.0</v>
      </c>
      <c r="E23" s="1">
        <v>13.0</v>
      </c>
      <c r="F23" s="1">
        <v>13.0</v>
      </c>
      <c r="G23" s="1">
        <v>14.0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0.0</v>
      </c>
      <c r="C24" s="1">
        <v>0.0</v>
      </c>
      <c r="D24" s="1">
        <v>0.0</v>
      </c>
      <c r="E24" s="1">
        <v>1.0</v>
      </c>
      <c r="F24" s="1">
        <v>60.0</v>
      </c>
      <c r="G24" s="1">
        <v>80.0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26.0</v>
      </c>
      <c r="C25" s="1">
        <v>2.0</v>
      </c>
      <c r="D25" s="1">
        <v>12.0</v>
      </c>
      <c r="E25" s="1">
        <v>2.0</v>
      </c>
      <c r="F25" s="1">
        <v>2.0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74.0</v>
      </c>
      <c r="C26" s="1">
        <v>44.0</v>
      </c>
      <c r="D26" s="1">
        <v>83.0</v>
      </c>
      <c r="E26" s="1">
        <v>97.0</v>
      </c>
      <c r="F26" s="1">
        <v>135.0</v>
      </c>
      <c r="G26" s="1">
        <v>164.0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80.0</v>
      </c>
      <c r="C27" s="1">
        <v>36.0</v>
      </c>
      <c r="D27" s="1">
        <v>57.0</v>
      </c>
      <c r="E27" s="1">
        <v>96.0</v>
      </c>
      <c r="F27" s="1">
        <v>82.0</v>
      </c>
      <c r="G27" s="1">
        <v>69.0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0.0</v>
      </c>
      <c r="C28" s="1">
        <v>0.0</v>
      </c>
      <c r="D28" s="1">
        <v>0.0</v>
      </c>
      <c r="E28" s="1">
        <v>110.0</v>
      </c>
      <c r="F28" s="1">
        <v>71.0</v>
      </c>
      <c r="G28" s="1">
        <v>32.0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11.0</v>
      </c>
      <c r="C29" s="1">
        <v>3.0</v>
      </c>
      <c r="D29" s="1">
        <v>2.0</v>
      </c>
      <c r="E29" s="1">
        <v>2.0</v>
      </c>
      <c r="F29" s="1">
        <v>3.0</v>
      </c>
      <c r="G29" s="1">
        <v>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86.0</v>
      </c>
      <c r="C30" s="1">
        <v>84.0</v>
      </c>
      <c r="D30" s="1">
        <v>144.0</v>
      </c>
      <c r="E30" s="1">
        <v>307.0</v>
      </c>
      <c r="F30" s="1">
        <v>292.0</v>
      </c>
      <c r="G30" s="1">
        <v>268.0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1600.0</v>
      </c>
      <c r="C31" s="1">
        <v>1760.0</v>
      </c>
      <c r="D31" s="1">
        <v>1990.0</v>
      </c>
      <c r="E31" s="1">
        <v>0.0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1600.0</v>
      </c>
      <c r="C32" s="1">
        <v>1760.0</v>
      </c>
      <c r="D32" s="1">
        <v>1990.0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12.0</v>
      </c>
      <c r="C33" s="1">
        <v>13.0</v>
      </c>
      <c r="D33" s="1">
        <v>15.0</v>
      </c>
      <c r="E33" s="1">
        <v>10340.0</v>
      </c>
      <c r="F33" s="1">
        <v>10960.0</v>
      </c>
      <c r="G33" s="1">
        <v>11420.0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57.0</v>
      </c>
      <c r="C34" s="1">
        <v>90.0</v>
      </c>
      <c r="D34" s="1">
        <v>181.0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-1060.0</v>
      </c>
      <c r="C35" s="1">
        <v>-1310.0</v>
      </c>
      <c r="D35" s="1">
        <v>-1620.0</v>
      </c>
      <c r="E35" s="1">
        <v>-912.0</v>
      </c>
      <c r="F35" s="1">
        <v>-6310.0</v>
      </c>
      <c r="G35" s="1">
        <v>-7780.0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12.0</v>
      </c>
      <c r="C36" s="1">
        <v>2.0</v>
      </c>
      <c r="D36" s="1">
        <v>3.0</v>
      </c>
      <c r="E36" s="1">
        <v>31.0</v>
      </c>
      <c r="F36" s="1">
        <v>89.0</v>
      </c>
      <c r="G36" s="1">
        <v>1.0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-1000.0</v>
      </c>
      <c r="C37" s="1">
        <v>-1210.0</v>
      </c>
      <c r="D37" s="1">
        <v>-1430.0</v>
      </c>
      <c r="E37" s="1">
        <v>9430.0</v>
      </c>
      <c r="F37" s="1">
        <v>4650.0</v>
      </c>
      <c r="G37" s="1">
        <v>3650.0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600.0</v>
      </c>
      <c r="C38" s="1">
        <v>551.0</v>
      </c>
      <c r="D38" s="1">
        <v>562.0</v>
      </c>
      <c r="E38" s="1">
        <v>9430.0</v>
      </c>
      <c r="F38" s="1">
        <v>4650.0</v>
      </c>
      <c r="G38" s="1">
        <v>3650.0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687.0</v>
      </c>
      <c r="C39" s="1">
        <v>636.0</v>
      </c>
      <c r="D39" s="1">
        <v>706.0</v>
      </c>
      <c r="E39" s="1">
        <v>9740.0</v>
      </c>
      <c r="F39" s="1">
        <v>4940.0</v>
      </c>
      <c r="G39" s="1">
        <v>3910.0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114.0</v>
      </c>
      <c r="C41" s="1">
        <v>121.0</v>
      </c>
      <c r="D41" s="1">
        <v>133.0</v>
      </c>
      <c r="E41" s="1">
        <v>0.0</v>
      </c>
      <c r="F41" s="1">
        <v>0.0</v>
      </c>
      <c r="G41" s="1">
        <v>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114.0</v>
      </c>
      <c r="C42" s="1">
        <v>121.0</v>
      </c>
      <c r="D42" s="1">
        <v>133.0</v>
      </c>
      <c r="E42" s="1">
        <v>0.0</v>
      </c>
      <c r="F42" s="1">
        <v>0.0</v>
      </c>
      <c r="G42" s="1">
        <v>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 t="s">
        <v>104</v>
      </c>
      <c r="C43" s="1" t="s">
        <v>105</v>
      </c>
      <c r="D43" s="1" t="s">
        <v>106</v>
      </c>
      <c r="E43" s="1">
        <v>0.0</v>
      </c>
      <c r="F43" s="1">
        <v>0.0</v>
      </c>
      <c r="G43" s="1">
        <v>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-1000.0</v>
      </c>
      <c r="C44" s="1">
        <v>-1210.0</v>
      </c>
      <c r="D44" s="1">
        <v>-1430.0</v>
      </c>
      <c r="E44" s="1">
        <v>159.0</v>
      </c>
      <c r="F44" s="1">
        <v>213.0</v>
      </c>
      <c r="G44" s="1">
        <v>70.0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 t="s">
        <v>104</v>
      </c>
      <c r="C45" s="1" t="s">
        <v>105</v>
      </c>
      <c r="D45" s="1" t="s">
        <v>106</v>
      </c>
      <c r="E45" s="1">
        <v>0.0</v>
      </c>
      <c r="F45" s="1">
        <v>0.0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2.0</v>
      </c>
      <c r="C46" s="1">
        <v>42.0</v>
      </c>
      <c r="D46" s="1">
        <v>62.0</v>
      </c>
      <c r="E46" s="1">
        <v>111.0</v>
      </c>
      <c r="F46" s="1">
        <v>96.0</v>
      </c>
      <c r="G46" s="1">
        <v>84.0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-639.0</v>
      </c>
      <c r="C47" s="1">
        <v>-516.0</v>
      </c>
      <c r="D47" s="1">
        <v>-523.0</v>
      </c>
      <c r="E47" s="1">
        <v>-111.0</v>
      </c>
      <c r="F47" s="1">
        <v>-146.0</v>
      </c>
      <c r="G47" s="1">
        <v>-12.0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52.0</v>
      </c>
      <c r="C48" s="1">
        <v>83.0</v>
      </c>
      <c r="D48" s="1">
        <v>92.0</v>
      </c>
      <c r="E48" s="1">
        <v>148.0</v>
      </c>
      <c r="F48" s="1">
        <v>209.0</v>
      </c>
      <c r="G48" s="1">
        <v>224.0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0.0</v>
      </c>
      <c r="C49" s="1">
        <v>3.0</v>
      </c>
      <c r="D49" s="1">
        <v>5.0</v>
      </c>
      <c r="E49" s="1">
        <v>0.0</v>
      </c>
      <c r="F49" s="1">
        <v>3.0</v>
      </c>
      <c r="G49" s="1">
        <v>3.0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29.0</v>
      </c>
      <c r="C50" s="1">
        <v>30.0</v>
      </c>
      <c r="D50" s="1">
        <v>32.0</v>
      </c>
      <c r="E50" s="1">
        <v>18.0</v>
      </c>
      <c r="F50" s="1">
        <v>46.0</v>
      </c>
      <c r="G50" s="1">
        <v>53.0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115</v>
      </c>
      <c r="B52" s="1">
        <v>0.0</v>
      </c>
      <c r="C52" s="1">
        <v>0.0</v>
      </c>
      <c r="D52" s="1">
        <v>0.0</v>
      </c>
      <c r="E52" s="1">
        <v>10.0</v>
      </c>
      <c r="F52" s="1">
        <v>1.0</v>
      </c>
      <c r="G52" s="1">
        <v>3.0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0.0</v>
      </c>
      <c r="C2" s="1">
        <v>0.0</v>
      </c>
      <c r="D2" s="1">
        <v>0.0</v>
      </c>
      <c r="E2" s="1">
        <v>14.0</v>
      </c>
      <c r="F2" s="1">
        <v>55.0</v>
      </c>
      <c r="G2" s="1">
        <v>93.0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0.0</v>
      </c>
      <c r="C3" s="1">
        <v>0.0</v>
      </c>
      <c r="D3" s="1">
        <v>0.0</v>
      </c>
      <c r="E3" s="1">
        <v>14.0</v>
      </c>
      <c r="F3" s="1">
        <v>55.0</v>
      </c>
      <c r="G3" s="1">
        <v>93.0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0.0</v>
      </c>
      <c r="C4" s="1">
        <v>0.0</v>
      </c>
      <c r="D4" s="1">
        <v>0.0</v>
      </c>
      <c r="E4" s="1">
        <v>56.0</v>
      </c>
      <c r="F4" s="1">
        <v>172.0</v>
      </c>
      <c r="G4" s="1">
        <v>189.0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0.0</v>
      </c>
      <c r="C5" s="1">
        <v>0.0</v>
      </c>
      <c r="D5" s="1">
        <v>0.0</v>
      </c>
      <c r="E5" s="1">
        <v>-41.0</v>
      </c>
      <c r="F5" s="1">
        <v>-116.0</v>
      </c>
      <c r="G5" s="1">
        <v>-95.0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64.0</v>
      </c>
      <c r="C6" s="1">
        <v>88.0</v>
      </c>
      <c r="D6" s="1">
        <v>124.0</v>
      </c>
      <c r="E6" s="1">
        <v>764.0</v>
      </c>
      <c r="F6" s="1">
        <v>296.0</v>
      </c>
      <c r="G6" s="1">
        <v>345.0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219.0</v>
      </c>
      <c r="C7" s="1">
        <v>165.0</v>
      </c>
      <c r="D7" s="1">
        <v>193.0</v>
      </c>
      <c r="E7" s="1">
        <v>460.0</v>
      </c>
      <c r="F7" s="1">
        <v>330.0</v>
      </c>
      <c r="G7" s="1">
        <v>339.0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283.0</v>
      </c>
      <c r="C8" s="1">
        <v>253.0</v>
      </c>
      <c r="D8" s="1">
        <v>316.0</v>
      </c>
      <c r="E8" s="1">
        <v>1220.0</v>
      </c>
      <c r="F8" s="1">
        <v>626.0</v>
      </c>
      <c r="G8" s="1">
        <v>684.0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-283.0</v>
      </c>
      <c r="C9" s="1">
        <v>-253.0</v>
      </c>
      <c r="D9" s="1">
        <v>-316.0</v>
      </c>
      <c r="E9" s="1">
        <v>-1270.0</v>
      </c>
      <c r="F9" s="1">
        <v>-742.0</v>
      </c>
      <c r="G9" s="1">
        <v>-780.0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-3.0</v>
      </c>
      <c r="C10" s="1">
        <v>-3.0</v>
      </c>
      <c r="D10" s="1">
        <v>64.0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12.0</v>
      </c>
      <c r="C11" s="1">
        <v>11.0</v>
      </c>
      <c r="D11" s="1">
        <v>5.0</v>
      </c>
      <c r="E11" s="1">
        <v>33.0</v>
      </c>
      <c r="F11" s="1">
        <v>1.0</v>
      </c>
      <c r="G11" s="1">
        <v>7.0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8.0</v>
      </c>
      <c r="C12" s="1">
        <v>7.0</v>
      </c>
      <c r="D12" s="1">
        <v>6.0</v>
      </c>
      <c r="E12" s="1">
        <v>33.0</v>
      </c>
      <c r="F12" s="1">
        <v>1.0</v>
      </c>
      <c r="G12" s="1">
        <v>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-20.0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-28.0</v>
      </c>
      <c r="C14" s="1">
        <v>-1.0</v>
      </c>
      <c r="D14" s="1">
        <v>-1.0</v>
      </c>
      <c r="E14" s="1">
        <v>-24.0</v>
      </c>
      <c r="F14" s="1">
        <v>-23.0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1">
        <v>-275.0</v>
      </c>
      <c r="C15" s="1">
        <v>-247.0</v>
      </c>
      <c r="D15" s="1">
        <v>-312.0</v>
      </c>
      <c r="E15" s="1">
        <v>-1270.0</v>
      </c>
      <c r="F15" s="1">
        <v>-741.0</v>
      </c>
      <c r="G15" s="1">
        <v>-772.0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0.0</v>
      </c>
      <c r="C16" s="1">
        <v>-1.0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-17.0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0.0</v>
      </c>
      <c r="C18" s="1">
        <v>0.0</v>
      </c>
      <c r="D18" s="1">
        <v>0.0</v>
      </c>
      <c r="E18" s="1">
        <v>0.0</v>
      </c>
      <c r="F18" s="1">
        <v>-4700.0</v>
      </c>
      <c r="G18" s="1">
        <v>-608.0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4.0</v>
      </c>
      <c r="C19" s="1">
        <v>4.0</v>
      </c>
      <c r="D19" s="1">
        <v>-48.0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-4.0</v>
      </c>
      <c r="C20" s="1">
        <v>-91.0</v>
      </c>
      <c r="D20" s="1">
        <v>-12.0</v>
      </c>
      <c r="E20" s="1">
        <v>0.0</v>
      </c>
      <c r="F20" s="1">
        <v>0.0</v>
      </c>
      <c r="G20" s="1">
        <v>-110.0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-275.0</v>
      </c>
      <c r="C21" s="1">
        <v>-245.0</v>
      </c>
      <c r="D21" s="1">
        <v>-312.0</v>
      </c>
      <c r="E21" s="1">
        <v>-1270.0</v>
      </c>
      <c r="F21" s="1">
        <v>-5440.0</v>
      </c>
      <c r="G21" s="1">
        <v>-1510.0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1">
        <v>48.0</v>
      </c>
      <c r="C22" s="1">
        <v>-19.0</v>
      </c>
      <c r="D22" s="1">
        <v>3.0</v>
      </c>
      <c r="E22" s="1">
        <v>-17.0</v>
      </c>
      <c r="F22" s="1">
        <v>-42.0</v>
      </c>
      <c r="G22" s="1">
        <v>-41.0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</v>
      </c>
      <c r="B23" s="1">
        <v>-276.0</v>
      </c>
      <c r="C23" s="1">
        <v>-245.0</v>
      </c>
      <c r="D23" s="1">
        <v>-312.0</v>
      </c>
      <c r="E23" s="1">
        <v>-1250.0</v>
      </c>
      <c r="F23" s="1">
        <v>-5400.0</v>
      </c>
      <c r="G23" s="1">
        <v>-1470.0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</v>
      </c>
      <c r="B24" s="1">
        <v>-276.0</v>
      </c>
      <c r="C24" s="1">
        <v>-245.0</v>
      </c>
      <c r="D24" s="1">
        <v>-312.0</v>
      </c>
      <c r="E24" s="1">
        <v>-1250.0</v>
      </c>
      <c r="F24" s="1">
        <v>-5400.0</v>
      </c>
      <c r="G24" s="1">
        <v>-1470.0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</v>
      </c>
      <c r="B25" s="1">
        <v>-276.0</v>
      </c>
      <c r="C25" s="1">
        <v>-245.0</v>
      </c>
      <c r="D25" s="1">
        <v>-312.0</v>
      </c>
      <c r="E25" s="1">
        <v>-1250.0</v>
      </c>
      <c r="F25" s="1">
        <v>-5400.0</v>
      </c>
      <c r="G25" s="1">
        <v>-1470.0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>
        <v>-276.0</v>
      </c>
      <c r="C26" s="1">
        <v>-245.0</v>
      </c>
      <c r="D26" s="1">
        <v>-312.0</v>
      </c>
      <c r="E26" s="1">
        <v>-1250.0</v>
      </c>
      <c r="F26" s="1">
        <v>-5400.0</v>
      </c>
      <c r="G26" s="1">
        <v>-1470.0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141</v>
      </c>
      <c r="B27" s="1">
        <v>-276.0</v>
      </c>
      <c r="C27" s="1">
        <v>-245.0</v>
      </c>
      <c r="D27" s="1">
        <v>-312.0</v>
      </c>
      <c r="E27" s="1">
        <v>-1250.0</v>
      </c>
      <c r="F27" s="1">
        <v>-5400.0</v>
      </c>
      <c r="G27" s="1">
        <v>-1470.0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143</v>
      </c>
      <c r="B29" s="1" t="s">
        <v>144</v>
      </c>
      <c r="C29" s="1" t="s">
        <v>145</v>
      </c>
      <c r="D29" s="1" t="s">
        <v>146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147</v>
      </c>
      <c r="B30" s="1" t="s">
        <v>144</v>
      </c>
      <c r="C30" s="1" t="s">
        <v>145</v>
      </c>
      <c r="D30" s="1" t="s">
        <v>146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148</v>
      </c>
      <c r="B31" s="1">
        <v>114.0</v>
      </c>
      <c r="C31" s="1">
        <v>123.0</v>
      </c>
      <c r="D31" s="1">
        <v>124.0</v>
      </c>
      <c r="E31" s="1">
        <v>0.0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149</v>
      </c>
      <c r="B32" s="1" t="s">
        <v>144</v>
      </c>
      <c r="C32" s="1" t="s">
        <v>145</v>
      </c>
      <c r="D32" s="1" t="s">
        <v>146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150</v>
      </c>
      <c r="B33" s="1" t="s">
        <v>144</v>
      </c>
      <c r="C33" s="1" t="s">
        <v>145</v>
      </c>
      <c r="D33" s="1" t="s">
        <v>146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151</v>
      </c>
      <c r="B34" s="1">
        <v>114.0</v>
      </c>
      <c r="C34" s="1">
        <v>123.0</v>
      </c>
      <c r="D34" s="1">
        <v>124.0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152</v>
      </c>
      <c r="B35" s="1" t="s">
        <v>153</v>
      </c>
      <c r="C35" s="1" t="s">
        <v>154</v>
      </c>
      <c r="D35" s="1" t="s">
        <v>155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156</v>
      </c>
      <c r="B36" s="1" t="s">
        <v>153</v>
      </c>
      <c r="C36" s="1" t="s">
        <v>154</v>
      </c>
      <c r="D36" s="1" t="s">
        <v>155</v>
      </c>
      <c r="E36" s="1">
        <v>0.0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57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157</v>
      </c>
      <c r="B38" s="1">
        <v>-269.0</v>
      </c>
      <c r="C38" s="1">
        <v>-243.0</v>
      </c>
      <c r="D38" s="1">
        <v>-309.0</v>
      </c>
      <c r="E38" s="1">
        <v>-1250.0</v>
      </c>
      <c r="F38" s="1">
        <v>-722.0</v>
      </c>
      <c r="G38" s="1">
        <v>-621.0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158</v>
      </c>
      <c r="B39" s="1">
        <v>-283.0</v>
      </c>
      <c r="C39" s="1">
        <v>-253.0</v>
      </c>
      <c r="D39" s="1">
        <v>-316.0</v>
      </c>
      <c r="E39" s="1">
        <v>-1260.0</v>
      </c>
      <c r="F39" s="1">
        <v>-738.0</v>
      </c>
      <c r="G39" s="1">
        <v>-641.0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159</v>
      </c>
      <c r="B40" s="1">
        <v>-283.0</v>
      </c>
      <c r="C40" s="1">
        <v>-253.0</v>
      </c>
      <c r="D40" s="1">
        <v>-316.0</v>
      </c>
      <c r="E40" s="1">
        <v>-1270.0</v>
      </c>
      <c r="F40" s="1">
        <v>-742.0</v>
      </c>
      <c r="G40" s="1">
        <v>-780.0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160</v>
      </c>
      <c r="B41" s="1">
        <v>-263.0</v>
      </c>
      <c r="C41" s="1">
        <v>-233.0</v>
      </c>
      <c r="D41" s="1">
        <v>-297.0</v>
      </c>
      <c r="E41" s="1">
        <v>-1230.0</v>
      </c>
      <c r="F41" s="1">
        <v>-695.0</v>
      </c>
      <c r="G41" s="1">
        <v>-593.0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161</v>
      </c>
      <c r="B42" s="1">
        <v>0.0</v>
      </c>
      <c r="C42" s="1">
        <v>0.0</v>
      </c>
      <c r="D42" s="1">
        <v>0.0</v>
      </c>
      <c r="E42" s="1">
        <v>14.0</v>
      </c>
      <c r="F42" s="1">
        <v>55.0</v>
      </c>
      <c r="G42" s="1">
        <v>93.0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162</v>
      </c>
      <c r="B43" s="1" t="s">
        <v>163</v>
      </c>
      <c r="C43" s="1" t="s">
        <v>164</v>
      </c>
      <c r="D43" s="1" t="s">
        <v>165</v>
      </c>
      <c r="E43" s="1" t="s">
        <v>166</v>
      </c>
      <c r="F43" s="1" t="s">
        <v>167</v>
      </c>
      <c r="G43" s="1" t="s">
        <v>168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169</v>
      </c>
      <c r="B44" s="1">
        <v>83.0</v>
      </c>
      <c r="C44" s="1">
        <v>-54.0</v>
      </c>
      <c r="D44" s="1">
        <v>11.0</v>
      </c>
      <c r="E44" s="1">
        <v>0.0</v>
      </c>
      <c r="F44" s="1">
        <v>-3.0</v>
      </c>
      <c r="G44" s="1">
        <v>-3.0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170</v>
      </c>
      <c r="B45" s="1">
        <v>83.0</v>
      </c>
      <c r="C45" s="1">
        <v>-54.0</v>
      </c>
      <c r="D45" s="1">
        <v>11.0</v>
      </c>
      <c r="E45" s="1">
        <v>0.0</v>
      </c>
      <c r="F45" s="1">
        <v>-3.0</v>
      </c>
      <c r="G45" s="1">
        <v>-3.0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171</v>
      </c>
      <c r="B46" s="1">
        <v>0.0</v>
      </c>
      <c r="C46" s="1">
        <v>0.0</v>
      </c>
      <c r="D46" s="1">
        <v>0.0</v>
      </c>
      <c r="E46" s="1">
        <v>-17.0</v>
      </c>
      <c r="F46" s="1">
        <v>-39.0</v>
      </c>
      <c r="G46" s="1">
        <v>-38.0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172</v>
      </c>
      <c r="B47" s="1">
        <v>-34.0</v>
      </c>
      <c r="C47" s="1">
        <v>34.0</v>
      </c>
      <c r="D47" s="1">
        <v>-7.0</v>
      </c>
      <c r="E47" s="1">
        <v>0.0</v>
      </c>
      <c r="F47" s="1">
        <v>0.0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173</v>
      </c>
      <c r="B48" s="1">
        <v>-34.0</v>
      </c>
      <c r="C48" s="1">
        <v>34.0</v>
      </c>
      <c r="D48" s="1">
        <v>-7.0</v>
      </c>
      <c r="E48" s="1">
        <v>-17.0</v>
      </c>
      <c r="F48" s="1">
        <v>-39.0</v>
      </c>
      <c r="G48" s="1">
        <v>-38.0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174</v>
      </c>
      <c r="B49" s="1">
        <v>-172.0</v>
      </c>
      <c r="C49" s="1">
        <v>-155.0</v>
      </c>
      <c r="D49" s="1">
        <v>-195.0</v>
      </c>
      <c r="E49" s="1">
        <v>-791.0</v>
      </c>
      <c r="F49" s="1">
        <v>-463.0</v>
      </c>
      <c r="G49" s="1">
        <v>-482.0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175</v>
      </c>
      <c r="B50" s="1">
        <v>0.0</v>
      </c>
      <c r="C50" s="1">
        <v>0.0</v>
      </c>
      <c r="D50" s="1">
        <v>1.0</v>
      </c>
      <c r="E50" s="1">
        <v>0.0</v>
      </c>
      <c r="F50" s="1">
        <v>0.0</v>
      </c>
      <c r="G50" s="1">
        <v>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176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177</v>
      </c>
      <c r="B52" s="1">
        <v>0.0</v>
      </c>
      <c r="C52" s="1">
        <v>0.0</v>
      </c>
      <c r="D52" s="1">
        <v>0.0</v>
      </c>
      <c r="E52" s="1">
        <v>7.0</v>
      </c>
      <c r="F52" s="1">
        <v>24.0</v>
      </c>
      <c r="G52" s="1">
        <v>21.0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178</v>
      </c>
      <c r="B53" s="1">
        <v>5.0</v>
      </c>
      <c r="C53" s="1">
        <v>7.0</v>
      </c>
      <c r="D53" s="1">
        <v>10.0</v>
      </c>
      <c r="E53" s="1">
        <v>0.0</v>
      </c>
      <c r="F53" s="1">
        <v>0.0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179</v>
      </c>
      <c r="B54" s="1">
        <v>6.0</v>
      </c>
      <c r="C54" s="1">
        <v>7.0</v>
      </c>
      <c r="D54" s="1">
        <v>13.0</v>
      </c>
      <c r="E54" s="1">
        <v>125.0</v>
      </c>
      <c r="F54" s="1">
        <v>122.0</v>
      </c>
      <c r="G54" s="1">
        <v>162.0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180</v>
      </c>
      <c r="B55" s="1">
        <v>58.0</v>
      </c>
      <c r="C55" s="1">
        <v>80.0</v>
      </c>
      <c r="D55" s="1">
        <v>110.0</v>
      </c>
      <c r="E55" s="1">
        <v>638.0</v>
      </c>
      <c r="F55" s="1">
        <v>174.0</v>
      </c>
      <c r="G55" s="1">
        <v>183.0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181</v>
      </c>
      <c r="B56" s="1">
        <v>223.0</v>
      </c>
      <c r="C56" s="1">
        <v>167.0</v>
      </c>
      <c r="D56" s="1">
        <v>193.0</v>
      </c>
      <c r="E56" s="1">
        <v>460.0</v>
      </c>
      <c r="F56" s="1">
        <v>330.0</v>
      </c>
      <c r="G56" s="1">
        <v>339.0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182</v>
      </c>
      <c r="B57" s="1">
        <v>6.0</v>
      </c>
      <c r="C57" s="1">
        <v>10.0</v>
      </c>
      <c r="D57" s="1">
        <v>11.0</v>
      </c>
      <c r="E57" s="1">
        <v>18.0</v>
      </c>
      <c r="F57" s="1">
        <v>26.0</v>
      </c>
      <c r="G57" s="1">
        <v>28.0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183</v>
      </c>
      <c r="B58" s="1">
        <v>0.0</v>
      </c>
      <c r="C58" s="1">
        <v>14.0</v>
      </c>
      <c r="D58" s="1">
        <v>-1.0</v>
      </c>
      <c r="E58" s="1">
        <v>0.0</v>
      </c>
      <c r="F58" s="1">
        <v>0.0</v>
      </c>
      <c r="G58" s="1">
        <v>0.0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184</v>
      </c>
      <c r="B59" s="1">
        <v>0.0</v>
      </c>
      <c r="C59" s="1">
        <v>-3.0</v>
      </c>
      <c r="D59" s="1">
        <v>12.0</v>
      </c>
      <c r="E59" s="1">
        <v>0.0</v>
      </c>
      <c r="F59" s="1">
        <v>0.0</v>
      </c>
      <c r="G59" s="1">
        <v>0.0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185</v>
      </c>
      <c r="B60" s="1">
        <v>0.0</v>
      </c>
      <c r="C60" s="1">
        <v>0.0</v>
      </c>
      <c r="D60" s="1">
        <v>0.0</v>
      </c>
      <c r="E60" s="1">
        <v>23.0</v>
      </c>
      <c r="F60" s="1">
        <v>95.0</v>
      </c>
      <c r="G60" s="1">
        <v>1.0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186</v>
      </c>
      <c r="B61" s="1">
        <v>1.0</v>
      </c>
      <c r="C61" s="1">
        <v>4.0</v>
      </c>
      <c r="D61" s="1">
        <v>6.0</v>
      </c>
      <c r="E61" s="1">
        <v>195.0</v>
      </c>
      <c r="F61" s="1">
        <v>34.0</v>
      </c>
      <c r="G61" s="1">
        <v>39.0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187</v>
      </c>
      <c r="B62" s="1">
        <v>12.0</v>
      </c>
      <c r="C62" s="1">
        <v>20.0</v>
      </c>
      <c r="D62" s="1">
        <v>2.0</v>
      </c>
      <c r="E62" s="1">
        <v>78.0</v>
      </c>
      <c r="F62" s="1">
        <v>11.0</v>
      </c>
      <c r="G62" s="1">
        <v>17.0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188</v>
      </c>
      <c r="B63" s="1">
        <v>9.0</v>
      </c>
      <c r="C63" s="1">
        <v>24.0</v>
      </c>
      <c r="D63" s="1">
        <v>36.0</v>
      </c>
      <c r="E63" s="1">
        <v>408.0</v>
      </c>
      <c r="F63" s="1">
        <v>28.0</v>
      </c>
      <c r="G63" s="1">
        <v>37.0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189</v>
      </c>
      <c r="B64" s="1">
        <v>11.0</v>
      </c>
      <c r="C64" s="1">
        <v>28.0</v>
      </c>
      <c r="D64" s="1">
        <v>45.0</v>
      </c>
      <c r="E64" s="1">
        <v>682.0</v>
      </c>
      <c r="F64" s="1">
        <v>75.0</v>
      </c>
      <c r="G64" s="1">
        <v>97.0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191</v>
      </c>
      <c r="B3" s="1">
        <v>0.0</v>
      </c>
      <c r="C3" s="1" t="s">
        <v>192</v>
      </c>
      <c r="D3" s="1" t="s">
        <v>193</v>
      </c>
      <c r="E3" s="1" t="s">
        <v>194</v>
      </c>
      <c r="F3" s="1" t="s">
        <v>195</v>
      </c>
      <c r="G3" s="1" t="s">
        <v>196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197</v>
      </c>
      <c r="B4" s="1">
        <v>0.0</v>
      </c>
      <c r="C4" s="1" t="s">
        <v>198</v>
      </c>
      <c r="D4" s="1" t="s">
        <v>199</v>
      </c>
      <c r="E4" s="1" t="s">
        <v>200</v>
      </c>
      <c r="F4" s="1" t="s">
        <v>201</v>
      </c>
      <c r="G4" s="1" t="s">
        <v>202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203</v>
      </c>
      <c r="B5" s="1">
        <v>0.0</v>
      </c>
      <c r="C5" s="1" t="s">
        <v>204</v>
      </c>
      <c r="D5" s="1" t="s">
        <v>205</v>
      </c>
      <c r="E5" s="1" t="s">
        <v>206</v>
      </c>
      <c r="F5" s="1" t="s">
        <v>207</v>
      </c>
      <c r="G5" s="1" t="s">
        <v>208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209</v>
      </c>
      <c r="B6" s="1">
        <v>0.0</v>
      </c>
      <c r="C6" s="1" t="s">
        <v>210</v>
      </c>
      <c r="D6" s="1" t="s">
        <v>211</v>
      </c>
      <c r="E6" s="1" t="s">
        <v>212</v>
      </c>
      <c r="F6" s="1" t="s">
        <v>207</v>
      </c>
      <c r="G6" s="1" t="s">
        <v>208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214</v>
      </c>
      <c r="B8" s="1">
        <v>0.0</v>
      </c>
      <c r="C8" s="1">
        <v>0.0</v>
      </c>
      <c r="D8" s="1">
        <v>0.0</v>
      </c>
      <c r="E8" s="1" t="s">
        <v>215</v>
      </c>
      <c r="F8" s="1" t="s">
        <v>216</v>
      </c>
      <c r="G8" s="1" t="s">
        <v>217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218</v>
      </c>
      <c r="B9" s="1">
        <v>0.0</v>
      </c>
      <c r="C9" s="1">
        <v>0.0</v>
      </c>
      <c r="D9" s="1">
        <v>0.0</v>
      </c>
      <c r="E9" s="1">
        <v>0.0</v>
      </c>
      <c r="F9" s="1" t="s">
        <v>219</v>
      </c>
      <c r="G9" s="1" t="s">
        <v>220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221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 t="s">
        <v>222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223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 t="s">
        <v>224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225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 t="s">
        <v>226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230</v>
      </c>
      <c r="B16" s="1">
        <v>0.0</v>
      </c>
      <c r="C16" s="1">
        <v>0.0</v>
      </c>
      <c r="D16" s="1">
        <v>0.0</v>
      </c>
      <c r="E16" s="1">
        <v>0.0</v>
      </c>
      <c r="F16" s="1" t="s">
        <v>231</v>
      </c>
      <c r="G16" s="1" t="s">
        <v>232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233</v>
      </c>
      <c r="B17" s="1">
        <v>0.0</v>
      </c>
      <c r="C17" s="1">
        <v>0.0</v>
      </c>
      <c r="D17" s="1">
        <v>0.0</v>
      </c>
      <c r="E17" s="1" t="s">
        <v>234</v>
      </c>
      <c r="F17" s="1" t="s">
        <v>235</v>
      </c>
      <c r="G17" s="1" t="s">
        <v>236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237</v>
      </c>
      <c r="B18" s="1">
        <v>0.0</v>
      </c>
      <c r="C18" s="1">
        <v>0.0</v>
      </c>
      <c r="D18" s="1">
        <v>0.0</v>
      </c>
      <c r="E18" s="1" t="s">
        <v>234</v>
      </c>
      <c r="F18" s="1" t="s">
        <v>235</v>
      </c>
      <c r="G18" s="1" t="s">
        <v>236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238</v>
      </c>
      <c r="B20" s="1">
        <v>0.0</v>
      </c>
      <c r="C20" s="1">
        <v>0.0</v>
      </c>
      <c r="D20" s="1">
        <v>0.0</v>
      </c>
      <c r="E20" s="1" t="s">
        <v>239</v>
      </c>
      <c r="F20" s="1" t="s">
        <v>240</v>
      </c>
      <c r="G20" s="1" t="s">
        <v>241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242</v>
      </c>
      <c r="B21" s="1">
        <v>0.0</v>
      </c>
      <c r="C21" s="1">
        <v>0.0</v>
      </c>
      <c r="D21" s="1">
        <v>0.0</v>
      </c>
      <c r="E21" s="1" t="s">
        <v>243</v>
      </c>
      <c r="F21" s="1" t="s">
        <v>244</v>
      </c>
      <c r="G21" s="1" t="s">
        <v>245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246</v>
      </c>
      <c r="B22" s="1">
        <v>0.0</v>
      </c>
      <c r="C22" s="1">
        <v>0.0</v>
      </c>
      <c r="D22" s="1">
        <v>0.0</v>
      </c>
      <c r="E22" s="1">
        <v>0.0</v>
      </c>
      <c r="F22" s="1" t="s">
        <v>247</v>
      </c>
      <c r="G22" s="1" t="s">
        <v>248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250</v>
      </c>
      <c r="B24" s="1" t="s">
        <v>251</v>
      </c>
      <c r="C24" s="1" t="s">
        <v>252</v>
      </c>
      <c r="D24" s="1" t="s">
        <v>253</v>
      </c>
      <c r="E24" s="1" t="s">
        <v>254</v>
      </c>
      <c r="F24" s="1" t="s">
        <v>255</v>
      </c>
      <c r="G24" s="1" t="s">
        <v>256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257</v>
      </c>
      <c r="B25" s="1" t="s">
        <v>258</v>
      </c>
      <c r="C25" s="1" t="s">
        <v>259</v>
      </c>
      <c r="D25" s="1" t="s">
        <v>260</v>
      </c>
      <c r="E25" s="1" t="s">
        <v>261</v>
      </c>
      <c r="F25" s="1" t="s">
        <v>262</v>
      </c>
      <c r="G25" s="1" t="s">
        <v>263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264</v>
      </c>
      <c r="B26" s="1" t="s">
        <v>265</v>
      </c>
      <c r="C26" s="1" t="s">
        <v>266</v>
      </c>
      <c r="D26" s="1" t="s">
        <v>267</v>
      </c>
      <c r="E26" s="1" t="s">
        <v>268</v>
      </c>
      <c r="F26" s="1" t="s">
        <v>269</v>
      </c>
      <c r="G26" s="1" t="s">
        <v>270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271</v>
      </c>
      <c r="B27" s="1">
        <v>0.0</v>
      </c>
      <c r="C27" s="1">
        <v>0.0</v>
      </c>
      <c r="D27" s="1">
        <v>0.0</v>
      </c>
      <c r="E27" s="1">
        <v>0.0</v>
      </c>
      <c r="F27" s="1" t="s">
        <v>272</v>
      </c>
      <c r="G27" s="1" t="s">
        <v>273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274</v>
      </c>
      <c r="B28" s="1">
        <v>0.0</v>
      </c>
      <c r="C28" s="1">
        <v>0.0</v>
      </c>
      <c r="D28" s="1">
        <v>0.0</v>
      </c>
      <c r="E28" s="1" t="s">
        <v>275</v>
      </c>
      <c r="F28" s="1" t="s">
        <v>276</v>
      </c>
      <c r="G28" s="1" t="s">
        <v>277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279</v>
      </c>
      <c r="B30" s="1" t="s">
        <v>280</v>
      </c>
      <c r="C30" s="1" t="s">
        <v>281</v>
      </c>
      <c r="D30" s="1" t="s">
        <v>282</v>
      </c>
      <c r="E30" s="1" t="s">
        <v>283</v>
      </c>
      <c r="F30" s="1" t="s">
        <v>284</v>
      </c>
      <c r="G30" s="1" t="s">
        <v>285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286</v>
      </c>
      <c r="B31" s="1" t="s">
        <v>280</v>
      </c>
      <c r="C31" s="1" t="s">
        <v>287</v>
      </c>
      <c r="D31" s="1" t="s">
        <v>288</v>
      </c>
      <c r="E31" s="1" t="s">
        <v>289</v>
      </c>
      <c r="F31" s="1" t="s">
        <v>290</v>
      </c>
      <c r="G31" s="1" t="s">
        <v>291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292</v>
      </c>
      <c r="B32" s="1" t="s">
        <v>293</v>
      </c>
      <c r="C32" s="1" t="s">
        <v>294</v>
      </c>
      <c r="D32" s="1" t="s">
        <v>295</v>
      </c>
      <c r="E32" s="1" t="s">
        <v>296</v>
      </c>
      <c r="F32" s="1" t="s">
        <v>297</v>
      </c>
      <c r="G32" s="1" t="s">
        <v>298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299</v>
      </c>
      <c r="B33" s="1" t="s">
        <v>293</v>
      </c>
      <c r="C33" s="1" t="s">
        <v>300</v>
      </c>
      <c r="D33" s="1" t="s">
        <v>301</v>
      </c>
      <c r="E33" s="1" t="s">
        <v>302</v>
      </c>
      <c r="F33" s="1" t="s">
        <v>303</v>
      </c>
      <c r="G33" s="1" t="s">
        <v>304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305</v>
      </c>
      <c r="B34" s="1" t="s">
        <v>306</v>
      </c>
      <c r="C34" s="1" t="s">
        <v>307</v>
      </c>
      <c r="D34" s="1" t="s">
        <v>308</v>
      </c>
      <c r="E34" s="1" t="s">
        <v>309</v>
      </c>
      <c r="F34" s="1" t="s">
        <v>310</v>
      </c>
      <c r="G34" s="1" t="s">
        <v>311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312</v>
      </c>
      <c r="B35" s="1" t="s">
        <v>313</v>
      </c>
      <c r="C35" s="1" t="s">
        <v>314</v>
      </c>
      <c r="D35" s="1" t="s">
        <v>315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316</v>
      </c>
      <c r="B36" s="1" t="s">
        <v>317</v>
      </c>
      <c r="C36" s="1" t="s">
        <v>318</v>
      </c>
      <c r="D36" s="1" t="s">
        <v>319</v>
      </c>
      <c r="E36" s="1">
        <v>0.0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320</v>
      </c>
      <c r="B37" s="1" t="s">
        <v>321</v>
      </c>
      <c r="C37" s="1" t="s">
        <v>322</v>
      </c>
      <c r="D37" s="1" t="s">
        <v>323</v>
      </c>
      <c r="E37" s="1">
        <v>0.0</v>
      </c>
      <c r="F37" s="1">
        <v>0.0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324</v>
      </c>
      <c r="B38" s="1" t="s">
        <v>165</v>
      </c>
      <c r="C38" s="1" t="s">
        <v>163</v>
      </c>
      <c r="D38" s="1" t="s">
        <v>325</v>
      </c>
      <c r="E38" s="1" t="s">
        <v>326</v>
      </c>
      <c r="F38" s="1" t="s">
        <v>327</v>
      </c>
      <c r="G38" s="1" t="s">
        <v>327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328</v>
      </c>
      <c r="B39" s="1" t="s">
        <v>329</v>
      </c>
      <c r="C39" s="1" t="s">
        <v>330</v>
      </c>
      <c r="D39" s="1" t="s">
        <v>331</v>
      </c>
      <c r="E39" s="1" t="s">
        <v>243</v>
      </c>
      <c r="F39" s="1" t="s">
        <v>332</v>
      </c>
      <c r="G39" s="1" t="s">
        <v>241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333</v>
      </c>
      <c r="B40" s="1" t="s">
        <v>165</v>
      </c>
      <c r="C40" s="1" t="s">
        <v>163</v>
      </c>
      <c r="D40" s="1" t="s">
        <v>334</v>
      </c>
      <c r="E40" s="1" t="s">
        <v>335</v>
      </c>
      <c r="F40" s="1" t="s">
        <v>336</v>
      </c>
      <c r="G40" s="1" t="s">
        <v>327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337</v>
      </c>
      <c r="B41" s="1" t="s">
        <v>338</v>
      </c>
      <c r="C41" s="1" t="s">
        <v>255</v>
      </c>
      <c r="D41" s="1" t="s">
        <v>339</v>
      </c>
      <c r="E41" s="1" t="s">
        <v>164</v>
      </c>
      <c r="F41" s="1" t="s">
        <v>340</v>
      </c>
      <c r="G41" s="1" t="s">
        <v>241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342</v>
      </c>
      <c r="B43" s="1">
        <v>0.0</v>
      </c>
      <c r="C43" s="1">
        <v>0.0</v>
      </c>
      <c r="D43" s="1">
        <v>0.0</v>
      </c>
      <c r="E43" s="1">
        <v>0.0</v>
      </c>
      <c r="F43" s="1" t="s">
        <v>343</v>
      </c>
      <c r="G43" s="1" t="s">
        <v>344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345</v>
      </c>
      <c r="B44" s="1">
        <v>0.0</v>
      </c>
      <c r="C44" s="1">
        <v>0.0</v>
      </c>
      <c r="D44" s="1">
        <v>0.0</v>
      </c>
      <c r="E44" s="1">
        <v>0.0</v>
      </c>
      <c r="F44" s="1" t="s">
        <v>346</v>
      </c>
      <c r="G44" s="1" t="s">
        <v>347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348</v>
      </c>
      <c r="B45" s="1">
        <v>0.0</v>
      </c>
      <c r="C45" s="1" t="s">
        <v>349</v>
      </c>
      <c r="D45" s="1" t="s">
        <v>350</v>
      </c>
      <c r="E45" s="1" t="s">
        <v>351</v>
      </c>
      <c r="F45" s="1" t="s">
        <v>352</v>
      </c>
      <c r="G45" s="1" t="s">
        <v>353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354</v>
      </c>
      <c r="B46" s="1">
        <v>0.0</v>
      </c>
      <c r="C46" s="1" t="s">
        <v>355</v>
      </c>
      <c r="D46" s="1" t="s">
        <v>356</v>
      </c>
      <c r="E46" s="1" t="s">
        <v>357</v>
      </c>
      <c r="F46" s="1" t="s">
        <v>358</v>
      </c>
      <c r="G46" s="1" t="s">
        <v>359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360</v>
      </c>
      <c r="B47" s="1">
        <v>0.0</v>
      </c>
      <c r="C47" s="1" t="s">
        <v>355</v>
      </c>
      <c r="D47" s="1" t="s">
        <v>356</v>
      </c>
      <c r="E47" s="1" t="s">
        <v>361</v>
      </c>
      <c r="F47" s="1" t="s">
        <v>362</v>
      </c>
      <c r="G47" s="1" t="s">
        <v>363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364</v>
      </c>
      <c r="B48" s="1">
        <v>0.0</v>
      </c>
      <c r="C48" s="1" t="s">
        <v>365</v>
      </c>
      <c r="D48" s="1" t="s">
        <v>366</v>
      </c>
      <c r="E48" s="1" t="s">
        <v>367</v>
      </c>
      <c r="F48" s="1" t="s">
        <v>368</v>
      </c>
      <c r="G48" s="1" t="s">
        <v>369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370</v>
      </c>
      <c r="B49" s="1">
        <v>0.0</v>
      </c>
      <c r="C49" s="1" t="s">
        <v>365</v>
      </c>
      <c r="D49" s="1" t="s">
        <v>366</v>
      </c>
      <c r="E49" s="1" t="s">
        <v>367</v>
      </c>
      <c r="F49" s="1" t="s">
        <v>368</v>
      </c>
      <c r="G49" s="1" t="s">
        <v>369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371</v>
      </c>
      <c r="B50" s="1">
        <v>0.0</v>
      </c>
      <c r="C50" s="1" t="s">
        <v>372</v>
      </c>
      <c r="D50" s="1" t="s">
        <v>373</v>
      </c>
      <c r="E50" s="1" t="s">
        <v>374</v>
      </c>
      <c r="F50" s="1" t="s">
        <v>375</v>
      </c>
      <c r="G50" s="1" t="s">
        <v>376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377</v>
      </c>
      <c r="B51" s="1">
        <v>0.0</v>
      </c>
      <c r="C51" s="1" t="s">
        <v>378</v>
      </c>
      <c r="D51" s="1" t="s">
        <v>379</v>
      </c>
      <c r="E51" s="1">
        <v>0.0</v>
      </c>
      <c r="F51" s="1">
        <v>0.0</v>
      </c>
      <c r="G51" s="1">
        <v>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380</v>
      </c>
      <c r="B52" s="1">
        <v>0.0</v>
      </c>
      <c r="C52" s="1">
        <v>0.0</v>
      </c>
      <c r="D52" s="1">
        <v>0.0</v>
      </c>
      <c r="E52" s="1">
        <v>0.0</v>
      </c>
      <c r="F52" s="1" t="s">
        <v>381</v>
      </c>
      <c r="G52" s="1" t="s">
        <v>382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383</v>
      </c>
      <c r="B53" s="1">
        <v>0.0</v>
      </c>
      <c r="C53" s="1" t="s">
        <v>384</v>
      </c>
      <c r="D53" s="1" t="s">
        <v>385</v>
      </c>
      <c r="E53" s="1" t="s">
        <v>386</v>
      </c>
      <c r="F53" s="1" t="s">
        <v>387</v>
      </c>
      <c r="G53" s="1" t="s">
        <v>388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389</v>
      </c>
      <c r="B54" s="1">
        <v>0.0</v>
      </c>
      <c r="C54" s="1" t="s">
        <v>390</v>
      </c>
      <c r="D54" s="1" t="s">
        <v>391</v>
      </c>
      <c r="E54" s="1">
        <v>0.0</v>
      </c>
      <c r="F54" s="1" t="s">
        <v>392</v>
      </c>
      <c r="G54" s="1" t="s">
        <v>393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394</v>
      </c>
      <c r="B55" s="1">
        <v>0.0</v>
      </c>
      <c r="C55" s="1" t="s">
        <v>395</v>
      </c>
      <c r="D55" s="1" t="s">
        <v>396</v>
      </c>
      <c r="E55" s="1" t="s">
        <v>397</v>
      </c>
      <c r="F55" s="1" t="s">
        <v>398</v>
      </c>
      <c r="G55" s="1" t="s">
        <v>399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400</v>
      </c>
      <c r="B56" s="1">
        <v>0.0</v>
      </c>
      <c r="C56" s="1" t="s">
        <v>395</v>
      </c>
      <c r="D56" s="1" t="s">
        <v>396</v>
      </c>
      <c r="E56" s="1" t="s">
        <v>401</v>
      </c>
      <c r="F56" s="1" t="s">
        <v>402</v>
      </c>
      <c r="G56" s="1" t="s">
        <v>403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404</v>
      </c>
      <c r="B57" s="1">
        <v>0.0</v>
      </c>
      <c r="C57" s="1" t="s">
        <v>405</v>
      </c>
      <c r="D57" s="1" t="s">
        <v>406</v>
      </c>
      <c r="E57" s="1" t="s">
        <v>407</v>
      </c>
      <c r="F57" s="1" t="s">
        <v>408</v>
      </c>
      <c r="G57" s="1" t="s">
        <v>409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410</v>
      </c>
      <c r="B58" s="1">
        <v>0.0</v>
      </c>
      <c r="C58" s="1" t="s">
        <v>411</v>
      </c>
      <c r="D58" s="1" t="s">
        <v>412</v>
      </c>
      <c r="E58" s="1" t="s">
        <v>413</v>
      </c>
      <c r="F58" s="1" t="s">
        <v>414</v>
      </c>
      <c r="G58" s="1" t="s">
        <v>415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416</v>
      </c>
      <c r="B59" s="1">
        <v>0.0</v>
      </c>
      <c r="C59" s="1">
        <v>0.0</v>
      </c>
      <c r="D59" s="1" t="s">
        <v>417</v>
      </c>
      <c r="E59" s="1" t="s">
        <v>418</v>
      </c>
      <c r="F59" s="1" t="s">
        <v>419</v>
      </c>
      <c r="G59" s="1" t="s">
        <v>420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421</v>
      </c>
      <c r="B60" s="1">
        <v>0.0</v>
      </c>
      <c r="C60" s="1">
        <v>0.0</v>
      </c>
      <c r="D60" s="1" t="s">
        <v>422</v>
      </c>
      <c r="E60" s="1" t="s">
        <v>423</v>
      </c>
      <c r="F60" s="1" t="s">
        <v>419</v>
      </c>
      <c r="G60" s="1" t="s">
        <v>420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425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 t="s">
        <v>426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427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 t="s">
        <v>428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429</v>
      </c>
      <c r="B64" s="1">
        <v>0.0</v>
      </c>
      <c r="C64" s="1">
        <v>0.0</v>
      </c>
      <c r="D64" s="1" t="s">
        <v>430</v>
      </c>
      <c r="E64" s="1" t="s">
        <v>431</v>
      </c>
      <c r="F64" s="1" t="s">
        <v>432</v>
      </c>
      <c r="G64" s="1" t="s">
        <v>433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434</v>
      </c>
      <c r="B65" s="1">
        <v>0.0</v>
      </c>
      <c r="C65" s="1">
        <v>0.0</v>
      </c>
      <c r="D65" s="1" t="s">
        <v>435</v>
      </c>
      <c r="E65" s="1" t="s">
        <v>436</v>
      </c>
      <c r="F65" s="1" t="s">
        <v>437</v>
      </c>
      <c r="G65" s="1" t="s">
        <v>438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439</v>
      </c>
      <c r="B66" s="1">
        <v>0.0</v>
      </c>
      <c r="C66" s="1">
        <v>0.0</v>
      </c>
      <c r="D66" s="1" t="s">
        <v>435</v>
      </c>
      <c r="E66" s="1" t="s">
        <v>440</v>
      </c>
      <c r="F66" s="1" t="s">
        <v>441</v>
      </c>
      <c r="G66" s="1" t="s">
        <v>396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442</v>
      </c>
      <c r="B67" s="1">
        <v>0.0</v>
      </c>
      <c r="C67" s="1">
        <v>0.0</v>
      </c>
      <c r="D67" s="1" t="s">
        <v>443</v>
      </c>
      <c r="E67" s="1" t="s">
        <v>444</v>
      </c>
      <c r="F67" s="1" t="s">
        <v>445</v>
      </c>
      <c r="G67" s="1" t="s">
        <v>446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447</v>
      </c>
      <c r="B68" s="1">
        <v>0.0</v>
      </c>
      <c r="C68" s="1">
        <v>0.0</v>
      </c>
      <c r="D68" s="1" t="s">
        <v>443</v>
      </c>
      <c r="E68" s="1" t="s">
        <v>444</v>
      </c>
      <c r="F68" s="1" t="s">
        <v>445</v>
      </c>
      <c r="G68" s="1" t="s">
        <v>446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448</v>
      </c>
      <c r="B69" s="1">
        <v>0.0</v>
      </c>
      <c r="C69" s="1">
        <v>0.0</v>
      </c>
      <c r="D69" s="1" t="s">
        <v>449</v>
      </c>
      <c r="E69" s="1" t="s">
        <v>450</v>
      </c>
      <c r="F69" s="1" t="s">
        <v>451</v>
      </c>
      <c r="G69" s="1" t="s">
        <v>452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453</v>
      </c>
      <c r="B70" s="1">
        <v>0.0</v>
      </c>
      <c r="C70" s="1">
        <v>0.0</v>
      </c>
      <c r="D70" s="1" t="s">
        <v>330</v>
      </c>
      <c r="E70" s="1">
        <v>0.0</v>
      </c>
      <c r="F70" s="1">
        <v>0.0</v>
      </c>
      <c r="G70" s="1">
        <v>0.0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454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455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456</v>
      </c>
      <c r="B72" s="1">
        <v>0.0</v>
      </c>
      <c r="C72" s="1">
        <v>0.0</v>
      </c>
      <c r="D72" s="1" t="s">
        <v>457</v>
      </c>
      <c r="E72" s="1" t="s">
        <v>458</v>
      </c>
      <c r="F72" s="1">
        <v>40.0</v>
      </c>
      <c r="G72" s="1" t="s">
        <v>459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460</v>
      </c>
      <c r="B73" s="1">
        <v>0.0</v>
      </c>
      <c r="C73" s="1">
        <v>0.0</v>
      </c>
      <c r="D73" s="1" t="s">
        <v>461</v>
      </c>
      <c r="E73" s="1" t="s">
        <v>462</v>
      </c>
      <c r="F73" s="1" t="s">
        <v>463</v>
      </c>
      <c r="G73" s="1" t="s">
        <v>464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465</v>
      </c>
      <c r="B74" s="1">
        <v>0.0</v>
      </c>
      <c r="C74" s="1">
        <v>0.0</v>
      </c>
      <c r="D74" s="1" t="s">
        <v>466</v>
      </c>
      <c r="E74" s="1" t="s">
        <v>467</v>
      </c>
      <c r="F74" s="1" t="s">
        <v>468</v>
      </c>
      <c r="G74" s="1" t="s">
        <v>469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470</v>
      </c>
      <c r="B75" s="1">
        <v>0.0</v>
      </c>
      <c r="C75" s="1">
        <v>0.0</v>
      </c>
      <c r="D75" s="1" t="s">
        <v>466</v>
      </c>
      <c r="E75" s="1" t="s">
        <v>471</v>
      </c>
      <c r="F75" s="1" t="s">
        <v>472</v>
      </c>
      <c r="G75" s="1" t="s">
        <v>473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474</v>
      </c>
      <c r="B76" s="1">
        <v>0.0</v>
      </c>
      <c r="C76" s="1">
        <v>0.0</v>
      </c>
      <c r="D76" s="1" t="s">
        <v>475</v>
      </c>
      <c r="E76" s="1" t="s">
        <v>476</v>
      </c>
      <c r="F76" s="1" t="s">
        <v>477</v>
      </c>
      <c r="G76" s="1" t="s">
        <v>478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479</v>
      </c>
      <c r="B77" s="1">
        <v>0.0</v>
      </c>
      <c r="C77" s="1">
        <v>0.0</v>
      </c>
      <c r="D77" s="1" t="s">
        <v>480</v>
      </c>
      <c r="E77" s="1" t="s">
        <v>481</v>
      </c>
      <c r="F77" s="1" t="s">
        <v>482</v>
      </c>
      <c r="G77" s="1" t="s">
        <v>483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484</v>
      </c>
      <c r="B78" s="1">
        <v>0.0</v>
      </c>
      <c r="C78" s="1">
        <v>0.0</v>
      </c>
      <c r="D78" s="1">
        <v>0.0</v>
      </c>
      <c r="E78" s="1" t="s">
        <v>485</v>
      </c>
      <c r="F78" s="1" t="s">
        <v>486</v>
      </c>
      <c r="G78" s="1" t="s">
        <v>487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488</v>
      </c>
      <c r="B79" s="1">
        <v>0.0</v>
      </c>
      <c r="C79" s="1">
        <v>0.0</v>
      </c>
      <c r="D79" s="1">
        <v>0.0</v>
      </c>
      <c r="E79" s="1" t="s">
        <v>489</v>
      </c>
      <c r="F79" s="1">
        <v>47.0</v>
      </c>
      <c r="G79" s="1" t="s">
        <v>487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490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491</v>
      </c>
      <c r="B81" s="1">
        <v>0.0</v>
      </c>
      <c r="C81" s="1">
        <v>0.0</v>
      </c>
      <c r="D81" s="1">
        <v>0.0</v>
      </c>
      <c r="E81" s="1" t="s">
        <v>492</v>
      </c>
      <c r="F81" s="1" t="s">
        <v>493</v>
      </c>
      <c r="G81" s="1" t="s">
        <v>494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495</v>
      </c>
      <c r="B82" s="1">
        <v>0.0</v>
      </c>
      <c r="C82" s="1">
        <v>0.0</v>
      </c>
      <c r="D82" s="1">
        <v>0.0</v>
      </c>
      <c r="E82" s="1" t="s">
        <v>496</v>
      </c>
      <c r="F82" s="1" t="s">
        <v>497</v>
      </c>
      <c r="G82" s="1" t="s">
        <v>498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499</v>
      </c>
      <c r="B83" s="1">
        <v>0.0</v>
      </c>
      <c r="C83" s="1">
        <v>0.0</v>
      </c>
      <c r="D83" s="1">
        <v>0.0</v>
      </c>
      <c r="E83" s="1" t="s">
        <v>500</v>
      </c>
      <c r="F83" s="1" t="s">
        <v>501</v>
      </c>
      <c r="G83" s="1" t="s">
        <v>502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503</v>
      </c>
      <c r="B84" s="1">
        <v>0.0</v>
      </c>
      <c r="C84" s="1">
        <v>0.0</v>
      </c>
      <c r="D84" s="1">
        <v>0.0</v>
      </c>
      <c r="E84" s="1" t="s">
        <v>504</v>
      </c>
      <c r="F84" s="1" t="s">
        <v>505</v>
      </c>
      <c r="G84" s="1" t="s">
        <v>506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507</v>
      </c>
      <c r="B85" s="1">
        <v>0.0</v>
      </c>
      <c r="C85" s="1">
        <v>0.0</v>
      </c>
      <c r="D85" s="1">
        <v>0.0</v>
      </c>
      <c r="E85" s="1" t="s">
        <v>504</v>
      </c>
      <c r="F85" s="1" t="s">
        <v>505</v>
      </c>
      <c r="G85" s="1" t="s">
        <v>506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508</v>
      </c>
      <c r="B86" s="1">
        <v>0.0</v>
      </c>
      <c r="C86" s="1">
        <v>0.0</v>
      </c>
      <c r="D86" s="1">
        <v>0.0</v>
      </c>
      <c r="E86" s="1" t="s">
        <v>509</v>
      </c>
      <c r="F86" s="1" t="s">
        <v>510</v>
      </c>
      <c r="G86" s="1" t="s">
        <v>511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512</v>
      </c>
      <c r="B87" s="1">
        <v>0.0</v>
      </c>
      <c r="C87" s="1">
        <v>0.0</v>
      </c>
      <c r="D87" s="1">
        <v>0.0</v>
      </c>
      <c r="E87" s="1" t="s">
        <v>513</v>
      </c>
      <c r="F87" s="1" t="s">
        <v>514</v>
      </c>
      <c r="G87" s="1" t="s">
        <v>515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516</v>
      </c>
      <c r="B88" s="1">
        <v>0.0</v>
      </c>
      <c r="C88" s="1">
        <v>0.0</v>
      </c>
      <c r="D88" s="1">
        <v>0.0</v>
      </c>
      <c r="E88" s="1" t="s">
        <v>517</v>
      </c>
      <c r="F88" s="1" t="s">
        <v>518</v>
      </c>
      <c r="G88" s="1" t="s">
        <v>519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520</v>
      </c>
      <c r="B89" s="1">
        <v>0.0</v>
      </c>
      <c r="C89" s="1">
        <v>0.0</v>
      </c>
      <c r="D89" s="1">
        <v>0.0</v>
      </c>
      <c r="E89" s="1" t="s">
        <v>521</v>
      </c>
      <c r="F89" s="1" t="s">
        <v>522</v>
      </c>
      <c r="G89" s="1" t="s">
        <v>523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524</v>
      </c>
      <c r="B90" s="1">
        <v>0.0</v>
      </c>
      <c r="C90" s="1">
        <v>0.0</v>
      </c>
      <c r="D90" s="1">
        <v>0.0</v>
      </c>
      <c r="E90" s="1" t="s">
        <v>525</v>
      </c>
      <c r="F90" s="1" t="s">
        <v>526</v>
      </c>
      <c r="G90" s="1" t="s">
        <v>527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528</v>
      </c>
      <c r="B91" s="1">
        <v>0.0</v>
      </c>
      <c r="C91" s="1">
        <v>0.0</v>
      </c>
      <c r="D91" s="1">
        <v>0.0</v>
      </c>
      <c r="E91" s="1" t="s">
        <v>529</v>
      </c>
      <c r="F91" s="1" t="s">
        <v>530</v>
      </c>
      <c r="G91" s="1" t="s">
        <v>531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532</v>
      </c>
      <c r="B92" s="1">
        <v>0.0</v>
      </c>
      <c r="C92" s="1">
        <v>0.0</v>
      </c>
      <c r="D92" s="1">
        <v>0.0</v>
      </c>
      <c r="E92" s="1" t="s">
        <v>273</v>
      </c>
      <c r="F92" s="1" t="s">
        <v>533</v>
      </c>
      <c r="G92" s="1" t="s">
        <v>534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535</v>
      </c>
      <c r="B93" s="1">
        <v>0.0</v>
      </c>
      <c r="C93" s="1">
        <v>0.0</v>
      </c>
      <c r="D93" s="1">
        <v>0.0</v>
      </c>
      <c r="E93" s="1">
        <v>0.0</v>
      </c>
      <c r="F93" s="1" t="s">
        <v>536</v>
      </c>
      <c r="G93" s="1" t="s">
        <v>537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538</v>
      </c>
      <c r="B94" s="1">
        <v>0.0</v>
      </c>
      <c r="C94" s="1">
        <v>0.0</v>
      </c>
      <c r="D94" s="1">
        <v>0.0</v>
      </c>
      <c r="E94" s="1">
        <v>0.0</v>
      </c>
      <c r="F94" s="1" t="s">
        <v>539</v>
      </c>
      <c r="G94" s="1">
        <v>24.0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540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541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542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543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544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545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546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547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548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549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548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550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551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552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553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554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555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556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557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558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559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560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561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562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563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26</v>
      </c>
      <c r="B1" s="1" t="s">
        <v>564</v>
      </c>
      <c r="C1" s="1" t="s">
        <v>565</v>
      </c>
      <c r="D1" s="1" t="s">
        <v>566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567</v>
      </c>
      <c r="B2" s="1" t="s">
        <v>568</v>
      </c>
      <c r="C2" s="1" t="s">
        <v>568</v>
      </c>
      <c r="D2" s="1" t="s">
        <v>569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570</v>
      </c>
      <c r="B3" s="1" t="s">
        <v>569</v>
      </c>
      <c r="C3" s="1" t="s">
        <v>571</v>
      </c>
      <c r="D3" s="1" t="s">
        <v>569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572</v>
      </c>
      <c r="B4" s="1" t="s">
        <v>573</v>
      </c>
      <c r="C4" s="1" t="s">
        <v>574</v>
      </c>
      <c r="D4" s="1" t="s">
        <v>575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570</v>
      </c>
      <c r="B5" s="1" t="s">
        <v>569</v>
      </c>
      <c r="C5" s="1" t="s">
        <v>576</v>
      </c>
      <c r="D5" s="1" t="s">
        <v>577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578</v>
      </c>
      <c r="B6" s="1" t="s">
        <v>579</v>
      </c>
      <c r="C6" s="1" t="s">
        <v>580</v>
      </c>
      <c r="D6" s="1" t="s">
        <v>581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582</v>
      </c>
      <c r="B7" s="1" t="s">
        <v>583</v>
      </c>
      <c r="C7" s="1" t="s">
        <v>584</v>
      </c>
      <c r="D7" s="1" t="s">
        <v>585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586</v>
      </c>
      <c r="B8" s="1" t="s">
        <v>569</v>
      </c>
      <c r="C8" s="1" t="s">
        <v>587</v>
      </c>
      <c r="D8" s="1" t="s">
        <v>587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588</v>
      </c>
      <c r="B9" s="1" t="s">
        <v>589</v>
      </c>
      <c r="C9" s="1" t="s">
        <v>590</v>
      </c>
      <c r="D9" s="1" t="s">
        <v>591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592</v>
      </c>
      <c r="B10" s="1" t="s">
        <v>593</v>
      </c>
      <c r="C10" s="1" t="s">
        <v>594</v>
      </c>
      <c r="D10" s="1" t="s">
        <v>595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596</v>
      </c>
      <c r="B11" s="1" t="s">
        <v>597</v>
      </c>
      <c r="C11" s="1" t="s">
        <v>598</v>
      </c>
      <c r="D11" s="1" t="s">
        <v>599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600</v>
      </c>
      <c r="B12" s="1" t="s">
        <v>601</v>
      </c>
      <c r="C12" s="1" t="s">
        <v>602</v>
      </c>
      <c r="D12" s="1" t="s">
        <v>603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604</v>
      </c>
      <c r="B13" s="1" t="s">
        <v>583</v>
      </c>
      <c r="C13" s="1" t="s">
        <v>605</v>
      </c>
      <c r="D13" s="1" t="s">
        <v>606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607</v>
      </c>
      <c r="B14" s="1" t="s">
        <v>608</v>
      </c>
      <c r="C14" s="1" t="s">
        <v>609</v>
      </c>
      <c r="D14" s="1" t="s">
        <v>610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611</v>
      </c>
      <c r="B15" s="1" t="s">
        <v>569</v>
      </c>
      <c r="C15" s="1" t="s">
        <v>569</v>
      </c>
      <c r="D15" s="1" t="s">
        <v>569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612</v>
      </c>
      <c r="B16" s="1" t="s">
        <v>569</v>
      </c>
      <c r="C16" s="1" t="s">
        <v>569</v>
      </c>
      <c r="D16" s="1" t="s">
        <v>569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613</v>
      </c>
      <c r="B17" s="1" t="s">
        <v>614</v>
      </c>
      <c r="C17" s="1" t="s">
        <v>615</v>
      </c>
      <c r="D17" s="1" t="s">
        <v>616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617</v>
      </c>
      <c r="B18" s="1" t="s">
        <v>569</v>
      </c>
      <c r="C18" s="1" t="s">
        <v>569</v>
      </c>
      <c r="D18" s="1" t="s">
        <v>569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618</v>
      </c>
      <c r="B19" s="1" t="s">
        <v>619</v>
      </c>
      <c r="C19" s="1" t="s">
        <v>620</v>
      </c>
      <c r="D19" s="1" t="s">
        <v>621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622</v>
      </c>
      <c r="B20" s="1" t="s">
        <v>623</v>
      </c>
      <c r="C20" s="1" t="s">
        <v>624</v>
      </c>
      <c r="D20" s="1" t="s">
        <v>625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626</v>
      </c>
      <c r="B21" s="1" t="s">
        <v>627</v>
      </c>
      <c r="C21" s="1" t="s">
        <v>628</v>
      </c>
      <c r="D21" s="1" t="s">
        <v>629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630</v>
      </c>
      <c r="B22" s="1" t="s">
        <v>631</v>
      </c>
      <c r="C22" s="1" t="s">
        <v>632</v>
      </c>
      <c r="D22" s="1" t="s">
        <v>633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634</v>
      </c>
      <c r="B23" s="1" t="s">
        <v>635</v>
      </c>
      <c r="C23" s="1" t="s">
        <v>636</v>
      </c>
      <c r="D23" s="1" t="s">
        <v>637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638</v>
      </c>
      <c r="B24" s="1" t="s">
        <v>544</v>
      </c>
      <c r="C24" s="1" t="s">
        <v>544</v>
      </c>
      <c r="D24" s="1" t="s">
        <v>544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639</v>
      </c>
      <c r="B25" s="1" t="s">
        <v>640</v>
      </c>
      <c r="C25" s="1" t="s">
        <v>640</v>
      </c>
      <c r="D25" s="1" t="s">
        <v>569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641</v>
      </c>
      <c r="B26" s="1" t="s">
        <v>569</v>
      </c>
      <c r="C26" s="1" t="s">
        <v>569</v>
      </c>
      <c r="D26" s="1" t="s">
        <v>569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642</v>
      </c>
      <c r="B2" s="1" t="s">
        <v>643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644</v>
      </c>
      <c r="B3" s="1" t="s">
        <v>645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646</v>
      </c>
      <c r="B4" s="1" t="s">
        <v>647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648</v>
      </c>
      <c r="B5" s="1" t="s">
        <v>649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650</v>
      </c>
      <c r="B6" s="1" t="s">
        <v>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651</v>
      </c>
      <c r="B7" s="1" t="s">
        <v>652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653</v>
      </c>
      <c r="B8" s="4" t="s">
        <v>654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655</v>
      </c>
      <c r="B9" s="1" t="s">
        <v>656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657</v>
      </c>
      <c r="B10" s="1" t="s">
        <v>658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659</v>
      </c>
      <c r="B11" s="1" t="s">
        <v>656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660</v>
      </c>
      <c r="B12" s="1" t="s">
        <v>661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662</v>
      </c>
      <c r="B13" s="1" t="s">
        <v>663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664</v>
      </c>
      <c r="B14" s="1" t="s">
        <v>661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665</v>
      </c>
      <c r="B15" s="1" t="s">
        <v>666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667</v>
      </c>
      <c r="B16" s="1">
        <v>1360.0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668</v>
      </c>
      <c r="B17" s="1" t="s">
        <v>669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670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671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672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673</v>
      </c>
      <c r="B21" s="1">
        <v>17.66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674</v>
      </c>
      <c r="B22" s="1">
        <v>17.5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675</v>
      </c>
      <c r="B23" s="1">
        <v>16.81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676</v>
      </c>
      <c r="B24" s="1">
        <v>18.12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677</v>
      </c>
      <c r="B25" s="1">
        <v>17.66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678</v>
      </c>
      <c r="B26" s="1">
        <v>17.5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679</v>
      </c>
      <c r="B27" s="1">
        <v>16.81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680</v>
      </c>
      <c r="B28" s="1">
        <v>18.12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681</v>
      </c>
      <c r="B29" s="1">
        <v>512280.0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682</v>
      </c>
      <c r="B30" s="1">
        <v>512280.0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683</v>
      </c>
      <c r="B31" s="1">
        <v>786332.0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684</v>
      </c>
      <c r="B32" s="1">
        <v>553760.0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685</v>
      </c>
      <c r="B33" s="1">
        <v>553760.0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686</v>
      </c>
      <c r="B34" s="1">
        <v>16.44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687</v>
      </c>
      <c r="B35" s="1">
        <v>18.99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688</v>
      </c>
      <c r="B36" s="1">
        <v>200.0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689</v>
      </c>
      <c r="B37" s="1">
        <v>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690</v>
      </c>
      <c r="B38" s="1">
        <v>5.95742144E8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691</v>
      </c>
      <c r="B39" s="1">
        <v>12.33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692</v>
      </c>
      <c r="B40" s="1">
        <v>24.92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693</v>
      </c>
      <c r="B41" s="1">
        <v>5.062864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694</v>
      </c>
      <c r="B42" s="1">
        <v>17.6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695</v>
      </c>
      <c r="B43" s="1">
        <v>15.8619175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696</v>
      </c>
      <c r="B44" s="1" t="s">
        <v>697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698</v>
      </c>
      <c r="B45" s="1">
        <v>-1.92657616E8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699</v>
      </c>
      <c r="B46" s="1">
        <v>2.161929E7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700</v>
      </c>
      <c r="B47" s="1">
        <v>3.36008E7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701</v>
      </c>
      <c r="B48" s="1">
        <v>4896099.0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702</v>
      </c>
      <c r="B49" s="1">
        <v>3780404.0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703</v>
      </c>
      <c r="B50" s="1">
        <v>1.7316288E9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704</v>
      </c>
      <c r="B51" s="1">
        <v>1.734048E9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705</v>
      </c>
      <c r="B52" s="1">
        <v>0.1457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706</v>
      </c>
      <c r="B53" s="1">
        <v>0.13751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707</v>
      </c>
      <c r="B54" s="1">
        <v>0.67202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708</v>
      </c>
      <c r="B55" s="1">
        <v>5.48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709</v>
      </c>
      <c r="B56" s="1">
        <v>3.36008E7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710</v>
      </c>
      <c r="B57" s="1">
        <v>77.932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711</v>
      </c>
      <c r="B58" s="1">
        <v>0.22750603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712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713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714</v>
      </c>
      <c r="B61" s="1">
        <v>1.7276544E9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715</v>
      </c>
      <c r="B62" s="1">
        <v>-2.117465984E9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716</v>
      </c>
      <c r="B63" s="1">
        <v>-58.29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717</v>
      </c>
      <c r="B64" s="1">
        <v>-1.637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718</v>
      </c>
      <c r="B65" s="1">
        <v>0.296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719</v>
      </c>
      <c r="B66" s="1">
        <v>0.29795027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720</v>
      </c>
      <c r="B67" s="1">
        <v>0.22263205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721</v>
      </c>
      <c r="B68" s="1" t="s">
        <v>722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723</v>
      </c>
      <c r="B69" s="1" t="s">
        <v>724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725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726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727</v>
      </c>
      <c r="B72" s="1" t="s">
        <v>728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729</v>
      </c>
      <c r="B73" s="1" t="s">
        <v>728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730</v>
      </c>
      <c r="B74" s="1">
        <v>1.718199E9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731</v>
      </c>
      <c r="B75" s="1" t="s">
        <v>732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733</v>
      </c>
      <c r="B76" s="1" t="s">
        <v>734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735</v>
      </c>
      <c r="B77" s="1" t="s">
        <v>736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737</v>
      </c>
      <c r="B78" s="1" t="s">
        <v>738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739</v>
      </c>
      <c r="B79" s="1">
        <v>-1.8E7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740</v>
      </c>
      <c r="B80" s="1">
        <v>17.73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741</v>
      </c>
      <c r="B81" s="1">
        <v>16.0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742</v>
      </c>
      <c r="B82" s="1">
        <v>16.0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743</v>
      </c>
      <c r="B83" s="1">
        <v>16.0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744</v>
      </c>
      <c r="B84" s="1">
        <v>16.0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745</v>
      </c>
      <c r="B85" s="1">
        <v>3.0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746</v>
      </c>
      <c r="B86" s="1" t="s">
        <v>747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748</v>
      </c>
      <c r="B87" s="1">
        <v>1.0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749</v>
      </c>
      <c r="B88" s="1">
        <v>8.53550976E8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750</v>
      </c>
      <c r="B89" s="1">
        <v>25.706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751</v>
      </c>
      <c r="B90" s="1">
        <v>-6.50012992E8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752</v>
      </c>
      <c r="B91" s="1">
        <v>7.2191E7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753</v>
      </c>
      <c r="B92" s="1">
        <v>9.216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754</v>
      </c>
      <c r="B93" s="1">
        <v>9.65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755</v>
      </c>
      <c r="B94" s="1">
        <v>1.17669E8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756</v>
      </c>
      <c r="B95" s="1">
        <v>2.79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757</v>
      </c>
      <c r="B96" s="1">
        <v>3.544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758</v>
      </c>
      <c r="B97" s="1">
        <v>-6.12563968E8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759</v>
      </c>
      <c r="B98" s="1">
        <v>0.383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760</v>
      </c>
      <c r="B99" s="1">
        <v>-0.68586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761</v>
      </c>
      <c r="B100" s="1">
        <v>-6.4046803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762</v>
      </c>
      <c r="B101" s="1" t="s">
        <v>697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763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-161.0</v>
      </c>
      <c r="D3" s="1">
        <v>-116.0</v>
      </c>
      <c r="E3" s="1">
        <v>-124.0</v>
      </c>
      <c r="F3" s="1">
        <v>-251.0</v>
      </c>
      <c r="G3" s="1">
        <v>-222.0</v>
      </c>
      <c r="H3" s="1">
        <f>IF(G3*FORECAST(H2,B3:G3,B2:G2)&gt;0,FORECAST(H2,B3:G3,B2:G2),G3)*$X$1</f>
        <v>-284.4666667</v>
      </c>
      <c r="I3" s="1">
        <f>IF(H3*FORECAST(I2,B3:H3,B2:H2)&gt;0,FORECAST(I2,B3:H3,B2:H2),H3)*$X$1</f>
        <v>-324.1238095</v>
      </c>
      <c r="J3" s="1">
        <f>IF(I3*FORECAST(J2,B3:I3,B2:I2)&gt;0,FORECAST(J2,B3:I3,B2:I2),I3)*$X$1</f>
        <v>-363.7809524</v>
      </c>
      <c r="K3" s="1">
        <f>IF(J3*FORECAST(K2,B3:J3,B2:J2)&gt;0,FORECAST(K2,B3:J3,B2:J2),J3)*$X$1</f>
        <v>-403.4380952</v>
      </c>
      <c r="L3" s="1">
        <f>IF(K3*FORECAST(L2,B3:K3,B2:K2)&gt;0,FORECAST(L2,B3:K3,B2:K2),K3)*$X$1</f>
        <v>-443.0952381</v>
      </c>
      <c r="M3" s="1">
        <f>IF(L3*FORECAST(M2,B3:L3,B2:L2)&gt;0,FORECAST(M2,B3:L3,B2:L2),L3)*$X$1</f>
        <v>-482.752381</v>
      </c>
      <c r="N3" s="1">
        <f>IF(M3*FORECAST(N2,B3:M3,B2:M2)&gt;0,FORECAST(N2,B3:M3,B2:M2),M3)*$X$1</f>
        <v>-522.4095238</v>
      </c>
      <c r="O3" s="5">
        <f>IF(N3*FORECAST(O2,B3:N3,B2:N2)&gt;0,FORECAST(O2,B3:N3,B2:N2),N3)*$X$1</f>
        <v>-562.0666667</v>
      </c>
      <c r="P3" s="5">
        <f>IF(O3*FORECAST(P2,B3:O3,B2:O2)&gt;0,FORECAST(P2,B3:O3,B2:O2),O3)*$X$1</f>
        <v>-601.7238095</v>
      </c>
      <c r="Q3" s="5">
        <f>IF(P3*FORECAST(Q2,B3:P3,B2:P2)&gt;0,FORECAST(Q2,B3:P3,B2:P2),P3)*$X$1</f>
        <v>-641.3809524</v>
      </c>
      <c r="R3" s="5">
        <f>IF(Q3*FORECAST(R2,B3:Q3,B2:Q2)&gt;0,FORECAST(R2,B3:Q3,B2:Q2),Q3)*$X$1</f>
        <v>-681.0380952</v>
      </c>
      <c r="S3" s="5">
        <f>IF(R3*FORECAST(S2,B3:R3,B2:R2)&gt;0,FORECAST(S2,B3:R3,B2:R2),R3)*$X$1</f>
        <v>-720.6952381</v>
      </c>
      <c r="T3" s="2"/>
      <c r="U3" s="2"/>
      <c r="V3" s="2"/>
      <c r="W3" s="2"/>
      <c r="X3" s="2"/>
      <c r="Y3" s="2"/>
      <c r="Z3" s="2"/>
    </row>
    <row r="4">
      <c r="A4" s="3" t="s">
        <v>109</v>
      </c>
      <c r="B4" s="1">
        <v>-639.0</v>
      </c>
      <c r="C4" s="1">
        <v>-516.0</v>
      </c>
      <c r="D4" s="1">
        <v>-523.0</v>
      </c>
      <c r="E4" s="1">
        <v>-111.0</v>
      </c>
      <c r="F4" s="1">
        <v>-146.0</v>
      </c>
      <c r="G4" s="1">
        <v>-12.0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764</v>
      </c>
      <c r="B5" s="1">
        <v>114.0</v>
      </c>
      <c r="C5" s="1">
        <v>123.0</v>
      </c>
      <c r="D5" s="1">
        <v>124.0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765</v>
      </c>
      <c r="L7" s="1">
        <f>IF(S3*FORECAST(S2,B3:S3,B2:S2)&gt;0,FORECAST(S2,B3:S3,B2:S2),R3)*$X$1 * (1+0.02)/(0.0874-0.02)</f>
        <v>-10906.66384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766</v>
      </c>
      <c r="L8" s="6">
        <f t="array" ref="L8">NPV(0.0874,I3:S3)</f>
        <v>-3373.469038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767</v>
      </c>
      <c r="L9" s="6">
        <f t="array" ref="L9">NPV(0.0874,I16:S16)</f>
        <v>-4339.196449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768</v>
      </c>
      <c r="L10" s="6">
        <f>L8 + L9</f>
        <v>-7712.665487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769</v>
      </c>
      <c r="L12" s="6">
        <f>L10 - L11</f>
        <v>-7700.665487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770</v>
      </c>
      <c r="L13" s="1">
        <v>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 t="str">
        <f>L12/L13</f>
        <v>#DIV/0!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-10906.66384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27</v>
      </c>
      <c r="B3" s="1">
        <v>-276.0</v>
      </c>
      <c r="C3" s="1">
        <v>-245.0</v>
      </c>
      <c r="D3" s="1">
        <v>-312.0</v>
      </c>
      <c r="E3" s="1">
        <v>-1250.0</v>
      </c>
      <c r="F3" s="1">
        <v>-5400.0</v>
      </c>
      <c r="G3" s="1">
        <v>-1470.0</v>
      </c>
      <c r="H3" s="1">
        <f>IF(G3*FORECAST(H2,B3:G3,B2:G2)&gt;0,FORECAST(H2,B3:G3,B2:G2),G3)*$X$1</f>
        <v>-3729.466667</v>
      </c>
      <c r="I3" s="1">
        <f>IF(H3*FORECAST(I2,B3:H3,B2:H2)&gt;0,FORECAST(I2,B3:H3,B2:H2),H3)*$X$1</f>
        <v>-4368.695238</v>
      </c>
      <c r="J3" s="1">
        <f>IF(I3*FORECAST(J2,B3:I3,B2:I2)&gt;0,FORECAST(J2,B3:I3,B2:I2),I3)*$X$1</f>
        <v>-5007.92381</v>
      </c>
      <c r="K3" s="1">
        <f>IF(J3*FORECAST(K2,B3:J3,B2:J2)&gt;0,FORECAST(K2,B3:J3,B2:J2),J3)*$X$1</f>
        <v>-5647.152381</v>
      </c>
      <c r="L3" s="1">
        <f>IF(K3*FORECAST(L2,B3:K3,B2:K2)&gt;0,FORECAST(L2,B3:K3,B2:K2),K3)*$X$1</f>
        <v>-6286.380952</v>
      </c>
      <c r="M3" s="1">
        <f>IF(L3*FORECAST(M2,B3:L3,B2:L2)&gt;0,FORECAST(M2,B3:L3,B2:L2),L3)*$X$1</f>
        <v>-6925.609524</v>
      </c>
      <c r="N3" s="1">
        <f>IF(M3*FORECAST(N2,B3:M3,B2:M2)&gt;0,FORECAST(N2,B3:M3,B2:M2),M3)*$X$1</f>
        <v>-7564.838095</v>
      </c>
      <c r="O3" s="5">
        <f>IF(N3*FORECAST(O2,B3:N3,B2:N2)&gt;0,FORECAST(O2,B3:N3,B2:N2),N3)*$X$1</f>
        <v>-8204.066667</v>
      </c>
      <c r="P3" s="5">
        <f>IF(O3*FORECAST(P2,B3:O3,B2:O2)&gt;0,FORECAST(P2,B3:O3,B2:O2),O3)*$X$1</f>
        <v>-8843.295238</v>
      </c>
      <c r="Q3" s="5">
        <f>IF(P3*FORECAST(Q2,B3:P3,B2:P2)&gt;0,FORECAST(Q2,B3:P3,B2:P2),P3)*$X$1</f>
        <v>-9482.52381</v>
      </c>
      <c r="R3" s="5">
        <f>IF(Q3*FORECAST(R2,B3:Q3,B2:Q2)&gt;0,FORECAST(R2,B3:Q3,B2:Q2),Q3)*$X$1</f>
        <v>-10121.75238</v>
      </c>
      <c r="S3" s="5">
        <f>IF(R3*FORECAST(S2,B3:R3,B2:R2)&gt;0,FORECAST(S2,B3:R3,B2:R2),R3)*$X$1</f>
        <v>-10760.98095</v>
      </c>
      <c r="T3" s="2"/>
      <c r="U3" s="2"/>
      <c r="V3" s="2"/>
      <c r="W3" s="2"/>
      <c r="X3" s="2"/>
      <c r="Y3" s="2"/>
      <c r="Z3" s="2"/>
    </row>
    <row r="4">
      <c r="A4" s="3" t="s">
        <v>109</v>
      </c>
      <c r="B4" s="1">
        <v>-639.0</v>
      </c>
      <c r="C4" s="1">
        <v>-516.0</v>
      </c>
      <c r="D4" s="1">
        <v>-523.0</v>
      </c>
      <c r="E4" s="1">
        <v>-111.0</v>
      </c>
      <c r="F4" s="1">
        <v>-146.0</v>
      </c>
      <c r="G4" s="1">
        <v>-12.0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764</v>
      </c>
      <c r="B5" s="1">
        <v>114.0</v>
      </c>
      <c r="C5" s="1">
        <v>123.0</v>
      </c>
      <c r="D5" s="1">
        <v>124.0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765</v>
      </c>
      <c r="L7" s="1">
        <f>IF(S3*FORECAST(S2,B3:S3,B2:S2)&gt;0,FORECAST(S2,B3:S3,B2:S2),R3)*$X$1 * (1+0.02)/(0.0874-0.02)</f>
        <v>-162851.6405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766</v>
      </c>
      <c r="L8" s="6">
        <f t="array" ref="L8">NPV(0.0874,I3:S3)</f>
        <v>-48480.28997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767</v>
      </c>
      <c r="L9" s="6">
        <f t="array" ref="L9">NPV(0.0874,I16:S16)</f>
        <v>-64790.23014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768</v>
      </c>
      <c r="L10" s="6">
        <f>L8 + L9</f>
        <v>-113270.5201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769</v>
      </c>
      <c r="L12" s="6">
        <f>L10 - L11</f>
        <v>-113258.5201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770</v>
      </c>
      <c r="L13" s="1">
        <v>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 t="str">
        <f>L12/L13</f>
        <v>#DIV/0!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-162851.6405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