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<sst xmlns="http://schemas.openxmlformats.org/spreadsheetml/2006/main" count="1113" uniqueCount="883">
  <si>
    <t>ticker</t>
  </si>
  <si>
    <t>GPMT</t>
  </si>
  <si>
    <t>nombre</t>
  </si>
  <si>
    <t>GRANITE POINT MORTGAGE TR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</si>
  <si>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</si>
  <si>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</si>
  <si>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</si>
  <si>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</si>
  <si>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</si>
  <si>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</si>
  <si>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</si>
  <si>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</si>
  <si>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</si>
  <si>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</si>
  <si>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</si>
  <si>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</si>
  <si>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</si>
  <si>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</si>
  <si>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-82.71%</t>
  </si>
  <si>
    <t>Total Assets Growth</t>
  </si>
  <si>
    <t>-51.80%</t>
  </si>
  <si>
    <t>Net Property, Plant and Equipment Growth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</si>
  <si>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</si>
  <si>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</si>
  <si>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</si>
  <si>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</si>
  <si>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</si>
  <si>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Gain (Loss) on Sale of Loans &amp; Receivables - (CF)</t>
  </si>
  <si>
    <t>(Gain) Loss On Sale of Asset - (CF)</t>
  </si>
  <si>
    <t>Provision for Credit Losses</t>
  </si>
  <si>
    <t>Stock-Based Compensation (CF)</t>
  </si>
  <si>
    <t>Changes in Accrued Interest Receivable</t>
  </si>
  <si>
    <t>Changes in Accrued Interest Payable</t>
  </si>
  <si>
    <t>Change in Unearned Revenues</t>
  </si>
  <si>
    <t>Change In Income Taxes</t>
  </si>
  <si>
    <t>Change in Other Net Operating Assets (Collected)</t>
  </si>
  <si>
    <t>Other Operating Activities</t>
  </si>
  <si>
    <t>Cash from Operations</t>
  </si>
  <si>
    <t>Sale (Purchase) of Real Estate Properties (Collected)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</si>
  <si>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</si>
  <si>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</si>
  <si>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</si>
  <si>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</si>
  <si>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</si>
  <si>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</si>
  <si>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</si>
  <si>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</si>
  <si>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</si>
  <si>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</si>
  <si>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</si>
  <si>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</si>
  <si>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</si>
  <si>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</si>
  <si>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</si>
  <si>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</si>
  <si>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</si>
  <si>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</si>
  <si>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</si>
  <si>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</si>
  <si>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</si>
  <si>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</si>
  <si>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</si>
  <si>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</si>
  <si>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</si>
  <si>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Loans and Lease Receivables - (FS Template)</t>
  </si>
  <si>
    <t>Other Receivables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</si>
  <si>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</si>
  <si>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</si>
  <si>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</si>
  <si>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</si>
  <si>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</si>
  <si>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</si>
  <si>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Accrued Expenses, Total</t>
  </si>
  <si>
    <t>Short-Term Borrowings</t>
  </si>
  <si>
    <t>Current Portion of Long-Term Debt</t>
  </si>
  <si>
    <t>Current Portion of Leases</t>
  </si>
  <si>
    <t>Long-Term Debt</t>
  </si>
  <si>
    <t>Long-Term Leases</t>
  </si>
  <si>
    <t>Current Income Taxes Payable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</si>
  <si>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</si>
  <si>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</si>
  <si>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</si>
  <si>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</si>
  <si>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</si>
  <si>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</si>
  <si>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</si>
  <si>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</si>
  <si>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</si>
  <si>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</si>
  <si>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</si>
  <si>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</si>
  <si>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</si>
  <si>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</si>
  <si>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</si>
  <si>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</si>
  <si>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</si>
  <si>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</si>
  <si>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19.17</t>
  </si>
  <si>
    <t>18.97</t>
  </si>
  <si>
    <t>18.58</t>
  </si>
  <si>
    <t>16.92</t>
  </si>
  <si>
    <t>18.83</t>
  </si>
  <si>
    <t>18.79</t>
  </si>
  <si>
    <t>16.98</t>
  </si>
  <si>
    <t>Tangible Book Value</t>
  </si>
  <si>
    <t>Tangible Book Value Per Share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</si>
  <si>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</si>
  <si>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</si>
  <si>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</si>
  <si>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</si>
  <si>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</si>
  <si>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</si>
  <si>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Commission and Fees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</si>
  <si>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</si>
  <si>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</si>
  <si>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</si>
  <si>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</si>
  <si>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</si>
  <si>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Stock-Based Compensation (IS)</t>
  </si>
  <si>
    <t>Cost of Services Provided, Total</t>
  </si>
  <si>
    <t>Other Operating Expenses</t>
  </si>
  <si>
    <t>Total Operating Expenses</t>
  </si>
  <si>
    <t>Operating Income</t>
  </si>
  <si>
    <t>EBT, Excl. Unusual Items</t>
  </si>
  <si>
    <t>Restructuring Charges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</si>
  <si>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</si>
  <si>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</si>
  <si>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</si>
  <si>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</si>
  <si>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</si>
  <si>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</si>
  <si>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</si>
  <si>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</si>
  <si>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</si>
  <si>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</si>
  <si>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</si>
  <si>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</si>
  <si>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0.6</t>
  </si>
  <si>
    <t>1.45</t>
  </si>
  <si>
    <t>1.32</t>
  </si>
  <si>
    <t>-0.73</t>
  </si>
  <si>
    <t>1.24</t>
  </si>
  <si>
    <t>-1.04</t>
  </si>
  <si>
    <t>-1.5</t>
  </si>
  <si>
    <t>Basic EPS - Continuing Operations</t>
  </si>
  <si>
    <t>Basic Weighted Average Shares Outstanding</t>
  </si>
  <si>
    <t>Net EPS - Diluted</t>
  </si>
  <si>
    <t>1.42</t>
  </si>
  <si>
    <t>1.23</t>
  </si>
  <si>
    <t>Diluted EPS - Continuing Operations</t>
  </si>
  <si>
    <t>Diluted Weighted Average Shares Outstanding</t>
  </si>
  <si>
    <t>Normalized Basic EPS</t>
  </si>
  <si>
    <t>0.77</t>
  </si>
  <si>
    <t>0.91</t>
  </si>
  <si>
    <t>0.83</t>
  </si>
  <si>
    <t>0.26</t>
  </si>
  <si>
    <t>0.89</t>
  </si>
  <si>
    <t>-0.24</t>
  </si>
  <si>
    <t>-0.77</t>
  </si>
  <si>
    <t>Normalized Diluted EPS</t>
  </si>
  <si>
    <t>0.76</t>
  </si>
  <si>
    <t>0.88</t>
  </si>
  <si>
    <t>Dividend Per Share</t>
  </si>
  <si>
    <t>0.7</t>
  </si>
  <si>
    <t>1.62</t>
  </si>
  <si>
    <t>1.68</t>
  </si>
  <si>
    <t>0.4</t>
  </si>
  <si>
    <t>0.95</t>
  </si>
  <si>
    <t>0.8</t>
  </si>
  <si>
    <t>Payout Ratio</t>
  </si>
  <si>
    <t>108.87</t>
  </si>
  <si>
    <t>123.07</t>
  </si>
  <si>
    <t>-84.52</t>
  </si>
  <si>
    <t>97.67</t>
  </si>
  <si>
    <t>-161.35</t>
  </si>
  <si>
    <t>-90.74</t>
  </si>
  <si>
    <t>Effective Tax Rate - (Ratio)</t>
  </si>
  <si>
    <t>33.65</t>
  </si>
  <si>
    <t>-0.03</t>
  </si>
  <si>
    <t>-0.01</t>
  </si>
  <si>
    <t>-1.49</t>
  </si>
  <si>
    <t>0.28</t>
  </si>
  <si>
    <t>-0.04</t>
  </si>
  <si>
    <t>-0.15</t>
  </si>
  <si>
    <t>Current Domestic Taxes</t>
  </si>
  <si>
    <t>Total Current Taxes</t>
  </si>
  <si>
    <t>Total Deferred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</si>
  <si>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</si>
  <si>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</si>
  <si>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</si>
  <si>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</si>
  <si>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</si>
  <si>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</si>
  <si>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</si>
  <si>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3.19</t>
  </si>
  <si>
    <t>2.67</t>
  </si>
  <si>
    <t>2.15</t>
  </si>
  <si>
    <t>1.8</t>
  </si>
  <si>
    <t>-0.93</t>
  </si>
  <si>
    <t>1.67</t>
  </si>
  <si>
    <t>-1.1</t>
  </si>
  <si>
    <t>-2.01</t>
  </si>
  <si>
    <t>Return On Equity %</t>
  </si>
  <si>
    <t>7.73</t>
  </si>
  <si>
    <t>8.48</t>
  </si>
  <si>
    <t>7.61</t>
  </si>
  <si>
    <t>7.6</t>
  </si>
  <si>
    <t>-4.14</t>
  </si>
  <si>
    <t>7.01</t>
  </si>
  <si>
    <t>-4.08</t>
  </si>
  <si>
    <t>-6.86</t>
  </si>
  <si>
    <t>Return on Common Equity</t>
  </si>
  <si>
    <t>4.1</t>
  </si>
  <si>
    <t>7.59</t>
  </si>
  <si>
    <t>-4.15</t>
  </si>
  <si>
    <t>6.94</t>
  </si>
  <si>
    <t>-5.54</t>
  </si>
  <si>
    <t>-8.43</t>
  </si>
  <si>
    <t>Margin Analysis</t>
  </si>
  <si>
    <t>Gross Profit Margin %</t>
  </si>
  <si>
    <t>99.18</t>
  </si>
  <si>
    <t>98.79</t>
  </si>
  <si>
    <t>98.2</t>
  </si>
  <si>
    <t>97.66</t>
  </si>
  <si>
    <t>96.68</t>
  </si>
  <si>
    <t>94.38</t>
  </si>
  <si>
    <t>95.41</t>
  </si>
  <si>
    <t>65.16</t>
  </si>
  <si>
    <t>123.43</t>
  </si>
  <si>
    <t>SG&amp;A Margin</t>
  </si>
  <si>
    <t>96.83</t>
  </si>
  <si>
    <t>28.1</t>
  </si>
  <si>
    <t>12.92</t>
  </si>
  <si>
    <t>13.34</t>
  </si>
  <si>
    <t>13.67</t>
  </si>
  <si>
    <t>21.87</t>
  </si>
  <si>
    <t>19.04</t>
  </si>
  <si>
    <t>123.22</t>
  </si>
  <si>
    <t>-95.76</t>
  </si>
  <si>
    <t>Income From Continuing Operations Margin %</t>
  </si>
  <si>
    <t>1.56</t>
  </si>
  <si>
    <t>70.71</t>
  </si>
  <si>
    <t>70.72</t>
  </si>
  <si>
    <t>67.24</t>
  </si>
  <si>
    <t>63.55</t>
  </si>
  <si>
    <t>-56.02</t>
  </si>
  <si>
    <t>60.63</t>
  </si>
  <si>
    <t>-248.72</t>
  </si>
  <si>
    <t>278.74</t>
  </si>
  <si>
    <t>Net Income Margin %</t>
  </si>
  <si>
    <t>Net Avail. For Common Margin %</t>
  </si>
  <si>
    <t>34.19</t>
  </si>
  <si>
    <t>67.14</t>
  </si>
  <si>
    <t>63.46</t>
  </si>
  <si>
    <t>-56.16</t>
  </si>
  <si>
    <t>59.93</t>
  </si>
  <si>
    <t>-337.07</t>
  </si>
  <si>
    <t>342.47</t>
  </si>
  <si>
    <t>Normalized Net Income Margin</t>
  </si>
  <si>
    <t>1.47</t>
  </si>
  <si>
    <t>44.18</t>
  </si>
  <si>
    <t>44.2</t>
  </si>
  <si>
    <t>42.02</t>
  </si>
  <si>
    <t>39.72</t>
  </si>
  <si>
    <t>20.19</t>
  </si>
  <si>
    <t>42.95</t>
  </si>
  <si>
    <t>-77.23</t>
  </si>
  <si>
    <t>174.6</t>
  </si>
  <si>
    <t>Asset Turnover</t>
  </si>
  <si>
    <t>0.05</t>
  </si>
  <si>
    <t>0.04</t>
  </si>
  <si>
    <t>0.03</t>
  </si>
  <si>
    <t>0.02</t>
  </si>
  <si>
    <t>0</t>
  </si>
  <si>
    <t>Short Term Liquidity</t>
  </si>
  <si>
    <t>Current Ratio</t>
  </si>
  <si>
    <t>10.56</t>
  </si>
  <si>
    <t>31.82</t>
  </si>
  <si>
    <t>3.44</t>
  </si>
  <si>
    <t>5.95</t>
  </si>
  <si>
    <t>3.92</t>
  </si>
  <si>
    <t>8.77</t>
  </si>
  <si>
    <t>4.95</t>
  </si>
  <si>
    <t>10.46</t>
  </si>
  <si>
    <t>Quick Ratio</t>
  </si>
  <si>
    <t>31.78</t>
  </si>
  <si>
    <t>3.4</t>
  </si>
  <si>
    <t>5.84</t>
  </si>
  <si>
    <t>3.85</t>
  </si>
  <si>
    <t>8.74</t>
  </si>
  <si>
    <t>4.94</t>
  </si>
  <si>
    <t>10.42</t>
  </si>
  <si>
    <t>Operating Cash Flow to Current Liabilities</t>
  </si>
  <si>
    <t>0.06</t>
  </si>
  <si>
    <t>0.09</t>
  </si>
  <si>
    <t>0.13</t>
  </si>
  <si>
    <t>0.19</t>
  </si>
  <si>
    <t>Long Term Solvency</t>
  </si>
  <si>
    <t>Total Debt/Equity</t>
  </si>
  <si>
    <t>46.54</t>
  </si>
  <si>
    <t>244.12</t>
  </si>
  <si>
    <t>198.03</t>
  </si>
  <si>
    <t>301.49</t>
  </si>
  <si>
    <t>332.62</t>
  </si>
  <si>
    <t>346.89</t>
  </si>
  <si>
    <t>289.74</t>
  </si>
  <si>
    <t>246.8</t>
  </si>
  <si>
    <t>227.13</t>
  </si>
  <si>
    <t>Total Debt / Total Capital</t>
  </si>
  <si>
    <t>31.76</t>
  </si>
  <si>
    <t>70.94</t>
  </si>
  <si>
    <t>66.45</t>
  </si>
  <si>
    <t>75.09</t>
  </si>
  <si>
    <t>76.88</t>
  </si>
  <si>
    <t>77.62</t>
  </si>
  <si>
    <t>74.34</t>
  </si>
  <si>
    <t>71.16</t>
  </si>
  <si>
    <t>69.43</t>
  </si>
  <si>
    <t>LT Debt/Equity</t>
  </si>
  <si>
    <t>34.35</t>
  </si>
  <si>
    <t>43.37</t>
  </si>
  <si>
    <t>191.22</t>
  </si>
  <si>
    <t>188.45</t>
  </si>
  <si>
    <t>263.08</t>
  </si>
  <si>
    <t>235.13</t>
  </si>
  <si>
    <t>246.68</t>
  </si>
  <si>
    <t>178.03</t>
  </si>
  <si>
    <t>197.67</t>
  </si>
  <si>
    <t>Long-Term Debt / Total Capital</t>
  </si>
  <si>
    <t>23.44</t>
  </si>
  <si>
    <t>12.6</t>
  </si>
  <si>
    <t>64.16</t>
  </si>
  <si>
    <t>46.94</t>
  </si>
  <si>
    <t>60.81</t>
  </si>
  <si>
    <t>52.61</t>
  </si>
  <si>
    <t>63.29</t>
  </si>
  <si>
    <t>51.33</t>
  </si>
  <si>
    <t>60.42</t>
  </si>
  <si>
    <t>Total Liabilities / Total Assets</t>
  </si>
  <si>
    <t>32.63</t>
  </si>
  <si>
    <t>71.38</t>
  </si>
  <si>
    <t>66.8</t>
  </si>
  <si>
    <t>75.36</t>
  </si>
  <si>
    <t>77.13</t>
  </si>
  <si>
    <t>77.85</t>
  </si>
  <si>
    <t>74.57</t>
  </si>
  <si>
    <t>71.49</t>
  </si>
  <si>
    <t>69.83</t>
  </si>
  <si>
    <t>Growth Over Prior Year</t>
  </si>
  <si>
    <t>Total Revenues, 1 Yr. Growth %</t>
  </si>
  <si>
    <t>464.55</t>
  </si>
  <si>
    <t>50.74</t>
  </si>
  <si>
    <t>24.45</t>
  </si>
  <si>
    <t>17.78</t>
  </si>
  <si>
    <t>-34.67</t>
  </si>
  <si>
    <t>56.18</t>
  </si>
  <si>
    <t>-85.44</t>
  </si>
  <si>
    <t>-238.13</t>
  </si>
  <si>
    <t>Gross Profit, 1 Yr. Growth %</t>
  </si>
  <si>
    <t>462.35</t>
  </si>
  <si>
    <t>49.85</t>
  </si>
  <si>
    <t>23.76</t>
  </si>
  <si>
    <t>16.6</t>
  </si>
  <si>
    <t>-36.22</t>
  </si>
  <si>
    <t>57.88</t>
  </si>
  <si>
    <t>-90.06</t>
  </si>
  <si>
    <t>-361.65</t>
  </si>
  <si>
    <t>Earnings From Cont. Operations, 1 Yr. Growth %</t>
  </si>
  <si>
    <t>50.76</t>
  </si>
  <si>
    <t>18.33</t>
  </si>
  <si>
    <t>11.32</t>
  </si>
  <si>
    <t>-157.59</t>
  </si>
  <si>
    <t>-269.03</t>
  </si>
  <si>
    <t>-159.73</t>
  </si>
  <si>
    <t>54.8</t>
  </si>
  <si>
    <t>Net Income, 1 Yr. Growth %</t>
  </si>
  <si>
    <t>Normalized Net Income, 1 Yr. Growth %</t>
  </si>
  <si>
    <t>50.8</t>
  </si>
  <si>
    <t>-66.79</t>
  </si>
  <si>
    <t>232.19</t>
  </si>
  <si>
    <t>-126.18</t>
  </si>
  <si>
    <t>212.29</t>
  </si>
  <si>
    <t>Diluted EPS Before Extra, 1 Yr. Growth %</t>
  </si>
  <si>
    <t>137.63</t>
  </si>
  <si>
    <t>-6.82</t>
  </si>
  <si>
    <t>-155.68</t>
  </si>
  <si>
    <t>-267.35</t>
  </si>
  <si>
    <t>-184.85</t>
  </si>
  <si>
    <t>44.07</t>
  </si>
  <si>
    <t>Common Equity, 1 Yr. Growth %</t>
  </si>
  <si>
    <t>-12.11</t>
  </si>
  <si>
    <t>93.62</t>
  </si>
  <si>
    <t>-0.14</t>
  </si>
  <si>
    <t>23.15</t>
  </si>
  <si>
    <t>-8.37</t>
  </si>
  <si>
    <t>-2.92</t>
  </si>
  <si>
    <t>-12.67</t>
  </si>
  <si>
    <t>Total Assets, 1 Yr. Growth %</t>
  </si>
  <si>
    <t>106.93</t>
  </si>
  <si>
    <t>67.1</t>
  </si>
  <si>
    <t>34.52</t>
  </si>
  <si>
    <t>32.69</t>
  </si>
  <si>
    <t>-5.41</t>
  </si>
  <si>
    <t>-5.48</t>
  </si>
  <si>
    <t>-13.4</t>
  </si>
  <si>
    <t>-17.58</t>
  </si>
  <si>
    <t>Tangible Book Value, 1 Yr. Growth %</t>
  </si>
  <si>
    <t>Cash From Operations, 1 Yr. Growth %</t>
  </si>
  <si>
    <t>933.22</t>
  </si>
  <si>
    <t>-41.69</t>
  </si>
  <si>
    <t>88.28</t>
  </si>
  <si>
    <t>11.78</t>
  </si>
  <si>
    <t>-67.26</t>
  </si>
  <si>
    <t>197.71</t>
  </si>
  <si>
    <t>-2.33</t>
  </si>
  <si>
    <t>-11.55</t>
  </si>
  <si>
    <t>Dividend Per Share, 1 Yr. Growth %</t>
  </si>
  <si>
    <t>131.43</t>
  </si>
  <si>
    <t>3.7</t>
  </si>
  <si>
    <t>-76.19</t>
  </si>
  <si>
    <t>-15.79</t>
  </si>
  <si>
    <t>Compound Annual Growth Rate Over Two Years</t>
  </si>
  <si>
    <t>Total Revenues, 2 Yr. CAGR %</t>
  </si>
  <si>
    <t>191.72</t>
  </si>
  <si>
    <t>36.97</t>
  </si>
  <si>
    <t>21.07</t>
  </si>
  <si>
    <t>-12.28</t>
  </si>
  <si>
    <t>1.01</t>
  </si>
  <si>
    <t>-52.31</t>
  </si>
  <si>
    <t>-55.15</t>
  </si>
  <si>
    <t>Gross Profit, 2 Yr. CAGR %</t>
  </si>
  <si>
    <t>190.29</t>
  </si>
  <si>
    <t>36.18</t>
  </si>
  <si>
    <t>20.13</t>
  </si>
  <si>
    <t>-13.76</t>
  </si>
  <si>
    <t>0.35</t>
  </si>
  <si>
    <t>-60.38</t>
  </si>
  <si>
    <t>-48.99</t>
  </si>
  <si>
    <t>Earnings From Cont. Operations, 2 Yr. CAGR %</t>
  </si>
  <si>
    <t>33.56</t>
  </si>
  <si>
    <t>14.77</t>
  </si>
  <si>
    <t>-19.93</t>
  </si>
  <si>
    <t>-1.33</t>
  </si>
  <si>
    <t>0.48</t>
  </si>
  <si>
    <t>-3.84</t>
  </si>
  <si>
    <t>Net Income, 2 Yr. CAGR %</t>
  </si>
  <si>
    <t>Normalized Net Income, 2 Yr. CAGR %</t>
  </si>
  <si>
    <t>33.58</t>
  </si>
  <si>
    <t>-39.2</t>
  </si>
  <si>
    <t>5.04</t>
  </si>
  <si>
    <t>-6.74</t>
  </si>
  <si>
    <t>-9.57</t>
  </si>
  <si>
    <t>Diluted EPS Before Extra, 2 Yr. CAGR %</t>
  </si>
  <si>
    <t>48.81</t>
  </si>
  <si>
    <t>-27.97</t>
  </si>
  <si>
    <t>-3.47</t>
  </si>
  <si>
    <t>19.16</t>
  </si>
  <si>
    <t>Common Equity, 2 Yr. CAGR %</t>
  </si>
  <si>
    <t>30.45</t>
  </si>
  <si>
    <t>39.05</t>
  </si>
  <si>
    <t>10.9</t>
  </si>
  <si>
    <t>6.23</t>
  </si>
  <si>
    <t>-0.3</t>
  </si>
  <si>
    <t>2.62</t>
  </si>
  <si>
    <t>-7.92</t>
  </si>
  <si>
    <t>Total Assets, 2 Yr. CAGR %</t>
  </si>
  <si>
    <t>85.95</t>
  </si>
  <si>
    <t>49.93</t>
  </si>
  <si>
    <t>33.6</t>
  </si>
  <si>
    <t>12.03</t>
  </si>
  <si>
    <t>-5.44</t>
  </si>
  <si>
    <t>-9.52</t>
  </si>
  <si>
    <t>-15.51</t>
  </si>
  <si>
    <t>Tangible Book Value, 2 Yr. CAGR %</t>
  </si>
  <si>
    <t>Cash From Operations, 2 Yr. CAGR %</t>
  </si>
  <si>
    <t>145.45</t>
  </si>
  <si>
    <t>27.17</t>
  </si>
  <si>
    <t>45.07</t>
  </si>
  <si>
    <t>-43.01</t>
  </si>
  <si>
    <t>-1.27</t>
  </si>
  <si>
    <t>70.52</t>
  </si>
  <si>
    <t>-7.05</t>
  </si>
  <si>
    <t>Dividend Per Share, 2 Yr. CAGR %</t>
  </si>
  <si>
    <t>54.92</t>
  </si>
  <si>
    <t>-50.31</t>
  </si>
  <si>
    <t>-22.85</t>
  </si>
  <si>
    <t>54.11</t>
  </si>
  <si>
    <t>-10.56</t>
  </si>
  <si>
    <t>Compound Annual Growth Rate Over Three Years</t>
  </si>
  <si>
    <t>Total Revenues, 3 Yr. CAGR %</t>
  </si>
  <si>
    <t>119.61</t>
  </si>
  <si>
    <t>30.25</t>
  </si>
  <si>
    <t>-1.43</t>
  </si>
  <si>
    <t>6.32</t>
  </si>
  <si>
    <t>-47.04</t>
  </si>
  <si>
    <t>-32.02</t>
  </si>
  <si>
    <t>Gross Profit, 3 Yr. CAGR %</t>
  </si>
  <si>
    <t>118.48</t>
  </si>
  <si>
    <t>29.31</t>
  </si>
  <si>
    <t>-2.73</t>
  </si>
  <si>
    <t>5.5</t>
  </si>
  <si>
    <t>-53.56</t>
  </si>
  <si>
    <t>-25.66</t>
  </si>
  <si>
    <t>Earnings From Cont. Operations, 3 Yr. CAGR %</t>
  </si>
  <si>
    <t>670.3</t>
  </si>
  <si>
    <t>25.69</t>
  </si>
  <si>
    <t>-8.8</t>
  </si>
  <si>
    <t>2.71</t>
  </si>
  <si>
    <t>-16.54</t>
  </si>
  <si>
    <t>16.05</t>
  </si>
  <si>
    <t>Net Income, 3 Yr. CAGR %</t>
  </si>
  <si>
    <t>Normalized Net Income, 3 Yr. CAGR %</t>
  </si>
  <si>
    <t>571.83</t>
  </si>
  <si>
    <t>25.71</t>
  </si>
  <si>
    <t>-24.09</t>
  </si>
  <si>
    <t>7.09</t>
  </si>
  <si>
    <t>-33.89</t>
  </si>
  <si>
    <t>39.53</t>
  </si>
  <si>
    <t>Diluted EPS Before Extra, 3 Yr. CAGR %</t>
  </si>
  <si>
    <t>7.23</t>
  </si>
  <si>
    <t>-4.6</t>
  </si>
  <si>
    <t>-7.53</t>
  </si>
  <si>
    <t>26.95</t>
  </si>
  <si>
    <t>Common Equity, 3 Yr. CAGR %</t>
  </si>
  <si>
    <t>19.34</t>
  </si>
  <si>
    <t>33.54</t>
  </si>
  <si>
    <t>4.06</t>
  </si>
  <si>
    <t>6.97</t>
  </si>
  <si>
    <t>-1.18</t>
  </si>
  <si>
    <t>-2.75</t>
  </si>
  <si>
    <t>Total Assets, 3 Yr. CAGR %</t>
  </si>
  <si>
    <t>66.93</t>
  </si>
  <si>
    <t>43.95</t>
  </si>
  <si>
    <t>19.08</t>
  </si>
  <si>
    <t>5.86</t>
  </si>
  <si>
    <t>-8.17</t>
  </si>
  <si>
    <t>-12.29</t>
  </si>
  <si>
    <t>Tangible Book Value, 3 Yr. CAGR %</t>
  </si>
  <si>
    <t>Cash From Operations, 3 Yr. CAGR %</t>
  </si>
  <si>
    <t>161.07</t>
  </si>
  <si>
    <t>21.82</t>
  </si>
  <si>
    <t>-12.75</t>
  </si>
  <si>
    <t>-1.12</t>
  </si>
  <si>
    <t>-1.62</t>
  </si>
  <si>
    <t>37.01</t>
  </si>
  <si>
    <t>Dividend Per Share, 3 Yr. CAGR %</t>
  </si>
  <si>
    <t>-17.02</t>
  </si>
  <si>
    <t>-14.85</t>
  </si>
  <si>
    <t>-17.31</t>
  </si>
  <si>
    <t>25.99</t>
  </si>
  <si>
    <t>Compound Annual Growth Rate Over Five Years</t>
  </si>
  <si>
    <t>Total Revenues, 5 Yr. CAGR %</t>
  </si>
  <si>
    <t>52.14</t>
  </si>
  <si>
    <t>17.66</t>
  </si>
  <si>
    <t>-26.28</t>
  </si>
  <si>
    <t>-24.72</t>
  </si>
  <si>
    <t>Gross Profit, 5 Yr. CAGR %</t>
  </si>
  <si>
    <t>50.64</t>
  </si>
  <si>
    <t>16.84</t>
  </si>
  <si>
    <t>-32.08</t>
  </si>
  <si>
    <t>-21.11</t>
  </si>
  <si>
    <t>Earnings From Cont. Operations, 5 Yr. CAGR %</t>
  </si>
  <si>
    <t>211.45</t>
  </si>
  <si>
    <t>14.09</t>
  </si>
  <si>
    <t>-5.19</t>
  </si>
  <si>
    <t>Net Income, 5 Yr. CAGR %</t>
  </si>
  <si>
    <t>Normalized Net Income, 5 Yr. CAGR %</t>
  </si>
  <si>
    <t>16.99</t>
  </si>
  <si>
    <t>-17.57</t>
  </si>
  <si>
    <t>0.08</t>
  </si>
  <si>
    <t>Diluted EPS Before Extra, 5 Yr. CAGR %</t>
  </si>
  <si>
    <t>11.85</t>
  </si>
  <si>
    <t>1.2</t>
  </si>
  <si>
    <t>Common Equity, 5 Yr. CAGR %</t>
  </si>
  <si>
    <t>13.91</t>
  </si>
  <si>
    <t>18.81</t>
  </si>
  <si>
    <t>3.48</t>
  </si>
  <si>
    <t>0.74</t>
  </si>
  <si>
    <t>Total Assets, 5 Yr. CAGR %</t>
  </si>
  <si>
    <t>42.32</t>
  </si>
  <si>
    <t>21.67</t>
  </si>
  <si>
    <t>6.69</t>
  </si>
  <si>
    <t>-3.27</t>
  </si>
  <si>
    <t>Tangible Book Value, 5 Yr. CAGR %</t>
  </si>
  <si>
    <t>Cash From Operations, 5 Yr. CAGR %</t>
  </si>
  <si>
    <t>44.39</t>
  </si>
  <si>
    <t>11.18</t>
  </si>
  <si>
    <t>14.07</t>
  </si>
  <si>
    <t>-3.54</t>
  </si>
  <si>
    <t>Dividend Per Share, 5 Yr. CAGR %</t>
  </si>
  <si>
    <t>6.3</t>
  </si>
  <si>
    <t>-13.16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</si>
  <si>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</si>
  <si>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</si>
  <si>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</si>
  <si>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</si>
  <si>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</si>
  <si>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</si>
  <si>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</si>
  <si>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</si>
  <si>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</si>
  <si>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1,008</t>
  </si>
  <si>
    <t>551.5</t>
  </si>
  <si>
    <t>629.9</t>
  </si>
  <si>
    <t>280.6</t>
  </si>
  <si>
    <t>306.4</t>
  </si>
  <si>
    <t>134.4</t>
  </si>
  <si>
    <t>-</t>
  </si>
  <si>
    <t>Change</t>
  </si>
  <si>
    <t>-45.3%</t>
  </si>
  <si>
    <t>14.21%</t>
  </si>
  <si>
    <t>-55.45%</t>
  </si>
  <si>
    <t>9.18%</t>
  </si>
  <si>
    <t>-56.14%</t>
  </si>
  <si>
    <t>0%</t>
  </si>
  <si>
    <t>Enterprise Value (EV)</t>
  </si>
  <si>
    <t>4,242</t>
  </si>
  <si>
    <t>3,459</t>
  </si>
  <si>
    <t>-18.45%</t>
  </si>
  <si>
    <t>-81.79%</t>
  </si>
  <si>
    <t>P/E ratio</t>
  </si>
  <si>
    <t>13.9x</t>
  </si>
  <si>
    <t>-13.7x</t>
  </si>
  <si>
    <t>9.52x</t>
  </si>
  <si>
    <t>-5.15x</t>
  </si>
  <si>
    <t>-3.96x</t>
  </si>
  <si>
    <t>-0.71x</t>
  </si>
  <si>
    <t>-6.13x</t>
  </si>
  <si>
    <t>74.6x</t>
  </si>
  <si>
    <t>PBR</t>
  </si>
  <si>
    <t>0.99x</t>
  </si>
  <si>
    <t>0.59x</t>
  </si>
  <si>
    <t>0.7x</t>
  </si>
  <si>
    <t>0.33x</t>
  </si>
  <si>
    <t>0.46x</t>
  </si>
  <si>
    <t>0.29x</t>
  </si>
  <si>
    <t>0.31x</t>
  </si>
  <si>
    <t>0.32x</t>
  </si>
  <si>
    <t>PEG</t>
  </si>
  <si>
    <t>0x</t>
  </si>
  <si>
    <t>-0x</t>
  </si>
  <si>
    <t>-0.1x</t>
  </si>
  <si>
    <t>0.1x</t>
  </si>
  <si>
    <t>-1x</t>
  </si>
  <si>
    <t>Capitalization / Revenue</t>
  </si>
  <si>
    <t>9.23x</t>
  </si>
  <si>
    <t>4.42x</t>
  </si>
  <si>
    <t>6.79x</t>
  </si>
  <si>
    <t>3.31x</t>
  </si>
  <si>
    <t>3.74x</t>
  </si>
  <si>
    <t>3.54x</t>
  </si>
  <si>
    <t>3.21x</t>
  </si>
  <si>
    <t>2.46x</t>
  </si>
  <si>
    <t>EV / Revenue</t>
  </si>
  <si>
    <t>EV / EBITDA</t>
  </si>
  <si>
    <t>EV / EBIT</t>
  </si>
  <si>
    <t>61.5x</t>
  </si>
  <si>
    <t>117x</t>
  </si>
  <si>
    <t>11x</t>
  </si>
  <si>
    <t>5.84x</t>
  </si>
  <si>
    <t>EV / FCF</t>
  </si>
  <si>
    <t>FCF Yield</t>
  </si>
  <si>
    <t>Dividend per Share
                                    2</t>
  </si>
  <si>
    <t>1</t>
  </si>
  <si>
    <t>0.3</t>
  </si>
  <si>
    <t>0.2</t>
  </si>
  <si>
    <t>Rate of return</t>
  </si>
  <si>
    <t>9.14%</t>
  </si>
  <si>
    <t>4%</t>
  </si>
  <si>
    <t>8.54%</t>
  </si>
  <si>
    <t>17.7%</t>
  </si>
  <si>
    <t>13.5%</t>
  </si>
  <si>
    <t>11.2%</t>
  </si>
  <si>
    <t>7.43%</t>
  </si>
  <si>
    <t>EPS
                                    2</t>
  </si>
  <si>
    <t>-3.814</t>
  </si>
  <si>
    <t>-0.4391</t>
  </si>
  <si>
    <t>0.0361</t>
  </si>
  <si>
    <t>Distribution rate</t>
  </si>
  <si>
    <t>127%</t>
  </si>
  <si>
    <t>-54.8%</t>
  </si>
  <si>
    <t>81.3%</t>
  </si>
  <si>
    <t>-91.3%</t>
  </si>
  <si>
    <t>-53.3%</t>
  </si>
  <si>
    <t>-7.87%</t>
  </si>
  <si>
    <t>-45.5%</t>
  </si>
  <si>
    <t>555%</t>
  </si>
  <si>
    <t>Net sales
                                    1</t>
  </si>
  <si>
    <t>109.3</t>
  </si>
  <si>
    <t>124.8</t>
  </si>
  <si>
    <t>92.71</t>
  </si>
  <si>
    <t>84.72</t>
  </si>
  <si>
    <t>82</t>
  </si>
  <si>
    <t>38.01</t>
  </si>
  <si>
    <t>41.88</t>
  </si>
  <si>
    <t>54.62</t>
  </si>
  <si>
    <t>EBITDA</t>
  </si>
  <si>
    <t>EBIT</t>
  </si>
  <si>
    <t>69</t>
  </si>
  <si>
    <t>29.66</t>
  </si>
  <si>
    <t>57.44</t>
  </si>
  <si>
    <t>48.03</t>
  </si>
  <si>
    <t>Net income
                                    1</t>
  </si>
  <si>
    <t>70.11</t>
  </si>
  <si>
    <t>-40.54</t>
  </si>
  <si>
    <t>67.56</t>
  </si>
  <si>
    <t>-55.33</t>
  </si>
  <si>
    <t>-77.65</t>
  </si>
  <si>
    <t>-193.5</t>
  </si>
  <si>
    <t>-19.47</t>
  </si>
  <si>
    <t>2.5</t>
  </si>
  <si>
    <t>3,233</t>
  </si>
  <si>
    <t>2,908</t>
  </si>
  <si>
    <t>Reference price
                                    2</t>
  </si>
  <si>
    <t>18.380</t>
  </si>
  <si>
    <t>9.990</t>
  </si>
  <si>
    <t>11.710</t>
  </si>
  <si>
    <t>5.360</t>
  </si>
  <si>
    <t>5.940</t>
  </si>
  <si>
    <t>2.690</t>
  </si>
  <si>
    <t>Nbr of stocks (in thousands)</t>
  </si>
  <si>
    <t>54,853</t>
  </si>
  <si>
    <t>55,205</t>
  </si>
  <si>
    <t>53,789</t>
  </si>
  <si>
    <t>52,351</t>
  </si>
  <si>
    <t>51,578</t>
  </si>
  <si>
    <t>49,958</t>
  </si>
  <si>
    <t>Announcement Date</t>
  </si>
  <si>
    <t>3/2/20</t>
  </si>
  <si>
    <t>3/4/21</t>
  </si>
  <si>
    <t>2/24/22</t>
  </si>
  <si>
    <t>2/23/23</t>
  </si>
  <si>
    <t>2/14/24</t>
  </si>
  <si>
    <t>address1</t>
  </si>
  <si>
    <t>3 Bryant Park</t>
  </si>
  <si>
    <t>address2</t>
  </si>
  <si>
    <t>24th Floor, Suite 2400A</t>
  </si>
  <si>
    <t>city</t>
  </si>
  <si>
    <t>New York</t>
  </si>
  <si>
    <t>state</t>
  </si>
  <si>
    <t>NY</t>
  </si>
  <si>
    <t>zip</t>
  </si>
  <si>
    <t>10036</t>
  </si>
  <si>
    <t>country</t>
  </si>
  <si>
    <t>phone</t>
  </si>
  <si>
    <t>212 364 5500</t>
  </si>
  <si>
    <t>website</t>
  </si>
  <si>
    <t>https://www.gpmtreit.com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</si>
  <si>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</si>
  <si>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</si>
  <si>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</si>
  <si>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</si>
  <si>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</si>
  <si>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</si>
  <si>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</si>
  <si>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</si>
  <si>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</si>
  <si>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</si>
  <si>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</si>
  <si>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Granite Point Mortgage Trust Inc., a real estate investment trust, originates, invests in, and manages senior floating-rate commercial mortgage loans, and other debt and debt-like commercial real estate investments in the United States. The company provides intermediate-term bridge or transitional financing for various purposes, including acquisitions, recapitalizations, and refinancing, as well as a range of business plans, including lease-up, renovation, repositioning, and repurposing of the commercial property. The company qualifies as a real estate investment trust for federal income tax purposes. It generally would not be subject to federal corporate income taxes if it distributes at least 90% of its taxable income to its stockholders. The company was founded in 2015 and is headquartered in New York, New York.</t>
  </si>
  <si>
    <t>fullTimeEmployees</t>
  </si>
  <si>
    <t>companyOfficers</t>
  </si>
  <si>
    <t>[{'maxAge': 1, 'name': 'Mr. John A. Taylor J.D.', 'age': 68, 'title': 'President, CEO &amp; Director', 'yearBorn': 1956, 'fiscalYear': 2023, 'totalPay': 1799823, 'exercisedValue': 0, 'unexercisedValue': 0}, {'maxAge': 1, 'name': 'Mr. Steven  Plust', 'age': 65, 'title': 'VP &amp; COO', 'yearBorn': 1959, 'fiscalYear': 2023, 'totalPay': 967015, 'exercisedValue': 0, 'unexercisedValue': 0}, {'maxAge': 1, 'name': 'Mr. Stephen  Alpart', 'age': 60, 'title': 'VP, Chief Investment Officer &amp; Co-Head of Originations', 'yearBorn': 1964, 'fiscalYear': 2023, 'totalPay': 967015, 'exercisedValue': 0, 'unexercisedValue': 0}, {'maxAge': 1, 'name': 'Mr. Peter M. Morral', 'age': 56, 'title': 'VP, Chief Development Officer &amp; Co-Head of Originations', 'yearBorn': 1968, 'fiscalYear': 2023, 'totalPay': 964015, 'exercisedValue': 0, 'unexercisedValue': 0}, {'maxAge': 1, 'name': 'Mr. Blake  Johnson', 'age': 40, 'title': 'VP, CFO &amp; Treasurer', 'yearBorn': 1984, 'fiscalYear': 2023, 'exercisedValue': 0, 'unexercisedValue': 0}, {'maxAge': 1, 'name': 'Mr. Michael J. Karber J.D.', 'age': 44, 'title': 'VP, General Counsel, Secretary &amp; Chief Compliance Officer', 'yearBorn': 1980, 'fiscalYear': 2023, 'exercisedValue': 0, 'unexercisedValue': 0}, {'maxAge': 1, 'name': 'Mr. Ethan  Lebowitz', 'title': 'Deputy Chief Operating Officer', 'fiscalYear': 2023, 'exercisedValue': 0, 'unexercisedValue': 0}, {'maxAge': 1, 'name': 'Mr. Chris  Petta', 'title': 'Investor Relations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</si>
  <si>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</si>
  <si>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</si>
  <si>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</si>
  <si>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</si>
  <si>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</si>
  <si>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</si>
  <si>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</si>
  <si>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</si>
  <si>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</si>
  <si>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</si>
  <si>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</si>
  <si>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</si>
  <si>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</si>
  <si>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</si>
  <si>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</si>
  <si>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</si>
  <si>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</si>
  <si>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</si>
  <si>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</si>
  <si>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</si>
  <si>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</si>
  <si>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</si>
  <si>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</si>
  <si>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</si>
  <si>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</si>
  <si>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</si>
  <si>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</si>
  <si>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</si>
  <si>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</si>
  <si>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</si>
  <si>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</si>
  <si>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</si>
  <si>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</si>
  <si>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</si>
  <si>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</si>
  <si>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</si>
  <si>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</si>
  <si>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</si>
  <si>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</si>
  <si>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</si>
  <si>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</si>
  <si>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</si>
  <si>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</si>
  <si>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</si>
  <si>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</si>
  <si>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</si>
  <si>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</si>
  <si>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</si>
  <si>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</si>
  <si>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</si>
  <si>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</si>
  <si>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</si>
  <si>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</si>
  <si>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</si>
  <si>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</si>
  <si>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</si>
  <si>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</si>
  <si>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</si>
  <si>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</si>
  <si>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</si>
  <si>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</si>
  <si>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</si>
  <si>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</si>
  <si>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</si>
  <si>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</si>
  <si>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</si>
  <si>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</si>
  <si>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</si>
  <si>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</si>
  <si>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</si>
  <si>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</si>
  <si>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</si>
  <si>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</si>
  <si>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</si>
  <si>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</si>
  <si>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</si>
  <si>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Granite Point Mortgage Trust In</t>
  </si>
  <si>
    <t>longName</t>
  </si>
  <si>
    <t>Granite Point Mortgage Trust Inc.</t>
  </si>
  <si>
    <t>firstTradeDateEpochUtc</t>
  </si>
  <si>
    <t>timeZoneFullName</t>
  </si>
  <si>
    <t>America/New_York</t>
  </si>
  <si>
    <t>timeZoneShortName</t>
  </si>
  <si>
    <t>EST</t>
  </si>
  <si>
    <t>uuid</t>
  </si>
  <si>
    <t>93c04b1a-0689-39e6-a8cc-986933cb555a</t>
  </si>
  <si>
    <t>messageBoardId</t>
  </si>
  <si>
    <t>finmb_431961933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</si>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</sst>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gpmt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1.34385952E8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13.365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-2.149627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13.0</v>
      </c>
      <c r="C2" s="1">
        <v>35.0</v>
      </c>
      <c r="D2" s="1">
        <v>53.0</v>
      </c>
      <c r="E2" s="1">
        <v>63.0</v>
      </c>
      <c r="F2" s="1">
        <v>70.0</v>
      </c>
      <c r="G2" s="1">
        <v>-40.0</v>
      </c>
      <c r="H2" s="1">
        <v>68.0</v>
      </c>
      <c r="I2" s="1">
        <v>-40.0</v>
      </c>
      <c r="J2" s="1">
        <v>-63.0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0.0</v>
      </c>
      <c r="C3" s="1">
        <v>0.0</v>
      </c>
      <c r="D3" s="1">
        <v>0.0</v>
      </c>
      <c r="E3" s="1">
        <v>1.0</v>
      </c>
      <c r="F3" s="1">
        <v>26.0</v>
      </c>
      <c r="G3" s="1">
        <v>0.0</v>
      </c>
      <c r="H3" s="1">
        <v>0.0</v>
      </c>
      <c r="I3" s="1">
        <v>0.0</v>
      </c>
      <c r="J3" s="1">
        <v>3.0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0.0</v>
      </c>
      <c r="C4" s="1">
        <v>0.0</v>
      </c>
      <c r="D4" s="1">
        <v>0.0</v>
      </c>
      <c r="E4" s="1">
        <v>1.0</v>
      </c>
      <c r="F4" s="1">
        <v>26.0</v>
      </c>
      <c r="G4" s="1">
        <v>0.0</v>
      </c>
      <c r="H4" s="1">
        <v>0.0</v>
      </c>
      <c r="I4" s="1">
        <v>0.0</v>
      </c>
      <c r="J4" s="1">
        <v>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0.0</v>
      </c>
      <c r="C5" s="1">
        <v>0.0</v>
      </c>
      <c r="D5" s="1">
        <v>4.0</v>
      </c>
      <c r="E5" s="1">
        <v>3.0</v>
      </c>
      <c r="F5" s="1">
        <v>7.0</v>
      </c>
      <c r="G5" s="1">
        <v>6.0</v>
      </c>
      <c r="H5" s="1">
        <v>16.0</v>
      </c>
      <c r="I5" s="1">
        <v>12.0</v>
      </c>
      <c r="J5" s="1">
        <v>8.0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-7.0</v>
      </c>
      <c r="E6" s="1">
        <v>-12.0</v>
      </c>
      <c r="F6" s="1">
        <v>-15.0</v>
      </c>
      <c r="G6" s="1">
        <v>99.0</v>
      </c>
      <c r="H6" s="1">
        <v>-23.0</v>
      </c>
      <c r="I6" s="1">
        <v>-10.0</v>
      </c>
      <c r="J6" s="1">
        <v>-8.0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-18.0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53.0</v>
      </c>
      <c r="H8" s="1">
        <v>-20.0</v>
      </c>
      <c r="I8" s="1">
        <v>69.0</v>
      </c>
      <c r="J8" s="1">
        <v>105.0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1.0</v>
      </c>
      <c r="E9" s="1">
        <v>3.0</v>
      </c>
      <c r="F9" s="1">
        <v>4.0</v>
      </c>
      <c r="G9" s="1">
        <v>5.0</v>
      </c>
      <c r="H9" s="1">
        <v>7.0</v>
      </c>
      <c r="I9" s="1">
        <v>7.0</v>
      </c>
      <c r="J9" s="1">
        <v>6.0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-1.0</v>
      </c>
      <c r="C10" s="1">
        <v>-2.0</v>
      </c>
      <c r="D10" s="1">
        <v>-3.0</v>
      </c>
      <c r="E10" s="1">
        <v>-3.0</v>
      </c>
      <c r="F10" s="1">
        <v>-1.0</v>
      </c>
      <c r="G10" s="1">
        <v>-1.0</v>
      </c>
      <c r="H10" s="1">
        <v>1.0</v>
      </c>
      <c r="I10" s="1">
        <v>-2.0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7.0</v>
      </c>
      <c r="C11" s="1">
        <v>58.0</v>
      </c>
      <c r="D11" s="1">
        <v>2.0</v>
      </c>
      <c r="E11" s="1">
        <v>3.0</v>
      </c>
      <c r="F11" s="1">
        <v>89.0</v>
      </c>
      <c r="G11" s="1">
        <v>0.0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15.0</v>
      </c>
      <c r="C12" s="1">
        <v>-1.0</v>
      </c>
      <c r="D12" s="1">
        <v>5.0</v>
      </c>
      <c r="E12" s="1">
        <v>31.0</v>
      </c>
      <c r="F12" s="1">
        <v>-28.0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7.0</v>
      </c>
      <c r="C13" s="1">
        <v>-7.0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5.0</v>
      </c>
      <c r="C14" s="1">
        <v>6.0</v>
      </c>
      <c r="D14" s="1">
        <v>-30.0</v>
      </c>
      <c r="E14" s="1">
        <v>-52.0</v>
      </c>
      <c r="F14" s="1">
        <v>-2.0</v>
      </c>
      <c r="G14" s="1">
        <v>-4.0</v>
      </c>
      <c r="H14" s="1">
        <v>2.0</v>
      </c>
      <c r="I14" s="1">
        <v>4.0</v>
      </c>
      <c r="J14" s="1">
        <v>-97.0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-46.0</v>
      </c>
      <c r="C15" s="1">
        <v>-7.0</v>
      </c>
      <c r="D15" s="1">
        <v>0.0</v>
      </c>
      <c r="E15" s="1">
        <v>0.0</v>
      </c>
      <c r="F15" s="1">
        <v>0.0</v>
      </c>
      <c r="G15" s="1">
        <v>0.0</v>
      </c>
      <c r="H15" s="1">
        <v>7.0</v>
      </c>
      <c r="I15" s="1">
        <v>19.0</v>
      </c>
      <c r="J15" s="1">
        <v>8.0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3.0</v>
      </c>
      <c r="C16" s="1">
        <v>33.0</v>
      </c>
      <c r="D16" s="1">
        <v>19.0</v>
      </c>
      <c r="E16" s="1">
        <v>57.0</v>
      </c>
      <c r="F16" s="1">
        <v>64.0</v>
      </c>
      <c r="G16" s="1">
        <v>20.0</v>
      </c>
      <c r="H16" s="1">
        <v>60.0</v>
      </c>
      <c r="I16" s="1">
        <v>58.0</v>
      </c>
      <c r="J16" s="1">
        <v>52.0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-660.0</v>
      </c>
      <c r="C17" s="1">
        <v>-744.0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0.0</v>
      </c>
      <c r="C18" s="1">
        <v>0.0</v>
      </c>
      <c r="D18" s="1">
        <v>-932.0</v>
      </c>
      <c r="E18" s="1">
        <v>-851.0</v>
      </c>
      <c r="F18" s="1">
        <v>-1040.0</v>
      </c>
      <c r="G18" s="1">
        <v>311.0</v>
      </c>
      <c r="H18" s="1">
        <v>144.0</v>
      </c>
      <c r="I18" s="1">
        <v>409.0</v>
      </c>
      <c r="J18" s="1">
        <v>561.0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-25.0</v>
      </c>
      <c r="C19" s="1">
        <v>-13.0</v>
      </c>
      <c r="D19" s="1">
        <v>6.0</v>
      </c>
      <c r="E19" s="1">
        <v>15.0</v>
      </c>
      <c r="F19" s="1">
        <v>8.0</v>
      </c>
      <c r="G19" s="1">
        <v>30.0</v>
      </c>
      <c r="H19" s="1">
        <v>-4.0</v>
      </c>
      <c r="I19" s="1">
        <v>-68.0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-661.0</v>
      </c>
      <c r="C20" s="1">
        <v>-757.0</v>
      </c>
      <c r="D20" s="1">
        <v>-926.0</v>
      </c>
      <c r="E20" s="1">
        <v>-835.0</v>
      </c>
      <c r="F20" s="1">
        <v>-1030.0</v>
      </c>
      <c r="G20" s="1">
        <v>342.0</v>
      </c>
      <c r="H20" s="1">
        <v>140.0</v>
      </c>
      <c r="I20" s="1">
        <v>409.0</v>
      </c>
      <c r="J20" s="1">
        <v>561.0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167.0</v>
      </c>
      <c r="C21" s="1">
        <v>438.0</v>
      </c>
      <c r="D21" s="1">
        <v>111.0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243.0</v>
      </c>
      <c r="C22" s="1">
        <v>999.0</v>
      </c>
      <c r="D22" s="1">
        <v>1860.0</v>
      </c>
      <c r="E22" s="1">
        <v>2150.0</v>
      </c>
      <c r="F22" s="1">
        <v>2510.0</v>
      </c>
      <c r="G22" s="1">
        <v>648.0</v>
      </c>
      <c r="H22" s="1">
        <v>2140.0</v>
      </c>
      <c r="I22" s="1">
        <v>930.0</v>
      </c>
      <c r="J22" s="1">
        <v>560.0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410.0</v>
      </c>
      <c r="C23" s="1">
        <v>1440.0</v>
      </c>
      <c r="D23" s="1">
        <v>1970.0</v>
      </c>
      <c r="E23" s="1">
        <v>2150.0</v>
      </c>
      <c r="F23" s="1">
        <v>2510.0</v>
      </c>
      <c r="G23" s="1">
        <v>648.0</v>
      </c>
      <c r="H23" s="1">
        <v>2140.0</v>
      </c>
      <c r="I23" s="1">
        <v>930.0</v>
      </c>
      <c r="J23" s="1">
        <v>560.0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-11.0</v>
      </c>
      <c r="D24" s="1">
        <v>-704.0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-183.0</v>
      </c>
      <c r="C25" s="1">
        <v>-607.0</v>
      </c>
      <c r="D25" s="1">
        <v>-665.0</v>
      </c>
      <c r="E25" s="1">
        <v>-1300.0</v>
      </c>
      <c r="F25" s="1">
        <v>-1630.0</v>
      </c>
      <c r="G25" s="1">
        <v>-810.0</v>
      </c>
      <c r="H25" s="1">
        <v>-2440.0</v>
      </c>
      <c r="I25" s="1">
        <v>-1460.0</v>
      </c>
      <c r="J25" s="1">
        <v>-1040.0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-183.0</v>
      </c>
      <c r="C26" s="1">
        <v>-618.0</v>
      </c>
      <c r="D26" s="1">
        <v>-1370.0</v>
      </c>
      <c r="E26" s="1">
        <v>-1300.0</v>
      </c>
      <c r="F26" s="1">
        <v>-1630.0</v>
      </c>
      <c r="G26" s="1">
        <v>-810.0</v>
      </c>
      <c r="H26" s="1">
        <v>-2440.0</v>
      </c>
      <c r="I26" s="1">
        <v>-1460.0</v>
      </c>
      <c r="J26" s="1">
        <v>-1040.0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487.0</v>
      </c>
      <c r="C27" s="1">
        <v>10.0</v>
      </c>
      <c r="D27" s="1">
        <v>437.0</v>
      </c>
      <c r="E27" s="1">
        <v>3.0</v>
      </c>
      <c r="F27" s="1">
        <v>208.0</v>
      </c>
      <c r="G27" s="1">
        <v>0.0</v>
      </c>
      <c r="H27" s="1">
        <v>0.0</v>
      </c>
      <c r="I27" s="1">
        <v>0.0</v>
      </c>
      <c r="J27" s="1">
        <v>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0.0</v>
      </c>
      <c r="C28" s="1">
        <v>-104.0</v>
      </c>
      <c r="D28" s="1">
        <v>-60.0</v>
      </c>
      <c r="E28" s="1">
        <v>0.0</v>
      </c>
      <c r="F28" s="1">
        <v>0.0</v>
      </c>
      <c r="G28" s="1">
        <v>0.0</v>
      </c>
      <c r="H28" s="1">
        <v>-19.0</v>
      </c>
      <c r="I28" s="1">
        <v>-17.0</v>
      </c>
      <c r="J28" s="1">
        <v>-11.0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111.0</v>
      </c>
      <c r="I29" s="1">
        <v>87.0</v>
      </c>
      <c r="J29" s="1">
        <v>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-1.0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0.0</v>
      </c>
      <c r="C31" s="1">
        <v>0.0</v>
      </c>
      <c r="D31" s="1">
        <v>-13.0</v>
      </c>
      <c r="E31" s="1">
        <v>-68.0</v>
      </c>
      <c r="F31" s="1">
        <v>-86.0</v>
      </c>
      <c r="G31" s="1">
        <v>-34.0</v>
      </c>
      <c r="H31" s="1">
        <v>-66.0</v>
      </c>
      <c r="I31" s="1">
        <v>-54.0</v>
      </c>
      <c r="J31" s="1">
        <v>-42.0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0.0</v>
      </c>
      <c r="C32" s="1">
        <v>0.0</v>
      </c>
      <c r="D32" s="1">
        <v>-2.0</v>
      </c>
      <c r="E32" s="1">
        <v>-10.0</v>
      </c>
      <c r="F32" s="1">
        <v>-10.0</v>
      </c>
      <c r="G32" s="1">
        <v>-10.0</v>
      </c>
      <c r="H32" s="1">
        <v>-10.0</v>
      </c>
      <c r="I32" s="1">
        <v>-11.0</v>
      </c>
      <c r="J32" s="1">
        <v>-14.0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0.0</v>
      </c>
      <c r="C33" s="1">
        <v>0.0</v>
      </c>
      <c r="D33" s="1">
        <v>-13.0</v>
      </c>
      <c r="E33" s="1">
        <v>-68.0</v>
      </c>
      <c r="F33" s="1">
        <v>-86.0</v>
      </c>
      <c r="G33" s="1">
        <v>-34.0</v>
      </c>
      <c r="H33" s="1">
        <v>-66.0</v>
      </c>
      <c r="I33" s="1">
        <v>-65.0</v>
      </c>
      <c r="J33" s="1">
        <v>-57.0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0.0</v>
      </c>
      <c r="C34" s="1">
        <v>0.0</v>
      </c>
      <c r="D34" s="1">
        <v>0.0</v>
      </c>
      <c r="E34" s="1">
        <v>4.0</v>
      </c>
      <c r="F34" s="1">
        <v>-2.0</v>
      </c>
      <c r="G34" s="1">
        <v>4.0</v>
      </c>
      <c r="H34" s="1">
        <v>-47.0</v>
      </c>
      <c r="I34" s="1">
        <v>-9.0</v>
      </c>
      <c r="J34" s="1">
        <v>-3.0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713.0</v>
      </c>
      <c r="C35" s="1">
        <v>724.0</v>
      </c>
      <c r="D35" s="1">
        <v>961.0</v>
      </c>
      <c r="E35" s="1">
        <v>791.0</v>
      </c>
      <c r="F35" s="1">
        <v>1010.0</v>
      </c>
      <c r="G35" s="1">
        <v>-192.0</v>
      </c>
      <c r="H35" s="1">
        <v>-325.0</v>
      </c>
      <c r="I35" s="1">
        <v>-532.0</v>
      </c>
      <c r="J35" s="1">
        <v>-554.0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56.0</v>
      </c>
      <c r="C36" s="1">
        <v>-6.0</v>
      </c>
      <c r="D36" s="1">
        <v>54.0</v>
      </c>
      <c r="E36" s="1">
        <v>12.0</v>
      </c>
      <c r="F36" s="1">
        <v>36.0</v>
      </c>
      <c r="G36" s="1">
        <v>169.0</v>
      </c>
      <c r="H36" s="1">
        <v>-125.0</v>
      </c>
      <c r="I36" s="1">
        <v>-64.0</v>
      </c>
      <c r="J36" s="1">
        <v>59.0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40.0</v>
      </c>
      <c r="C38" s="1">
        <v>10.0</v>
      </c>
      <c r="D38" s="1">
        <v>40.0</v>
      </c>
      <c r="E38" s="1">
        <v>88.0</v>
      </c>
      <c r="F38" s="1">
        <v>136.0</v>
      </c>
      <c r="G38" s="1">
        <v>115.0</v>
      </c>
      <c r="H38" s="1">
        <v>106.0</v>
      </c>
      <c r="I38" s="1">
        <v>123.0</v>
      </c>
      <c r="J38" s="1">
        <v>183.0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6.0</v>
      </c>
      <c r="D39" s="1">
        <v>0.0</v>
      </c>
      <c r="E39" s="1">
        <v>0.0</v>
      </c>
      <c r="F39" s="1">
        <v>0.0</v>
      </c>
      <c r="G39" s="1">
        <v>0.0</v>
      </c>
      <c r="H39" s="1">
        <v>59.0</v>
      </c>
      <c r="I39" s="1">
        <v>46.0</v>
      </c>
      <c r="J39" s="1">
        <v>96.0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227.0</v>
      </c>
      <c r="C40" s="1">
        <v>818.0</v>
      </c>
      <c r="D40" s="1">
        <v>598.0</v>
      </c>
      <c r="E40" s="1">
        <v>851.0</v>
      </c>
      <c r="F40" s="1">
        <v>888.0</v>
      </c>
      <c r="G40" s="1">
        <v>-163.0</v>
      </c>
      <c r="H40" s="1">
        <v>-302.0</v>
      </c>
      <c r="I40" s="1">
        <v>-526.0</v>
      </c>
      <c r="J40" s="1">
        <v>-481.0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56.0</v>
      </c>
      <c r="C3" s="1">
        <v>56.0</v>
      </c>
      <c r="D3" s="1">
        <v>108.0</v>
      </c>
      <c r="E3" s="1">
        <v>91.0</v>
      </c>
      <c r="F3" s="1">
        <v>80.0</v>
      </c>
      <c r="G3" s="1">
        <v>261.0</v>
      </c>
      <c r="H3" s="1">
        <v>192.0</v>
      </c>
      <c r="I3" s="1">
        <v>133.0</v>
      </c>
      <c r="J3" s="1">
        <v>188.0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661.0</v>
      </c>
      <c r="C4" s="1">
        <v>1410.0</v>
      </c>
      <c r="D4" s="1">
        <v>2300.0</v>
      </c>
      <c r="E4" s="1">
        <v>3170.0</v>
      </c>
      <c r="F4" s="1">
        <v>4230.0</v>
      </c>
      <c r="G4" s="1">
        <v>3850.0</v>
      </c>
      <c r="H4" s="1">
        <v>3740.0</v>
      </c>
      <c r="I4" s="1">
        <v>3270.0</v>
      </c>
      <c r="J4" s="1">
        <v>2580.0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3.0</v>
      </c>
      <c r="C5" s="1">
        <v>11.0</v>
      </c>
      <c r="D5" s="1">
        <v>7.0</v>
      </c>
      <c r="E5" s="1">
        <v>10.0</v>
      </c>
      <c r="F5" s="1">
        <v>11.0</v>
      </c>
      <c r="G5" s="1">
        <v>12.0</v>
      </c>
      <c r="H5" s="1">
        <v>10.0</v>
      </c>
      <c r="I5" s="1">
        <v>13.0</v>
      </c>
      <c r="J5" s="1">
        <v>12.0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25.0</v>
      </c>
      <c r="C6" s="1">
        <v>26.0</v>
      </c>
      <c r="D6" s="1">
        <v>2.0</v>
      </c>
      <c r="E6" s="1">
        <v>31.0</v>
      </c>
      <c r="F6" s="1">
        <v>79.0</v>
      </c>
      <c r="G6" s="1">
        <v>67.0</v>
      </c>
      <c r="H6" s="1">
        <v>12.0</v>
      </c>
      <c r="I6" s="1">
        <v>7.0</v>
      </c>
      <c r="J6" s="1">
        <v>10.0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0.0</v>
      </c>
      <c r="D7" s="1">
        <v>39.0</v>
      </c>
      <c r="E7" s="1">
        <v>1.0</v>
      </c>
      <c r="F7" s="1">
        <v>88.0</v>
      </c>
      <c r="G7" s="1">
        <v>0.0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1.0</v>
      </c>
      <c r="C8" s="1">
        <v>2.0</v>
      </c>
      <c r="D8" s="1">
        <v>8.0</v>
      </c>
      <c r="E8" s="1">
        <v>3.0</v>
      </c>
      <c r="F8" s="1">
        <v>6.0</v>
      </c>
      <c r="G8" s="1">
        <v>0.0</v>
      </c>
      <c r="H8" s="1">
        <v>0.0</v>
      </c>
      <c r="I8" s="1">
        <v>0.0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12.0</v>
      </c>
      <c r="D9" s="1">
        <v>67.0</v>
      </c>
      <c r="E9" s="1">
        <v>55.0</v>
      </c>
      <c r="F9" s="1">
        <v>56.0</v>
      </c>
      <c r="G9" s="1">
        <v>30.0</v>
      </c>
      <c r="H9" s="1">
        <v>32.0</v>
      </c>
      <c r="I9" s="1">
        <v>32.0</v>
      </c>
      <c r="J9" s="1">
        <v>51.0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723.0</v>
      </c>
      <c r="C10" s="1">
        <v>1500.0</v>
      </c>
      <c r="D10" s="1">
        <v>2500.0</v>
      </c>
      <c r="E10" s="1">
        <v>3360.0</v>
      </c>
      <c r="F10" s="1">
        <v>4460.0</v>
      </c>
      <c r="G10" s="1">
        <v>4220.0</v>
      </c>
      <c r="H10" s="1">
        <v>3990.0</v>
      </c>
      <c r="I10" s="1">
        <v>3450.0</v>
      </c>
      <c r="J10" s="1">
        <v>2850.0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8.0</v>
      </c>
      <c r="C12" s="1">
        <v>22.0</v>
      </c>
      <c r="D12" s="1">
        <v>3.0</v>
      </c>
      <c r="E12" s="1">
        <v>6.0</v>
      </c>
      <c r="F12" s="1">
        <v>7.0</v>
      </c>
      <c r="G12" s="1">
        <v>0.0</v>
      </c>
      <c r="H12" s="1">
        <v>0.0</v>
      </c>
      <c r="I12" s="1">
        <v>0.0</v>
      </c>
      <c r="J12" s="1">
        <v>0.0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59.0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859.0</v>
      </c>
      <c r="D14" s="1">
        <v>56.0</v>
      </c>
      <c r="E14" s="1">
        <v>937.0</v>
      </c>
      <c r="F14" s="1">
        <v>709.0</v>
      </c>
      <c r="G14" s="1">
        <v>1040.0</v>
      </c>
      <c r="H14" s="1">
        <v>437.0</v>
      </c>
      <c r="I14" s="1">
        <v>677.0</v>
      </c>
      <c r="J14" s="1">
        <v>253.0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98.0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167.0</v>
      </c>
      <c r="C16" s="1">
        <v>186.0</v>
      </c>
      <c r="D16" s="1">
        <v>1590.0</v>
      </c>
      <c r="E16" s="1">
        <v>1560.0</v>
      </c>
      <c r="F16" s="1">
        <v>2680.0</v>
      </c>
      <c r="G16" s="1">
        <v>2190.0</v>
      </c>
      <c r="H16" s="1">
        <v>2500.0</v>
      </c>
      <c r="I16" s="1">
        <v>1750.0</v>
      </c>
      <c r="J16" s="1">
        <v>1700.0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5.0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7.0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0.0</v>
      </c>
      <c r="D19" s="1">
        <v>16.0</v>
      </c>
      <c r="E19" s="1">
        <v>18.0</v>
      </c>
      <c r="F19" s="1">
        <v>23.0</v>
      </c>
      <c r="G19" s="1">
        <v>25.0</v>
      </c>
      <c r="H19" s="1">
        <v>14.0</v>
      </c>
      <c r="I19" s="1">
        <v>14.0</v>
      </c>
      <c r="J19" s="1">
        <v>14.0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15.0</v>
      </c>
      <c r="C20" s="1">
        <v>14.0</v>
      </c>
      <c r="D20" s="1">
        <v>19.0</v>
      </c>
      <c r="E20" s="1">
        <v>51.0</v>
      </c>
      <c r="F20" s="1">
        <v>22.0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8.0</v>
      </c>
      <c r="C21" s="1">
        <v>26.0</v>
      </c>
      <c r="D21" s="1">
        <v>6.0</v>
      </c>
      <c r="E21" s="1">
        <v>10.0</v>
      </c>
      <c r="F21" s="1">
        <v>16.0</v>
      </c>
      <c r="G21" s="1">
        <v>16.0</v>
      </c>
      <c r="H21" s="1">
        <v>21.0</v>
      </c>
      <c r="I21" s="1">
        <v>24.0</v>
      </c>
      <c r="J21" s="1">
        <v>22.0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236.0</v>
      </c>
      <c r="C22" s="1">
        <v>1070.0</v>
      </c>
      <c r="D22" s="1">
        <v>1670.0</v>
      </c>
      <c r="E22" s="1">
        <v>2530.0</v>
      </c>
      <c r="F22" s="1">
        <v>3440.0</v>
      </c>
      <c r="G22" s="1">
        <v>3280.0</v>
      </c>
      <c r="H22" s="1">
        <v>2970.0</v>
      </c>
      <c r="I22" s="1">
        <v>2470.0</v>
      </c>
      <c r="J22" s="1">
        <v>1990.0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0.0</v>
      </c>
      <c r="D23" s="1">
        <v>1.0</v>
      </c>
      <c r="E23" s="1">
        <v>1.0</v>
      </c>
      <c r="F23" s="1">
        <v>1.0</v>
      </c>
      <c r="G23" s="1">
        <v>1.0</v>
      </c>
      <c r="H23" s="1">
        <v>1.0</v>
      </c>
      <c r="I23" s="1">
        <v>1.0</v>
      </c>
      <c r="J23" s="1">
        <v>8.0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1">
        <v>0.0</v>
      </c>
      <c r="C24" s="1">
        <v>0.0</v>
      </c>
      <c r="D24" s="1">
        <v>-5.0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0.0</v>
      </c>
      <c r="D25" s="1">
        <v>95.0</v>
      </c>
      <c r="E25" s="1">
        <v>1.0</v>
      </c>
      <c r="F25" s="1">
        <v>1.0</v>
      </c>
      <c r="G25" s="1">
        <v>1.0</v>
      </c>
      <c r="H25" s="1">
        <v>1.0</v>
      </c>
      <c r="I25" s="1">
        <v>1.0</v>
      </c>
      <c r="J25" s="1">
        <v>8.0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487.0</v>
      </c>
      <c r="C26" s="1">
        <v>393.0</v>
      </c>
      <c r="D26" s="1">
        <v>43.0</v>
      </c>
      <c r="E26" s="1">
        <v>43.0</v>
      </c>
      <c r="F26" s="1">
        <v>54.0</v>
      </c>
      <c r="G26" s="1">
        <v>55.0</v>
      </c>
      <c r="H26" s="1">
        <v>53.0</v>
      </c>
      <c r="I26" s="1">
        <v>52.0</v>
      </c>
      <c r="J26" s="1">
        <v>50.0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0.0</v>
      </c>
      <c r="D27" s="1">
        <v>830.0</v>
      </c>
      <c r="E27" s="1">
        <v>836.0</v>
      </c>
      <c r="F27" s="1">
        <v>1050.0</v>
      </c>
      <c r="G27" s="1">
        <v>1060.0</v>
      </c>
      <c r="H27" s="1">
        <v>1130.0</v>
      </c>
      <c r="I27" s="1">
        <v>1200.0</v>
      </c>
      <c r="J27" s="1">
        <v>1200.0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13.0</v>
      </c>
      <c r="C28" s="1">
        <v>35.0</v>
      </c>
      <c r="D28" s="1">
        <v>-1.0</v>
      </c>
      <c r="E28" s="1">
        <v>-9.0</v>
      </c>
      <c r="F28" s="1">
        <v>-29.0</v>
      </c>
      <c r="G28" s="1">
        <v>-125.0</v>
      </c>
      <c r="H28" s="1">
        <v>-113.0</v>
      </c>
      <c r="I28" s="1">
        <v>-219.0</v>
      </c>
      <c r="J28" s="1">
        <v>-340.0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-11.0</v>
      </c>
      <c r="D29" s="1">
        <v>0.0</v>
      </c>
      <c r="E29" s="1">
        <v>-19.0</v>
      </c>
      <c r="F29" s="1">
        <v>3.0</v>
      </c>
      <c r="G29" s="1">
        <v>0.0</v>
      </c>
      <c r="H29" s="1">
        <v>0.0</v>
      </c>
      <c r="I29" s="1">
        <v>0.0</v>
      </c>
      <c r="J29" s="1">
        <v>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487.0</v>
      </c>
      <c r="C30" s="1">
        <v>428.0</v>
      </c>
      <c r="D30" s="1">
        <v>829.0</v>
      </c>
      <c r="E30" s="1">
        <v>828.0</v>
      </c>
      <c r="F30" s="1">
        <v>1020.0</v>
      </c>
      <c r="G30" s="1">
        <v>934.0</v>
      </c>
      <c r="H30" s="1">
        <v>1010.0</v>
      </c>
      <c r="I30" s="1">
        <v>983.0</v>
      </c>
      <c r="J30" s="1">
        <v>859.0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0.0</v>
      </c>
      <c r="H31" s="1">
        <v>12.0</v>
      </c>
      <c r="I31" s="1">
        <v>12.0</v>
      </c>
      <c r="J31" s="1">
        <v>12.0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487.0</v>
      </c>
      <c r="C32" s="1">
        <v>428.0</v>
      </c>
      <c r="D32" s="1">
        <v>830.0</v>
      </c>
      <c r="E32" s="1">
        <v>829.0</v>
      </c>
      <c r="F32" s="1">
        <v>1020.0</v>
      </c>
      <c r="G32" s="1">
        <v>935.0</v>
      </c>
      <c r="H32" s="1">
        <v>1010.0</v>
      </c>
      <c r="I32" s="1">
        <v>985.0</v>
      </c>
      <c r="J32" s="1">
        <v>859.0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723.0</v>
      </c>
      <c r="C33" s="1">
        <v>1500.0</v>
      </c>
      <c r="D33" s="1">
        <v>2500.0</v>
      </c>
      <c r="E33" s="1">
        <v>3360.0</v>
      </c>
      <c r="F33" s="1">
        <v>4460.0</v>
      </c>
      <c r="G33" s="1">
        <v>4220.0</v>
      </c>
      <c r="H33" s="1">
        <v>3990.0</v>
      </c>
      <c r="I33" s="1">
        <v>3450.0</v>
      </c>
      <c r="J33" s="1">
        <v>2850.0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94</v>
      </c>
      <c r="B35" s="1">
        <v>0.0</v>
      </c>
      <c r="C35" s="1">
        <v>0.0</v>
      </c>
      <c r="D35" s="1">
        <v>43.0</v>
      </c>
      <c r="E35" s="1">
        <v>50.0</v>
      </c>
      <c r="F35" s="1">
        <v>55.0</v>
      </c>
      <c r="G35" s="1">
        <v>55.0</v>
      </c>
      <c r="H35" s="1">
        <v>53.0</v>
      </c>
      <c r="I35" s="1">
        <v>52.0</v>
      </c>
      <c r="J35" s="1">
        <v>50.0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95</v>
      </c>
      <c r="B36" s="1">
        <v>0.0</v>
      </c>
      <c r="C36" s="1">
        <v>0.0</v>
      </c>
      <c r="D36" s="1">
        <v>43.0</v>
      </c>
      <c r="E36" s="1">
        <v>43.0</v>
      </c>
      <c r="F36" s="1">
        <v>54.0</v>
      </c>
      <c r="G36" s="1">
        <v>55.0</v>
      </c>
      <c r="H36" s="1">
        <v>53.0</v>
      </c>
      <c r="I36" s="1">
        <v>52.0</v>
      </c>
      <c r="J36" s="1">
        <v>50.0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96</v>
      </c>
      <c r="B37" s="1">
        <v>0.0</v>
      </c>
      <c r="C37" s="1">
        <v>0.0</v>
      </c>
      <c r="D37" s="1" t="s">
        <v>97</v>
      </c>
      <c r="E37" s="1" t="s">
        <v>98</v>
      </c>
      <c r="F37" s="1" t="s">
        <v>99</v>
      </c>
      <c r="G37" s="1" t="s">
        <v>100</v>
      </c>
      <c r="H37" s="1" t="s">
        <v>101</v>
      </c>
      <c r="I37" s="1" t="s">
        <v>102</v>
      </c>
      <c r="J37" s="1" t="s">
        <v>103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487.0</v>
      </c>
      <c r="C38" s="1">
        <v>428.0</v>
      </c>
      <c r="D38" s="1">
        <v>829.0</v>
      </c>
      <c r="E38" s="1">
        <v>828.0</v>
      </c>
      <c r="F38" s="1">
        <v>1020.0</v>
      </c>
      <c r="G38" s="1">
        <v>934.0</v>
      </c>
      <c r="H38" s="1">
        <v>1010.0</v>
      </c>
      <c r="I38" s="1">
        <v>983.0</v>
      </c>
      <c r="J38" s="1">
        <v>859.0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0.0</v>
      </c>
      <c r="C39" s="1">
        <v>0.0</v>
      </c>
      <c r="D39" s="1" t="s">
        <v>97</v>
      </c>
      <c r="E39" s="1" t="s">
        <v>98</v>
      </c>
      <c r="F39" s="1" t="s">
        <v>99</v>
      </c>
      <c r="G39" s="1" t="s">
        <v>100</v>
      </c>
      <c r="H39" s="1" t="s">
        <v>101</v>
      </c>
      <c r="I39" s="1" t="s">
        <v>102</v>
      </c>
      <c r="J39" s="1" t="s">
        <v>103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227.0</v>
      </c>
      <c r="C40" s="1">
        <v>1040.0</v>
      </c>
      <c r="D40" s="1">
        <v>1640.0</v>
      </c>
      <c r="E40" s="1">
        <v>2500.0</v>
      </c>
      <c r="F40" s="1">
        <v>3390.0</v>
      </c>
      <c r="G40" s="1">
        <v>3240.0</v>
      </c>
      <c r="H40" s="1">
        <v>2940.0</v>
      </c>
      <c r="I40" s="1">
        <v>2430.0</v>
      </c>
      <c r="J40" s="1">
        <v>1950.0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171.0</v>
      </c>
      <c r="C41" s="1">
        <v>989.0</v>
      </c>
      <c r="D41" s="1">
        <v>1540.0</v>
      </c>
      <c r="E41" s="1">
        <v>2410.0</v>
      </c>
      <c r="F41" s="1">
        <v>3310.0</v>
      </c>
      <c r="G41" s="1">
        <v>2980.0</v>
      </c>
      <c r="H41" s="1">
        <v>2750.0</v>
      </c>
      <c r="I41" s="1">
        <v>2300.0</v>
      </c>
      <c r="J41" s="1">
        <v>1760.0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33.0</v>
      </c>
      <c r="I42" s="1">
        <v>35.0</v>
      </c>
      <c r="J42" s="1">
        <v>36.0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9.0</v>
      </c>
      <c r="C2" s="1">
        <v>60.0</v>
      </c>
      <c r="D2" s="1">
        <v>118.0</v>
      </c>
      <c r="E2" s="1">
        <v>184.0</v>
      </c>
      <c r="F2" s="1">
        <v>246.0</v>
      </c>
      <c r="G2" s="1">
        <v>238.0</v>
      </c>
      <c r="H2" s="1">
        <v>198.0</v>
      </c>
      <c r="I2" s="1">
        <v>211.0</v>
      </c>
      <c r="J2" s="1">
        <v>264.0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47.0</v>
      </c>
      <c r="C3" s="1">
        <v>11.0</v>
      </c>
      <c r="D3" s="1">
        <v>42.0</v>
      </c>
      <c r="E3" s="1">
        <v>91.0</v>
      </c>
      <c r="F3" s="1">
        <v>137.0</v>
      </c>
      <c r="G3" s="1">
        <v>113.0</v>
      </c>
      <c r="H3" s="1">
        <v>106.0</v>
      </c>
      <c r="I3" s="1">
        <v>126.0</v>
      </c>
      <c r="J3" s="1">
        <v>182.0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8.0</v>
      </c>
      <c r="C4" s="1">
        <v>49.0</v>
      </c>
      <c r="D4" s="1">
        <v>75.0</v>
      </c>
      <c r="E4" s="1">
        <v>92.0</v>
      </c>
      <c r="F4" s="1">
        <v>109.0</v>
      </c>
      <c r="G4" s="1">
        <v>125.0</v>
      </c>
      <c r="H4" s="1">
        <v>92.0</v>
      </c>
      <c r="I4" s="1">
        <v>84.0</v>
      </c>
      <c r="J4" s="1">
        <v>82.0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0.0</v>
      </c>
      <c r="D5" s="1">
        <v>0.0</v>
      </c>
      <c r="E5" s="1">
        <v>1.0</v>
      </c>
      <c r="F5" s="1">
        <v>1.0</v>
      </c>
      <c r="G5" s="1">
        <v>1.0</v>
      </c>
      <c r="H5" s="1">
        <v>0.0</v>
      </c>
      <c r="I5" s="1">
        <v>95.0</v>
      </c>
      <c r="J5" s="1">
        <v>13.0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19.0</v>
      </c>
      <c r="C6" s="1">
        <v>20.0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8.0</v>
      </c>
      <c r="C7" s="1">
        <v>50.0</v>
      </c>
      <c r="D7" s="1">
        <v>75.0</v>
      </c>
      <c r="E7" s="1">
        <v>93.0</v>
      </c>
      <c r="F7" s="1">
        <v>110.0</v>
      </c>
      <c r="G7" s="1">
        <v>126.0</v>
      </c>
      <c r="H7" s="1">
        <v>92.0</v>
      </c>
      <c r="I7" s="1">
        <v>85.0</v>
      </c>
      <c r="J7" s="1">
        <v>82.0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53.0</v>
      </c>
      <c r="H8" s="1">
        <v>-20.0</v>
      </c>
      <c r="I8" s="1">
        <v>69.0</v>
      </c>
      <c r="J8" s="1">
        <v>105.0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8.0</v>
      </c>
      <c r="C9" s="1">
        <v>50.0</v>
      </c>
      <c r="D9" s="1">
        <v>75.0</v>
      </c>
      <c r="E9" s="1">
        <v>93.0</v>
      </c>
      <c r="F9" s="1">
        <v>110.0</v>
      </c>
      <c r="G9" s="1">
        <v>72.0</v>
      </c>
      <c r="H9" s="1">
        <v>113.0</v>
      </c>
      <c r="I9" s="1">
        <v>16.0</v>
      </c>
      <c r="J9" s="1">
        <v>-22.0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21.0</v>
      </c>
      <c r="I10" s="1">
        <v>20.0</v>
      </c>
      <c r="J10" s="1">
        <v>21.0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0.0</v>
      </c>
      <c r="D11" s="1">
        <v>80.0</v>
      </c>
      <c r="E11" s="1">
        <v>2.0</v>
      </c>
      <c r="F11" s="1">
        <v>2.0</v>
      </c>
      <c r="G11" s="1">
        <v>5.0</v>
      </c>
      <c r="H11" s="1">
        <v>0.0</v>
      </c>
      <c r="I11" s="1">
        <v>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8.0</v>
      </c>
      <c r="C12" s="1">
        <v>14.0</v>
      </c>
      <c r="D12" s="1">
        <v>11.0</v>
      </c>
      <c r="E12" s="1">
        <v>14.0</v>
      </c>
      <c r="F12" s="1">
        <v>18.0</v>
      </c>
      <c r="G12" s="1">
        <v>19.0</v>
      </c>
      <c r="H12" s="1">
        <v>5.0</v>
      </c>
      <c r="I12" s="1">
        <v>5.0</v>
      </c>
      <c r="J12" s="1">
        <v>5.0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0.0</v>
      </c>
      <c r="C13" s="1">
        <v>0.0</v>
      </c>
      <c r="D13" s="1">
        <v>10.0</v>
      </c>
      <c r="E13" s="1">
        <v>13.0</v>
      </c>
      <c r="F13" s="1">
        <v>18.0</v>
      </c>
      <c r="G13" s="1">
        <v>23.0</v>
      </c>
      <c r="H13" s="1">
        <v>8.0</v>
      </c>
      <c r="I13" s="1">
        <v>10.0</v>
      </c>
      <c r="J13" s="1">
        <v>13.0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8.0</v>
      </c>
      <c r="C14" s="1">
        <v>14.0</v>
      </c>
      <c r="D14" s="1">
        <v>22.0</v>
      </c>
      <c r="E14" s="1">
        <v>30.0</v>
      </c>
      <c r="F14" s="1">
        <v>40.0</v>
      </c>
      <c r="G14" s="1">
        <v>48.0</v>
      </c>
      <c r="H14" s="1">
        <v>35.0</v>
      </c>
      <c r="I14" s="1">
        <v>36.0</v>
      </c>
      <c r="J14" s="1">
        <v>40.0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20.0</v>
      </c>
      <c r="C15" s="1">
        <v>35.0</v>
      </c>
      <c r="D15" s="1">
        <v>53.0</v>
      </c>
      <c r="E15" s="1">
        <v>63.0</v>
      </c>
      <c r="F15" s="1">
        <v>70.0</v>
      </c>
      <c r="G15" s="1">
        <v>23.0</v>
      </c>
      <c r="H15" s="1">
        <v>77.0</v>
      </c>
      <c r="I15" s="1">
        <v>-20.0</v>
      </c>
      <c r="J15" s="1">
        <v>-63.0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20.0</v>
      </c>
      <c r="C16" s="1">
        <v>35.0</v>
      </c>
      <c r="D16" s="1">
        <v>53.0</v>
      </c>
      <c r="E16" s="1">
        <v>63.0</v>
      </c>
      <c r="F16" s="1">
        <v>70.0</v>
      </c>
      <c r="G16" s="1">
        <v>23.0</v>
      </c>
      <c r="H16" s="1">
        <v>77.0</v>
      </c>
      <c r="I16" s="1">
        <v>-20.0</v>
      </c>
      <c r="J16" s="1">
        <v>-63.0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-46.0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-16.0</v>
      </c>
      <c r="H18" s="1">
        <v>0.0</v>
      </c>
      <c r="I18" s="1">
        <v>-1.0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-8.0</v>
      </c>
      <c r="I19" s="1">
        <v>-18.0</v>
      </c>
      <c r="J19" s="1">
        <v>23.0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20.0</v>
      </c>
      <c r="C20" s="1">
        <v>35.0</v>
      </c>
      <c r="D20" s="1">
        <v>53.0</v>
      </c>
      <c r="E20" s="1">
        <v>63.0</v>
      </c>
      <c r="F20" s="1">
        <v>70.0</v>
      </c>
      <c r="G20" s="1">
        <v>-39.0</v>
      </c>
      <c r="H20" s="1">
        <v>68.0</v>
      </c>
      <c r="I20" s="1">
        <v>-40.0</v>
      </c>
      <c r="J20" s="1">
        <v>-63.0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7.0</v>
      </c>
      <c r="C21" s="1">
        <v>-1.0</v>
      </c>
      <c r="D21" s="1">
        <v>0.0</v>
      </c>
      <c r="E21" s="1">
        <v>0.0</v>
      </c>
      <c r="F21" s="1">
        <v>0.0</v>
      </c>
      <c r="G21" s="1">
        <v>59.0</v>
      </c>
      <c r="H21" s="1">
        <v>19.0</v>
      </c>
      <c r="I21" s="1">
        <v>1.0</v>
      </c>
      <c r="J21" s="1">
        <v>9.0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13.0</v>
      </c>
      <c r="C22" s="1">
        <v>35.0</v>
      </c>
      <c r="D22" s="1">
        <v>53.0</v>
      </c>
      <c r="E22" s="1">
        <v>63.0</v>
      </c>
      <c r="F22" s="1">
        <v>70.0</v>
      </c>
      <c r="G22" s="1">
        <v>-40.0</v>
      </c>
      <c r="H22" s="1">
        <v>68.0</v>
      </c>
      <c r="I22" s="1">
        <v>-40.0</v>
      </c>
      <c r="J22" s="1">
        <v>-63.0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13.0</v>
      </c>
      <c r="C23" s="1">
        <v>35.0</v>
      </c>
      <c r="D23" s="1">
        <v>53.0</v>
      </c>
      <c r="E23" s="1">
        <v>63.0</v>
      </c>
      <c r="F23" s="1">
        <v>70.0</v>
      </c>
      <c r="G23" s="1">
        <v>-40.0</v>
      </c>
      <c r="H23" s="1">
        <v>68.0</v>
      </c>
      <c r="I23" s="1">
        <v>-40.0</v>
      </c>
      <c r="J23" s="1">
        <v>-63.0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>
        <v>13.0</v>
      </c>
      <c r="C24" s="1">
        <v>35.0</v>
      </c>
      <c r="D24" s="1">
        <v>53.0</v>
      </c>
      <c r="E24" s="1">
        <v>63.0</v>
      </c>
      <c r="F24" s="1">
        <v>70.0</v>
      </c>
      <c r="G24" s="1">
        <v>-40.0</v>
      </c>
      <c r="H24" s="1">
        <v>68.0</v>
      </c>
      <c r="I24" s="1">
        <v>-40.0</v>
      </c>
      <c r="J24" s="1">
        <v>-63.0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>
        <v>0.0</v>
      </c>
      <c r="C25" s="1">
        <v>0.0</v>
      </c>
      <c r="D25" s="1">
        <v>27.0</v>
      </c>
      <c r="E25" s="1">
        <v>10.0</v>
      </c>
      <c r="F25" s="1">
        <v>10.0</v>
      </c>
      <c r="G25" s="1">
        <v>10.0</v>
      </c>
      <c r="H25" s="1">
        <v>79.0</v>
      </c>
      <c r="I25" s="1">
        <v>14.0</v>
      </c>
      <c r="J25" s="1">
        <v>14.0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>
        <v>13.0</v>
      </c>
      <c r="C26" s="1">
        <v>35.0</v>
      </c>
      <c r="D26" s="1">
        <v>25.0</v>
      </c>
      <c r="E26" s="1">
        <v>62.0</v>
      </c>
      <c r="F26" s="1">
        <v>70.0</v>
      </c>
      <c r="G26" s="1">
        <v>-40.0</v>
      </c>
      <c r="H26" s="1">
        <v>67.0</v>
      </c>
      <c r="I26" s="1">
        <v>-55.0</v>
      </c>
      <c r="J26" s="1">
        <v>-77.0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134</v>
      </c>
      <c r="B27" s="1">
        <v>13.0</v>
      </c>
      <c r="C27" s="1">
        <v>35.0</v>
      </c>
      <c r="D27" s="1">
        <v>25.0</v>
      </c>
      <c r="E27" s="1">
        <v>62.0</v>
      </c>
      <c r="F27" s="1">
        <v>70.0</v>
      </c>
      <c r="G27" s="1">
        <v>-40.0</v>
      </c>
      <c r="H27" s="1">
        <v>67.0</v>
      </c>
      <c r="I27" s="1">
        <v>-55.0</v>
      </c>
      <c r="J27" s="1">
        <v>-77.0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>
        <v>0.0</v>
      </c>
      <c r="C29" s="1">
        <v>0.0</v>
      </c>
      <c r="D29" s="1" t="s">
        <v>137</v>
      </c>
      <c r="E29" s="1" t="s">
        <v>138</v>
      </c>
      <c r="F29" s="1" t="s">
        <v>139</v>
      </c>
      <c r="G29" s="1" t="s">
        <v>140</v>
      </c>
      <c r="H29" s="1" t="s">
        <v>141</v>
      </c>
      <c r="I29" s="1" t="s">
        <v>142</v>
      </c>
      <c r="J29" s="1" t="s">
        <v>143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144</v>
      </c>
      <c r="B30" s="1">
        <v>0.0</v>
      </c>
      <c r="C30" s="1">
        <v>0.0</v>
      </c>
      <c r="D30" s="1" t="s">
        <v>137</v>
      </c>
      <c r="E30" s="1" t="s">
        <v>138</v>
      </c>
      <c r="F30" s="1" t="s">
        <v>139</v>
      </c>
      <c r="G30" s="1" t="s">
        <v>140</v>
      </c>
      <c r="H30" s="1" t="s">
        <v>141</v>
      </c>
      <c r="I30" s="1" t="s">
        <v>142</v>
      </c>
      <c r="J30" s="1" t="s">
        <v>143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145</v>
      </c>
      <c r="B31" s="1">
        <v>0.0</v>
      </c>
      <c r="C31" s="1">
        <v>0.0</v>
      </c>
      <c r="D31" s="1">
        <v>43.0</v>
      </c>
      <c r="E31" s="1">
        <v>43.0</v>
      </c>
      <c r="F31" s="1">
        <v>53.0</v>
      </c>
      <c r="G31" s="1">
        <v>55.0</v>
      </c>
      <c r="H31" s="1">
        <v>54.0</v>
      </c>
      <c r="I31" s="1">
        <v>53.0</v>
      </c>
      <c r="J31" s="1">
        <v>51.0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146</v>
      </c>
      <c r="B32" s="1">
        <v>0.0</v>
      </c>
      <c r="C32" s="1">
        <v>0.0</v>
      </c>
      <c r="D32" s="1" t="s">
        <v>137</v>
      </c>
      <c r="E32" s="1" t="s">
        <v>147</v>
      </c>
      <c r="F32" s="1" t="s">
        <v>139</v>
      </c>
      <c r="G32" s="1" t="s">
        <v>140</v>
      </c>
      <c r="H32" s="1" t="s">
        <v>148</v>
      </c>
      <c r="I32" s="1" t="s">
        <v>142</v>
      </c>
      <c r="J32" s="1" t="s">
        <v>143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149</v>
      </c>
      <c r="B33" s="1">
        <v>0.0</v>
      </c>
      <c r="C33" s="1">
        <v>0.0</v>
      </c>
      <c r="D33" s="1" t="s">
        <v>137</v>
      </c>
      <c r="E33" s="1" t="s">
        <v>147</v>
      </c>
      <c r="F33" s="1" t="s">
        <v>139</v>
      </c>
      <c r="G33" s="1" t="s">
        <v>140</v>
      </c>
      <c r="H33" s="1" t="s">
        <v>148</v>
      </c>
      <c r="I33" s="1" t="s">
        <v>142</v>
      </c>
      <c r="J33" s="1" t="s">
        <v>143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150</v>
      </c>
      <c r="B34" s="1">
        <v>0.0</v>
      </c>
      <c r="C34" s="1">
        <v>0.0</v>
      </c>
      <c r="D34" s="1">
        <v>43.0</v>
      </c>
      <c r="E34" s="1">
        <v>52.0</v>
      </c>
      <c r="F34" s="1">
        <v>53.0</v>
      </c>
      <c r="G34" s="1">
        <v>55.0</v>
      </c>
      <c r="H34" s="1">
        <v>54.0</v>
      </c>
      <c r="I34" s="1">
        <v>53.0</v>
      </c>
      <c r="J34" s="1">
        <v>51.0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0.0</v>
      </c>
      <c r="C35" s="1">
        <v>0.0</v>
      </c>
      <c r="D35" s="1" t="s">
        <v>152</v>
      </c>
      <c r="E35" s="1" t="s">
        <v>153</v>
      </c>
      <c r="F35" s="1" t="s">
        <v>154</v>
      </c>
      <c r="G35" s="1" t="s">
        <v>155</v>
      </c>
      <c r="H35" s="1" t="s">
        <v>156</v>
      </c>
      <c r="I35" s="1" t="s">
        <v>157</v>
      </c>
      <c r="J35" s="1" t="s">
        <v>158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159</v>
      </c>
      <c r="B36" s="1">
        <v>0.0</v>
      </c>
      <c r="C36" s="1">
        <v>0.0</v>
      </c>
      <c r="D36" s="1" t="s">
        <v>152</v>
      </c>
      <c r="E36" s="1" t="s">
        <v>160</v>
      </c>
      <c r="F36" s="1" t="s">
        <v>154</v>
      </c>
      <c r="G36" s="1" t="s">
        <v>155</v>
      </c>
      <c r="H36" s="1" t="s">
        <v>161</v>
      </c>
      <c r="I36" s="1" t="s">
        <v>157</v>
      </c>
      <c r="J36" s="1" t="s">
        <v>158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162</v>
      </c>
      <c r="B37" s="1">
        <v>0.0</v>
      </c>
      <c r="C37" s="1">
        <v>0.0</v>
      </c>
      <c r="D37" s="1" t="s">
        <v>163</v>
      </c>
      <c r="E37" s="1" t="s">
        <v>164</v>
      </c>
      <c r="F37" s="1" t="s">
        <v>165</v>
      </c>
      <c r="G37" s="1" t="s">
        <v>166</v>
      </c>
      <c r="H37" s="1">
        <v>1.0</v>
      </c>
      <c r="I37" s="1" t="s">
        <v>167</v>
      </c>
      <c r="J37" s="1" t="s">
        <v>168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169</v>
      </c>
      <c r="B38" s="1">
        <v>0.0</v>
      </c>
      <c r="C38" s="1">
        <v>0.0</v>
      </c>
      <c r="D38" s="1">
        <v>26.0</v>
      </c>
      <c r="E38" s="1" t="s">
        <v>170</v>
      </c>
      <c r="F38" s="1" t="s">
        <v>171</v>
      </c>
      <c r="G38" s="1" t="s">
        <v>172</v>
      </c>
      <c r="H38" s="1" t="s">
        <v>173</v>
      </c>
      <c r="I38" s="1" t="s">
        <v>174</v>
      </c>
      <c r="J38" s="1" t="s">
        <v>175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 t="s">
        <v>177</v>
      </c>
      <c r="C40" s="1" t="s">
        <v>178</v>
      </c>
      <c r="D40" s="1" t="s">
        <v>179</v>
      </c>
      <c r="E40" s="1">
        <v>0.0</v>
      </c>
      <c r="F40" s="1" t="s">
        <v>179</v>
      </c>
      <c r="G40" s="1" t="s">
        <v>180</v>
      </c>
      <c r="H40" s="1" t="s">
        <v>181</v>
      </c>
      <c r="I40" s="1" t="s">
        <v>182</v>
      </c>
      <c r="J40" s="1" t="s">
        <v>183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7.0</v>
      </c>
      <c r="C41" s="1">
        <v>-1.0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185</v>
      </c>
      <c r="B42" s="1">
        <v>7.0</v>
      </c>
      <c r="C42" s="1">
        <v>-1.0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186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187</v>
      </c>
      <c r="B44" s="1">
        <v>13.0</v>
      </c>
      <c r="C44" s="1">
        <v>22.0</v>
      </c>
      <c r="D44" s="1">
        <v>33.0</v>
      </c>
      <c r="E44" s="1">
        <v>39.0</v>
      </c>
      <c r="F44" s="1">
        <v>43.0</v>
      </c>
      <c r="G44" s="1">
        <v>14.0</v>
      </c>
      <c r="H44" s="1">
        <v>48.0</v>
      </c>
      <c r="I44" s="1">
        <v>-12.0</v>
      </c>
      <c r="J44" s="1">
        <v>-39.0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189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7.0</v>
      </c>
      <c r="I46" s="1">
        <v>7.0</v>
      </c>
      <c r="J46" s="1">
        <v>6.0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190</v>
      </c>
      <c r="B47" s="1">
        <v>0.0</v>
      </c>
      <c r="C47" s="1">
        <v>0.0</v>
      </c>
      <c r="D47" s="1">
        <v>1.0</v>
      </c>
      <c r="E47" s="1">
        <v>3.0</v>
      </c>
      <c r="F47" s="1">
        <v>4.0</v>
      </c>
      <c r="G47" s="1">
        <v>5.0</v>
      </c>
      <c r="H47" s="1">
        <v>0.0</v>
      </c>
      <c r="I47" s="1">
        <v>0.0</v>
      </c>
      <c r="J47" s="1">
        <v>0.0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191</v>
      </c>
      <c r="B48" s="1">
        <v>0.0</v>
      </c>
      <c r="C48" s="1">
        <v>0.0</v>
      </c>
      <c r="D48" s="1">
        <v>1.0</v>
      </c>
      <c r="E48" s="1">
        <v>3.0</v>
      </c>
      <c r="F48" s="1">
        <v>4.0</v>
      </c>
      <c r="G48" s="1">
        <v>5.0</v>
      </c>
      <c r="H48" s="1">
        <v>7.0</v>
      </c>
      <c r="I48" s="1">
        <v>7.0</v>
      </c>
      <c r="J48" s="1">
        <v>6.0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22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193</v>
      </c>
      <c r="B3" s="1">
        <v>0.0</v>
      </c>
      <c r="C3" s="1" t="s">
        <v>194</v>
      </c>
      <c r="D3" s="1" t="s">
        <v>195</v>
      </c>
      <c r="E3" s="1" t="s">
        <v>196</v>
      </c>
      <c r="F3" s="1" t="s">
        <v>197</v>
      </c>
      <c r="G3" s="1" t="s">
        <v>198</v>
      </c>
      <c r="H3" s="1" t="s">
        <v>199</v>
      </c>
      <c r="I3" s="1" t="s">
        <v>200</v>
      </c>
      <c r="J3" s="1" t="s">
        <v>201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202</v>
      </c>
      <c r="B4" s="1">
        <v>0.0</v>
      </c>
      <c r="C4" s="1" t="s">
        <v>203</v>
      </c>
      <c r="D4" s="1" t="s">
        <v>204</v>
      </c>
      <c r="E4" s="1" t="s">
        <v>205</v>
      </c>
      <c r="F4" s="1" t="s">
        <v>206</v>
      </c>
      <c r="G4" s="1" t="s">
        <v>207</v>
      </c>
      <c r="H4" s="1" t="s">
        <v>208</v>
      </c>
      <c r="I4" s="1" t="s">
        <v>209</v>
      </c>
      <c r="J4" s="1" t="s">
        <v>210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211</v>
      </c>
      <c r="B5" s="1">
        <v>0.0</v>
      </c>
      <c r="C5" s="1" t="s">
        <v>203</v>
      </c>
      <c r="D5" s="1" t="s">
        <v>212</v>
      </c>
      <c r="E5" s="1" t="s">
        <v>206</v>
      </c>
      <c r="F5" s="1" t="s">
        <v>213</v>
      </c>
      <c r="G5" s="1" t="s">
        <v>214</v>
      </c>
      <c r="H5" s="1" t="s">
        <v>215</v>
      </c>
      <c r="I5" s="1" t="s">
        <v>216</v>
      </c>
      <c r="J5" s="1" t="s">
        <v>217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219</v>
      </c>
      <c r="B7" s="1" t="s">
        <v>220</v>
      </c>
      <c r="C7" s="1" t="s">
        <v>221</v>
      </c>
      <c r="D7" s="1" t="s">
        <v>222</v>
      </c>
      <c r="E7" s="1" t="s">
        <v>223</v>
      </c>
      <c r="F7" s="1" t="s">
        <v>224</v>
      </c>
      <c r="G7" s="1" t="s">
        <v>225</v>
      </c>
      <c r="H7" s="1" t="s">
        <v>226</v>
      </c>
      <c r="I7" s="1" t="s">
        <v>227</v>
      </c>
      <c r="J7" s="1" t="s">
        <v>228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1" t="s">
        <v>236</v>
      </c>
      <c r="I8" s="1" t="s">
        <v>237</v>
      </c>
      <c r="J8" s="1" t="s">
        <v>238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239</v>
      </c>
      <c r="B9" s="1" t="s">
        <v>240</v>
      </c>
      <c r="C9" s="1" t="s">
        <v>241</v>
      </c>
      <c r="D9" s="1" t="s">
        <v>242</v>
      </c>
      <c r="E9" s="1" t="s">
        <v>243</v>
      </c>
      <c r="F9" s="1" t="s">
        <v>244</v>
      </c>
      <c r="G9" s="1" t="s">
        <v>245</v>
      </c>
      <c r="H9" s="1" t="s">
        <v>246</v>
      </c>
      <c r="I9" s="1" t="s">
        <v>247</v>
      </c>
      <c r="J9" s="1" t="s">
        <v>248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249</v>
      </c>
      <c r="B10" s="1" t="s">
        <v>240</v>
      </c>
      <c r="C10" s="1" t="s">
        <v>241</v>
      </c>
      <c r="D10" s="1" t="s">
        <v>242</v>
      </c>
      <c r="E10" s="1" t="s">
        <v>243</v>
      </c>
      <c r="F10" s="1" t="s">
        <v>244</v>
      </c>
      <c r="G10" s="1" t="s">
        <v>245</v>
      </c>
      <c r="H10" s="1" t="s">
        <v>246</v>
      </c>
      <c r="I10" s="1" t="s">
        <v>247</v>
      </c>
      <c r="J10" s="1" t="s">
        <v>248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250</v>
      </c>
      <c r="B11" s="1" t="s">
        <v>240</v>
      </c>
      <c r="C11" s="1" t="s">
        <v>241</v>
      </c>
      <c r="D11" s="1" t="s">
        <v>251</v>
      </c>
      <c r="E11" s="1" t="s">
        <v>252</v>
      </c>
      <c r="F11" s="1" t="s">
        <v>253</v>
      </c>
      <c r="G11" s="1" t="s">
        <v>254</v>
      </c>
      <c r="H11" s="1" t="s">
        <v>255</v>
      </c>
      <c r="I11" s="1" t="s">
        <v>256</v>
      </c>
      <c r="J11" s="1" t="s">
        <v>257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258</v>
      </c>
      <c r="B12" s="1" t="s">
        <v>259</v>
      </c>
      <c r="C12" s="1" t="s">
        <v>260</v>
      </c>
      <c r="D12" s="1" t="s">
        <v>261</v>
      </c>
      <c r="E12" s="1" t="s">
        <v>262</v>
      </c>
      <c r="F12" s="1" t="s">
        <v>263</v>
      </c>
      <c r="G12" s="1" t="s">
        <v>264</v>
      </c>
      <c r="H12" s="1" t="s">
        <v>265</v>
      </c>
      <c r="I12" s="1" t="s">
        <v>266</v>
      </c>
      <c r="J12" s="1" t="s">
        <v>267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268</v>
      </c>
      <c r="B14" s="1">
        <v>0.0</v>
      </c>
      <c r="C14" s="1" t="s">
        <v>269</v>
      </c>
      <c r="D14" s="1" t="s">
        <v>270</v>
      </c>
      <c r="E14" s="1" t="s">
        <v>271</v>
      </c>
      <c r="F14" s="1" t="s">
        <v>271</v>
      </c>
      <c r="G14" s="1" t="s">
        <v>272</v>
      </c>
      <c r="H14" s="1" t="s">
        <v>271</v>
      </c>
      <c r="I14" s="1" t="s">
        <v>273</v>
      </c>
      <c r="J14" s="1" t="s">
        <v>179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275</v>
      </c>
      <c r="B16" s="1" t="s">
        <v>276</v>
      </c>
      <c r="C16" s="1" t="s">
        <v>165</v>
      </c>
      <c r="D16" s="1" t="s">
        <v>277</v>
      </c>
      <c r="E16" s="1" t="s">
        <v>278</v>
      </c>
      <c r="F16" s="1" t="s">
        <v>279</v>
      </c>
      <c r="G16" s="1" t="s">
        <v>280</v>
      </c>
      <c r="H16" s="1" t="s">
        <v>281</v>
      </c>
      <c r="I16" s="1" t="s">
        <v>282</v>
      </c>
      <c r="J16" s="1" t="s">
        <v>283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284</v>
      </c>
      <c r="B17" s="1" t="s">
        <v>276</v>
      </c>
      <c r="C17" s="1" t="s">
        <v>165</v>
      </c>
      <c r="D17" s="1" t="s">
        <v>285</v>
      </c>
      <c r="E17" s="1" t="s">
        <v>286</v>
      </c>
      <c r="F17" s="1" t="s">
        <v>287</v>
      </c>
      <c r="G17" s="1" t="s">
        <v>288</v>
      </c>
      <c r="H17" s="1" t="s">
        <v>289</v>
      </c>
      <c r="I17" s="1" t="s">
        <v>290</v>
      </c>
      <c r="J17" s="1" t="s">
        <v>291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292</v>
      </c>
      <c r="B18" s="1" t="s">
        <v>269</v>
      </c>
      <c r="C18" s="1" t="s">
        <v>270</v>
      </c>
      <c r="D18" s="1" t="s">
        <v>155</v>
      </c>
      <c r="E18" s="1" t="s">
        <v>293</v>
      </c>
      <c r="F18" s="1" t="s">
        <v>294</v>
      </c>
      <c r="G18" s="1" t="s">
        <v>272</v>
      </c>
      <c r="H18" s="1" t="s">
        <v>295</v>
      </c>
      <c r="I18" s="1" t="s">
        <v>294</v>
      </c>
      <c r="J18" s="1" t="s">
        <v>296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298</v>
      </c>
      <c r="B20" s="1" t="s">
        <v>299</v>
      </c>
      <c r="C20" s="1" t="s">
        <v>300</v>
      </c>
      <c r="D20" s="1" t="s">
        <v>301</v>
      </c>
      <c r="E20" s="1" t="s">
        <v>302</v>
      </c>
      <c r="F20" s="1" t="s">
        <v>303</v>
      </c>
      <c r="G20" s="1" t="s">
        <v>304</v>
      </c>
      <c r="H20" s="1" t="s">
        <v>305</v>
      </c>
      <c r="I20" s="1" t="s">
        <v>306</v>
      </c>
      <c r="J20" s="1" t="s">
        <v>307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308</v>
      </c>
      <c r="B21" s="1" t="s">
        <v>309</v>
      </c>
      <c r="C21" s="1" t="s">
        <v>310</v>
      </c>
      <c r="D21" s="1" t="s">
        <v>311</v>
      </c>
      <c r="E21" s="1" t="s">
        <v>312</v>
      </c>
      <c r="F21" s="1" t="s">
        <v>313</v>
      </c>
      <c r="G21" s="1" t="s">
        <v>314</v>
      </c>
      <c r="H21" s="1" t="s">
        <v>315</v>
      </c>
      <c r="I21" s="1" t="s">
        <v>316</v>
      </c>
      <c r="J21" s="1" t="s">
        <v>317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318</v>
      </c>
      <c r="B22" s="1" t="s">
        <v>319</v>
      </c>
      <c r="C22" s="1" t="s">
        <v>320</v>
      </c>
      <c r="D22" s="1" t="s">
        <v>321</v>
      </c>
      <c r="E22" s="1" t="s">
        <v>322</v>
      </c>
      <c r="F22" s="1" t="s">
        <v>323</v>
      </c>
      <c r="G22" s="1" t="s">
        <v>324</v>
      </c>
      <c r="H22" s="1" t="s">
        <v>325</v>
      </c>
      <c r="I22" s="1" t="s">
        <v>326</v>
      </c>
      <c r="J22" s="1" t="s">
        <v>327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328</v>
      </c>
      <c r="B23" s="1" t="s">
        <v>329</v>
      </c>
      <c r="C23" s="1" t="s">
        <v>330</v>
      </c>
      <c r="D23" s="1" t="s">
        <v>331</v>
      </c>
      <c r="E23" s="1" t="s">
        <v>332</v>
      </c>
      <c r="F23" s="1" t="s">
        <v>333</v>
      </c>
      <c r="G23" s="1" t="s">
        <v>334</v>
      </c>
      <c r="H23" s="1" t="s">
        <v>335</v>
      </c>
      <c r="I23" s="1" t="s">
        <v>336</v>
      </c>
      <c r="J23" s="1" t="s">
        <v>337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338</v>
      </c>
      <c r="B24" s="1" t="s">
        <v>339</v>
      </c>
      <c r="C24" s="1" t="s">
        <v>340</v>
      </c>
      <c r="D24" s="1" t="s">
        <v>341</v>
      </c>
      <c r="E24" s="1" t="s">
        <v>342</v>
      </c>
      <c r="F24" s="1" t="s">
        <v>343</v>
      </c>
      <c r="G24" s="1" t="s">
        <v>344</v>
      </c>
      <c r="H24" s="1" t="s">
        <v>345</v>
      </c>
      <c r="I24" s="1" t="s">
        <v>346</v>
      </c>
      <c r="J24" s="1" t="s">
        <v>347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349</v>
      </c>
      <c r="B26" s="1">
        <v>0.0</v>
      </c>
      <c r="C26" s="1" t="s">
        <v>350</v>
      </c>
      <c r="D26" s="1" t="s">
        <v>351</v>
      </c>
      <c r="E26" s="1" t="s">
        <v>352</v>
      </c>
      <c r="F26" s="1" t="s">
        <v>353</v>
      </c>
      <c r="G26" s="1" t="s">
        <v>354</v>
      </c>
      <c r="H26" s="1" t="s">
        <v>355</v>
      </c>
      <c r="I26" s="1" t="s">
        <v>356</v>
      </c>
      <c r="J26" s="1" t="s">
        <v>357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358</v>
      </c>
      <c r="B27" s="1">
        <v>0.0</v>
      </c>
      <c r="C27" s="1" t="s">
        <v>359</v>
      </c>
      <c r="D27" s="1" t="s">
        <v>360</v>
      </c>
      <c r="E27" s="1" t="s">
        <v>361</v>
      </c>
      <c r="F27" s="1" t="s">
        <v>362</v>
      </c>
      <c r="G27" s="1" t="s">
        <v>363</v>
      </c>
      <c r="H27" s="1" t="s">
        <v>364</v>
      </c>
      <c r="I27" s="1" t="s">
        <v>365</v>
      </c>
      <c r="J27" s="1" t="s">
        <v>366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367</v>
      </c>
      <c r="B28" s="1">
        <v>0.0</v>
      </c>
      <c r="C28" s="1">
        <v>2.0</v>
      </c>
      <c r="D28" s="1" t="s">
        <v>368</v>
      </c>
      <c r="E28" s="1" t="s">
        <v>369</v>
      </c>
      <c r="F28" s="1" t="s">
        <v>370</v>
      </c>
      <c r="G28" s="1" t="s">
        <v>371</v>
      </c>
      <c r="H28" s="1" t="s">
        <v>372</v>
      </c>
      <c r="I28" s="1" t="s">
        <v>373</v>
      </c>
      <c r="J28" s="1" t="s">
        <v>374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375</v>
      </c>
      <c r="B29" s="1">
        <v>0.0</v>
      </c>
      <c r="C29" s="1">
        <v>2.0</v>
      </c>
      <c r="D29" s="1" t="s">
        <v>368</v>
      </c>
      <c r="E29" s="1" t="s">
        <v>369</v>
      </c>
      <c r="F29" s="1" t="s">
        <v>370</v>
      </c>
      <c r="G29" s="1" t="s">
        <v>371</v>
      </c>
      <c r="H29" s="1" t="s">
        <v>372</v>
      </c>
      <c r="I29" s="1" t="s">
        <v>373</v>
      </c>
      <c r="J29" s="1" t="s">
        <v>374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376</v>
      </c>
      <c r="B30" s="1">
        <v>0.0</v>
      </c>
      <c r="C30" s="1">
        <v>1.0</v>
      </c>
      <c r="D30" s="1" t="s">
        <v>377</v>
      </c>
      <c r="E30" s="1" t="s">
        <v>369</v>
      </c>
      <c r="F30" s="1" t="s">
        <v>370</v>
      </c>
      <c r="G30" s="1" t="s">
        <v>378</v>
      </c>
      <c r="H30" s="1" t="s">
        <v>379</v>
      </c>
      <c r="I30" s="1" t="s">
        <v>380</v>
      </c>
      <c r="J30" s="1" t="s">
        <v>381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382</v>
      </c>
      <c r="B31" s="1">
        <v>0.0</v>
      </c>
      <c r="C31" s="1">
        <v>0.0</v>
      </c>
      <c r="D31" s="1">
        <v>0.0</v>
      </c>
      <c r="E31" s="1" t="s">
        <v>383</v>
      </c>
      <c r="F31" s="1" t="s">
        <v>384</v>
      </c>
      <c r="G31" s="1" t="s">
        <v>385</v>
      </c>
      <c r="H31" s="1" t="s">
        <v>386</v>
      </c>
      <c r="I31" s="1" t="s">
        <v>387</v>
      </c>
      <c r="J31" s="1" t="s">
        <v>388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389</v>
      </c>
      <c r="B32" s="1">
        <v>0.0</v>
      </c>
      <c r="C32" s="1" t="s">
        <v>390</v>
      </c>
      <c r="D32" s="1" t="s">
        <v>391</v>
      </c>
      <c r="E32" s="1" t="s">
        <v>392</v>
      </c>
      <c r="F32" s="1" t="s">
        <v>393</v>
      </c>
      <c r="G32" s="1" t="s">
        <v>394</v>
      </c>
      <c r="H32" s="1" t="s">
        <v>204</v>
      </c>
      <c r="I32" s="1" t="s">
        <v>395</v>
      </c>
      <c r="J32" s="1" t="s">
        <v>396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397</v>
      </c>
      <c r="B33" s="1">
        <v>0.0</v>
      </c>
      <c r="C33" s="1" t="s">
        <v>398</v>
      </c>
      <c r="D33" s="1" t="s">
        <v>399</v>
      </c>
      <c r="E33" s="1" t="s">
        <v>400</v>
      </c>
      <c r="F33" s="1" t="s">
        <v>401</v>
      </c>
      <c r="G33" s="1" t="s">
        <v>402</v>
      </c>
      <c r="H33" s="1" t="s">
        <v>403</v>
      </c>
      <c r="I33" s="1" t="s">
        <v>404</v>
      </c>
      <c r="J33" s="1" t="s">
        <v>405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406</v>
      </c>
      <c r="B34" s="1">
        <v>0.0</v>
      </c>
      <c r="C34" s="1" t="s">
        <v>390</v>
      </c>
      <c r="D34" s="1" t="s">
        <v>391</v>
      </c>
      <c r="E34" s="1" t="s">
        <v>392</v>
      </c>
      <c r="F34" s="1" t="s">
        <v>393</v>
      </c>
      <c r="G34" s="1" t="s">
        <v>394</v>
      </c>
      <c r="H34" s="1" t="s">
        <v>204</v>
      </c>
      <c r="I34" s="1" t="s">
        <v>395</v>
      </c>
      <c r="J34" s="1" t="s">
        <v>396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407</v>
      </c>
      <c r="B35" s="1">
        <v>0.0</v>
      </c>
      <c r="C35" s="1" t="s">
        <v>408</v>
      </c>
      <c r="D35" s="1" t="s">
        <v>409</v>
      </c>
      <c r="E35" s="1" t="s">
        <v>410</v>
      </c>
      <c r="F35" s="1" t="s">
        <v>411</v>
      </c>
      <c r="G35" s="1" t="s">
        <v>412</v>
      </c>
      <c r="H35" s="1" t="s">
        <v>413</v>
      </c>
      <c r="I35" s="1" t="s">
        <v>414</v>
      </c>
      <c r="J35" s="1" t="s">
        <v>415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416</v>
      </c>
      <c r="B36" s="1">
        <v>0.0</v>
      </c>
      <c r="C36" s="1">
        <v>0.0</v>
      </c>
      <c r="D36" s="1">
        <v>0.0</v>
      </c>
      <c r="E36" s="1" t="s">
        <v>417</v>
      </c>
      <c r="F36" s="1" t="s">
        <v>418</v>
      </c>
      <c r="G36" s="1" t="s">
        <v>419</v>
      </c>
      <c r="H36" s="1">
        <v>150.0</v>
      </c>
      <c r="I36" s="1">
        <v>-5.0</v>
      </c>
      <c r="J36" s="1" t="s">
        <v>420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422</v>
      </c>
      <c r="B38" s="1">
        <v>0.0</v>
      </c>
      <c r="C38" s="1">
        <v>0.0</v>
      </c>
      <c r="D38" s="1" t="s">
        <v>423</v>
      </c>
      <c r="E38" s="1" t="s">
        <v>424</v>
      </c>
      <c r="F38" s="1" t="s">
        <v>425</v>
      </c>
      <c r="G38" s="1" t="s">
        <v>426</v>
      </c>
      <c r="H38" s="1" t="s">
        <v>427</v>
      </c>
      <c r="I38" s="1" t="s">
        <v>428</v>
      </c>
      <c r="J38" s="1" t="s">
        <v>429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430</v>
      </c>
      <c r="B39" s="1">
        <v>0.0</v>
      </c>
      <c r="C39" s="1">
        <v>0.0</v>
      </c>
      <c r="D39" s="1" t="s">
        <v>431</v>
      </c>
      <c r="E39" s="1" t="s">
        <v>432</v>
      </c>
      <c r="F39" s="1" t="s">
        <v>433</v>
      </c>
      <c r="G39" s="1" t="s">
        <v>434</v>
      </c>
      <c r="H39" s="1" t="s">
        <v>435</v>
      </c>
      <c r="I39" s="1" t="s">
        <v>436</v>
      </c>
      <c r="J39" s="1" t="s">
        <v>437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438</v>
      </c>
      <c r="B40" s="1">
        <v>0.0</v>
      </c>
      <c r="C40" s="1">
        <v>0.0</v>
      </c>
      <c r="D40" s="1">
        <v>0.0</v>
      </c>
      <c r="E40" s="1" t="s">
        <v>439</v>
      </c>
      <c r="F40" s="1" t="s">
        <v>440</v>
      </c>
      <c r="G40" s="1" t="s">
        <v>441</v>
      </c>
      <c r="H40" s="1" t="s">
        <v>442</v>
      </c>
      <c r="I40" s="1" t="s">
        <v>443</v>
      </c>
      <c r="J40" s="1" t="s">
        <v>444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445</v>
      </c>
      <c r="B41" s="1">
        <v>0.0</v>
      </c>
      <c r="C41" s="1">
        <v>0.0</v>
      </c>
      <c r="D41" s="1">
        <v>0.0</v>
      </c>
      <c r="E41" s="1" t="s">
        <v>439</v>
      </c>
      <c r="F41" s="1" t="s">
        <v>440</v>
      </c>
      <c r="G41" s="1" t="s">
        <v>441</v>
      </c>
      <c r="H41" s="1" t="s">
        <v>442</v>
      </c>
      <c r="I41" s="1" t="s">
        <v>443</v>
      </c>
      <c r="J41" s="1" t="s">
        <v>444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446</v>
      </c>
      <c r="B42" s="1">
        <v>0.0</v>
      </c>
      <c r="C42" s="1">
        <v>0.0</v>
      </c>
      <c r="D42" s="1">
        <v>0.0</v>
      </c>
      <c r="E42" s="1" t="s">
        <v>447</v>
      </c>
      <c r="F42" s="1" t="s">
        <v>440</v>
      </c>
      <c r="G42" s="1" t="s">
        <v>448</v>
      </c>
      <c r="H42" s="1" t="s">
        <v>449</v>
      </c>
      <c r="I42" s="1" t="s">
        <v>450</v>
      </c>
      <c r="J42" s="1" t="s">
        <v>451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452</v>
      </c>
      <c r="B43" s="1">
        <v>0.0</v>
      </c>
      <c r="C43" s="1">
        <v>0.0</v>
      </c>
      <c r="D43" s="1">
        <v>0.0</v>
      </c>
      <c r="E43" s="1">
        <v>0.0</v>
      </c>
      <c r="F43" s="1" t="s">
        <v>453</v>
      </c>
      <c r="G43" s="1" t="s">
        <v>454</v>
      </c>
      <c r="H43" s="1" t="s">
        <v>455</v>
      </c>
      <c r="I43" s="1" t="s">
        <v>456</v>
      </c>
      <c r="J43" s="1" t="s">
        <v>276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457</v>
      </c>
      <c r="B44" s="1">
        <v>0.0</v>
      </c>
      <c r="C44" s="1">
        <v>0.0</v>
      </c>
      <c r="D44" s="1" t="s">
        <v>458</v>
      </c>
      <c r="E44" s="1" t="s">
        <v>459</v>
      </c>
      <c r="F44" s="1" t="s">
        <v>460</v>
      </c>
      <c r="G44" s="1" t="s">
        <v>461</v>
      </c>
      <c r="H44" s="1" t="s">
        <v>462</v>
      </c>
      <c r="I44" s="1" t="s">
        <v>463</v>
      </c>
      <c r="J44" s="1" t="s">
        <v>464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465</v>
      </c>
      <c r="B45" s="1">
        <v>0.0</v>
      </c>
      <c r="C45" s="1">
        <v>0.0</v>
      </c>
      <c r="D45" s="1" t="s">
        <v>466</v>
      </c>
      <c r="E45" s="1" t="s">
        <v>467</v>
      </c>
      <c r="F45" s="1" t="s">
        <v>468</v>
      </c>
      <c r="G45" s="1" t="s">
        <v>469</v>
      </c>
      <c r="H45" s="1" t="s">
        <v>470</v>
      </c>
      <c r="I45" s="1" t="s">
        <v>471</v>
      </c>
      <c r="J45" s="1" t="s">
        <v>472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473</v>
      </c>
      <c r="B46" s="1">
        <v>0.0</v>
      </c>
      <c r="C46" s="1">
        <v>0.0</v>
      </c>
      <c r="D46" s="1" t="s">
        <v>458</v>
      </c>
      <c r="E46" s="1" t="s">
        <v>459</v>
      </c>
      <c r="F46" s="1" t="s">
        <v>460</v>
      </c>
      <c r="G46" s="1" t="s">
        <v>461</v>
      </c>
      <c r="H46" s="1" t="s">
        <v>462</v>
      </c>
      <c r="I46" s="1" t="s">
        <v>463</v>
      </c>
      <c r="J46" s="1" t="s">
        <v>464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474</v>
      </c>
      <c r="B47" s="1">
        <v>0.0</v>
      </c>
      <c r="C47" s="1">
        <v>0.0</v>
      </c>
      <c r="D47" s="1" t="s">
        <v>475</v>
      </c>
      <c r="E47" s="1" t="s">
        <v>476</v>
      </c>
      <c r="F47" s="1" t="s">
        <v>477</v>
      </c>
      <c r="G47" s="1" t="s">
        <v>478</v>
      </c>
      <c r="H47" s="1" t="s">
        <v>479</v>
      </c>
      <c r="I47" s="1" t="s">
        <v>480</v>
      </c>
      <c r="J47" s="1" t="s">
        <v>481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482</v>
      </c>
      <c r="B48" s="1">
        <v>0.0</v>
      </c>
      <c r="C48" s="1">
        <v>0.0</v>
      </c>
      <c r="D48" s="1">
        <v>0.0</v>
      </c>
      <c r="E48" s="1">
        <v>0.0</v>
      </c>
      <c r="F48" s="1" t="s">
        <v>483</v>
      </c>
      <c r="G48" s="1" t="s">
        <v>484</v>
      </c>
      <c r="H48" s="1" t="s">
        <v>485</v>
      </c>
      <c r="I48" s="1" t="s">
        <v>486</v>
      </c>
      <c r="J48" s="1" t="s">
        <v>487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489</v>
      </c>
      <c r="B50" s="1">
        <v>0.0</v>
      </c>
      <c r="C50" s="1">
        <v>0.0</v>
      </c>
      <c r="D50" s="1">
        <v>0.0</v>
      </c>
      <c r="E50" s="1" t="s">
        <v>490</v>
      </c>
      <c r="F50" s="1" t="s">
        <v>491</v>
      </c>
      <c r="G50" s="1" t="s">
        <v>492</v>
      </c>
      <c r="H50" s="1" t="s">
        <v>493</v>
      </c>
      <c r="I50" s="1" t="s">
        <v>494</v>
      </c>
      <c r="J50" s="1" t="s">
        <v>495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496</v>
      </c>
      <c r="B51" s="1">
        <v>0.0</v>
      </c>
      <c r="C51" s="1">
        <v>0.0</v>
      </c>
      <c r="D51" s="1">
        <v>0.0</v>
      </c>
      <c r="E51" s="1" t="s">
        <v>497</v>
      </c>
      <c r="F51" s="1" t="s">
        <v>498</v>
      </c>
      <c r="G51" s="1" t="s">
        <v>499</v>
      </c>
      <c r="H51" s="1" t="s">
        <v>500</v>
      </c>
      <c r="I51" s="1" t="s">
        <v>501</v>
      </c>
      <c r="J51" s="1" t="s">
        <v>502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503</v>
      </c>
      <c r="B52" s="1">
        <v>0.0</v>
      </c>
      <c r="C52" s="1">
        <v>0.0</v>
      </c>
      <c r="D52" s="1">
        <v>0.0</v>
      </c>
      <c r="E52" s="1" t="s">
        <v>504</v>
      </c>
      <c r="F52" s="1" t="s">
        <v>505</v>
      </c>
      <c r="G52" s="1" t="s">
        <v>506</v>
      </c>
      <c r="H52" s="1" t="s">
        <v>507</v>
      </c>
      <c r="I52" s="1" t="s">
        <v>508</v>
      </c>
      <c r="J52" s="1" t="s">
        <v>509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510</v>
      </c>
      <c r="B53" s="1">
        <v>0.0</v>
      </c>
      <c r="C53" s="1">
        <v>0.0</v>
      </c>
      <c r="D53" s="1">
        <v>0.0</v>
      </c>
      <c r="E53" s="1" t="s">
        <v>504</v>
      </c>
      <c r="F53" s="1" t="s">
        <v>505</v>
      </c>
      <c r="G53" s="1" t="s">
        <v>506</v>
      </c>
      <c r="H53" s="1" t="s">
        <v>507</v>
      </c>
      <c r="I53" s="1" t="s">
        <v>508</v>
      </c>
      <c r="J53" s="1" t="s">
        <v>509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511</v>
      </c>
      <c r="B54" s="1">
        <v>0.0</v>
      </c>
      <c r="C54" s="1">
        <v>0.0</v>
      </c>
      <c r="D54" s="1">
        <v>0.0</v>
      </c>
      <c r="E54" s="1" t="s">
        <v>512</v>
      </c>
      <c r="F54" s="1" t="s">
        <v>513</v>
      </c>
      <c r="G54" s="1" t="s">
        <v>514</v>
      </c>
      <c r="H54" s="1" t="s">
        <v>515</v>
      </c>
      <c r="I54" s="1" t="s">
        <v>516</v>
      </c>
      <c r="J54" s="1" t="s">
        <v>517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518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 t="s">
        <v>519</v>
      </c>
      <c r="H55" s="1" t="s">
        <v>520</v>
      </c>
      <c r="I55" s="1" t="s">
        <v>521</v>
      </c>
      <c r="J55" s="1" t="s">
        <v>522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523</v>
      </c>
      <c r="B56" s="1">
        <v>0.0</v>
      </c>
      <c r="C56" s="1">
        <v>0.0</v>
      </c>
      <c r="D56" s="1">
        <v>0.0</v>
      </c>
      <c r="E56" s="1" t="s">
        <v>524</v>
      </c>
      <c r="F56" s="1" t="s">
        <v>525</v>
      </c>
      <c r="G56" s="1" t="s">
        <v>526</v>
      </c>
      <c r="H56" s="1" t="s">
        <v>527</v>
      </c>
      <c r="I56" s="1" t="s">
        <v>528</v>
      </c>
      <c r="J56" s="1" t="s">
        <v>529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530</v>
      </c>
      <c r="B57" s="1">
        <v>0.0</v>
      </c>
      <c r="C57" s="1">
        <v>0.0</v>
      </c>
      <c r="D57" s="1">
        <v>0.0</v>
      </c>
      <c r="E57" s="1" t="s">
        <v>531</v>
      </c>
      <c r="F57" s="1" t="s">
        <v>532</v>
      </c>
      <c r="G57" s="1" t="s">
        <v>533</v>
      </c>
      <c r="H57" s="1" t="s">
        <v>534</v>
      </c>
      <c r="I57" s="1" t="s">
        <v>535</v>
      </c>
      <c r="J57" s="1" t="s">
        <v>536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537</v>
      </c>
      <c r="B58" s="1">
        <v>0.0</v>
      </c>
      <c r="C58" s="1">
        <v>0.0</v>
      </c>
      <c r="D58" s="1">
        <v>0.0</v>
      </c>
      <c r="E58" s="1" t="s">
        <v>524</v>
      </c>
      <c r="F58" s="1" t="s">
        <v>525</v>
      </c>
      <c r="G58" s="1" t="s">
        <v>526</v>
      </c>
      <c r="H58" s="1" t="s">
        <v>527</v>
      </c>
      <c r="I58" s="1" t="s">
        <v>528</v>
      </c>
      <c r="J58" s="1" t="s">
        <v>529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538</v>
      </c>
      <c r="B59" s="1">
        <v>0.0</v>
      </c>
      <c r="C59" s="1">
        <v>0.0</v>
      </c>
      <c r="D59" s="1">
        <v>0.0</v>
      </c>
      <c r="E59" s="1" t="s">
        <v>539</v>
      </c>
      <c r="F59" s="1" t="s">
        <v>540</v>
      </c>
      <c r="G59" s="1" t="s">
        <v>541</v>
      </c>
      <c r="H59" s="1" t="s">
        <v>542</v>
      </c>
      <c r="I59" s="1" t="s">
        <v>543</v>
      </c>
      <c r="J59" s="1" t="s">
        <v>544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545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 t="s">
        <v>546</v>
      </c>
      <c r="H60" s="1" t="s">
        <v>547</v>
      </c>
      <c r="I60" s="1" t="s">
        <v>548</v>
      </c>
      <c r="J60" s="1" t="s">
        <v>549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551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552</v>
      </c>
      <c r="H62" s="1" t="s">
        <v>553</v>
      </c>
      <c r="I62" s="1" t="s">
        <v>554</v>
      </c>
      <c r="J62" s="1" t="s">
        <v>555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556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557</v>
      </c>
      <c r="H63" s="1" t="s">
        <v>558</v>
      </c>
      <c r="I63" s="1" t="s">
        <v>559</v>
      </c>
      <c r="J63" s="1" t="s">
        <v>560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561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562</v>
      </c>
      <c r="H64" s="1" t="s">
        <v>563</v>
      </c>
      <c r="I64" s="1" t="s">
        <v>564</v>
      </c>
      <c r="J64" s="1" t="s">
        <v>270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565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562</v>
      </c>
      <c r="H65" s="1" t="s">
        <v>563</v>
      </c>
      <c r="I65" s="1" t="s">
        <v>564</v>
      </c>
      <c r="J65" s="1" t="s">
        <v>270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566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157.0</v>
      </c>
      <c r="H66" s="1" t="s">
        <v>567</v>
      </c>
      <c r="I66" s="1" t="s">
        <v>568</v>
      </c>
      <c r="J66" s="1" t="s">
        <v>569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570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0.0</v>
      </c>
      <c r="I67" s="1" t="s">
        <v>571</v>
      </c>
      <c r="J67" s="1" t="s">
        <v>572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573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574</v>
      </c>
      <c r="H68" s="1" t="s">
        <v>575</v>
      </c>
      <c r="I68" s="1" t="s">
        <v>576</v>
      </c>
      <c r="J68" s="1" t="s">
        <v>577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578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579</v>
      </c>
      <c r="H69" s="1" t="s">
        <v>580</v>
      </c>
      <c r="I69" s="1" t="s">
        <v>581</v>
      </c>
      <c r="J69" s="1" t="s">
        <v>582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583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574</v>
      </c>
      <c r="H70" s="1" t="s">
        <v>575</v>
      </c>
      <c r="I70" s="1" t="s">
        <v>576</v>
      </c>
      <c r="J70" s="1" t="s">
        <v>577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584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585</v>
      </c>
      <c r="H71" s="1" t="s">
        <v>586</v>
      </c>
      <c r="I71" s="1" t="s">
        <v>587</v>
      </c>
      <c r="J71" s="1" t="s">
        <v>588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589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>
        <v>0.0</v>
      </c>
      <c r="H72" s="1">
        <v>0.0</v>
      </c>
      <c r="I72" s="1" t="s">
        <v>590</v>
      </c>
      <c r="J72" s="1" t="s">
        <v>591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22</v>
      </c>
      <c r="B1" s="1" t="s">
        <v>592</v>
      </c>
      <c r="C1" s="1" t="s">
        <v>593</v>
      </c>
      <c r="D1" s="1" t="s">
        <v>594</v>
      </c>
      <c r="E1" s="1" t="s">
        <v>595</v>
      </c>
      <c r="F1" s="1" t="s">
        <v>596</v>
      </c>
      <c r="G1" s="1" t="s">
        <v>597</v>
      </c>
      <c r="H1" s="1" t="s">
        <v>598</v>
      </c>
      <c r="I1" s="1" t="s">
        <v>599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600</v>
      </c>
      <c r="B2" s="1" t="s">
        <v>601</v>
      </c>
      <c r="C2" s="1" t="s">
        <v>602</v>
      </c>
      <c r="D2" s="1" t="s">
        <v>603</v>
      </c>
      <c r="E2" s="1" t="s">
        <v>604</v>
      </c>
      <c r="F2" s="1" t="s">
        <v>605</v>
      </c>
      <c r="G2" s="1" t="s">
        <v>606</v>
      </c>
      <c r="H2" s="1" t="s">
        <v>606</v>
      </c>
      <c r="I2" s="1" t="s">
        <v>607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608</v>
      </c>
      <c r="B3" s="1" t="s">
        <v>607</v>
      </c>
      <c r="C3" s="1" t="s">
        <v>609</v>
      </c>
      <c r="D3" s="1" t="s">
        <v>610</v>
      </c>
      <c r="E3" s="1" t="s">
        <v>611</v>
      </c>
      <c r="F3" s="1" t="s">
        <v>612</v>
      </c>
      <c r="G3" s="1" t="s">
        <v>613</v>
      </c>
      <c r="H3" s="1" t="s">
        <v>614</v>
      </c>
      <c r="I3" s="1" t="s">
        <v>607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615</v>
      </c>
      <c r="B4" s="1" t="s">
        <v>616</v>
      </c>
      <c r="C4" s="1" t="s">
        <v>617</v>
      </c>
      <c r="D4" s="1" t="s">
        <v>603</v>
      </c>
      <c r="E4" s="1" t="s">
        <v>604</v>
      </c>
      <c r="F4" s="1" t="s">
        <v>605</v>
      </c>
      <c r="G4" s="1" t="s">
        <v>606</v>
      </c>
      <c r="H4" s="1" t="s">
        <v>606</v>
      </c>
      <c r="I4" s="1" t="s">
        <v>606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608</v>
      </c>
      <c r="B5" s="1" t="s">
        <v>607</v>
      </c>
      <c r="C5" s="1" t="s">
        <v>618</v>
      </c>
      <c r="D5" s="1" t="s">
        <v>619</v>
      </c>
      <c r="E5" s="1" t="s">
        <v>611</v>
      </c>
      <c r="F5" s="1" t="s">
        <v>612</v>
      </c>
      <c r="G5" s="1" t="s">
        <v>613</v>
      </c>
      <c r="H5" s="1" t="s">
        <v>614</v>
      </c>
      <c r="I5" s="1" t="s">
        <v>614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620</v>
      </c>
      <c r="B6" s="1" t="s">
        <v>621</v>
      </c>
      <c r="C6" s="1" t="s">
        <v>622</v>
      </c>
      <c r="D6" s="1" t="s">
        <v>623</v>
      </c>
      <c r="E6" s="1" t="s">
        <v>624</v>
      </c>
      <c r="F6" s="1" t="s">
        <v>625</v>
      </c>
      <c r="G6" s="1" t="s">
        <v>626</v>
      </c>
      <c r="H6" s="1" t="s">
        <v>627</v>
      </c>
      <c r="I6" s="1" t="s">
        <v>628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629</v>
      </c>
      <c r="B7" s="1" t="s">
        <v>630</v>
      </c>
      <c r="C7" s="1" t="s">
        <v>631</v>
      </c>
      <c r="D7" s="1" t="s">
        <v>632</v>
      </c>
      <c r="E7" s="1" t="s">
        <v>633</v>
      </c>
      <c r="F7" s="1" t="s">
        <v>634</v>
      </c>
      <c r="G7" s="1" t="s">
        <v>635</v>
      </c>
      <c r="H7" s="1" t="s">
        <v>636</v>
      </c>
      <c r="I7" s="1" t="s">
        <v>637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638</v>
      </c>
      <c r="B8" s="1" t="s">
        <v>607</v>
      </c>
      <c r="C8" s="1" t="s">
        <v>639</v>
      </c>
      <c r="D8" s="1" t="s">
        <v>640</v>
      </c>
      <c r="E8" s="1" t="s">
        <v>639</v>
      </c>
      <c r="F8" s="1" t="s">
        <v>641</v>
      </c>
      <c r="G8" s="1" t="s">
        <v>640</v>
      </c>
      <c r="H8" s="1" t="s">
        <v>642</v>
      </c>
      <c r="I8" s="1" t="s">
        <v>643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644</v>
      </c>
      <c r="B9" s="1" t="s">
        <v>645</v>
      </c>
      <c r="C9" s="1" t="s">
        <v>646</v>
      </c>
      <c r="D9" s="1" t="s">
        <v>647</v>
      </c>
      <c r="E9" s="1" t="s">
        <v>648</v>
      </c>
      <c r="F9" s="1" t="s">
        <v>649</v>
      </c>
      <c r="G9" s="1" t="s">
        <v>650</v>
      </c>
      <c r="H9" s="1" t="s">
        <v>651</v>
      </c>
      <c r="I9" s="1" t="s">
        <v>652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653</v>
      </c>
      <c r="B10" s="1" t="s">
        <v>639</v>
      </c>
      <c r="C10" s="1" t="s">
        <v>639</v>
      </c>
      <c r="D10" s="1" t="s">
        <v>639</v>
      </c>
      <c r="E10" s="1" t="s">
        <v>639</v>
      </c>
      <c r="F10" s="1" t="s">
        <v>639</v>
      </c>
      <c r="G10" s="1" t="s">
        <v>650</v>
      </c>
      <c r="H10" s="1" t="s">
        <v>651</v>
      </c>
      <c r="I10" s="1" t="s">
        <v>652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654</v>
      </c>
      <c r="B11" s="1" t="s">
        <v>607</v>
      </c>
      <c r="C11" s="1" t="s">
        <v>607</v>
      </c>
      <c r="D11" s="1" t="s">
        <v>607</v>
      </c>
      <c r="E11" s="1" t="s">
        <v>607</v>
      </c>
      <c r="F11" s="1" t="s">
        <v>607</v>
      </c>
      <c r="G11" s="1" t="s">
        <v>607</v>
      </c>
      <c r="H11" s="1" t="s">
        <v>607</v>
      </c>
      <c r="I11" s="1" t="s">
        <v>607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655</v>
      </c>
      <c r="B12" s="1" t="s">
        <v>656</v>
      </c>
      <c r="C12" s="1" t="s">
        <v>657</v>
      </c>
      <c r="D12" s="1" t="s">
        <v>658</v>
      </c>
      <c r="E12" s="1" t="s">
        <v>659</v>
      </c>
      <c r="F12" s="1" t="s">
        <v>607</v>
      </c>
      <c r="G12" s="1" t="s">
        <v>607</v>
      </c>
      <c r="H12" s="1" t="s">
        <v>607</v>
      </c>
      <c r="I12" s="1" t="s">
        <v>607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660</v>
      </c>
      <c r="B13" s="1" t="s">
        <v>607</v>
      </c>
      <c r="C13" s="1" t="s">
        <v>607</v>
      </c>
      <c r="D13" s="1" t="s">
        <v>607</v>
      </c>
      <c r="E13" s="1" t="s">
        <v>607</v>
      </c>
      <c r="F13" s="1" t="s">
        <v>607</v>
      </c>
      <c r="G13" s="1" t="s">
        <v>607</v>
      </c>
      <c r="H13" s="1" t="s">
        <v>607</v>
      </c>
      <c r="I13" s="1" t="s">
        <v>607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661</v>
      </c>
      <c r="B14" s="1" t="s">
        <v>607</v>
      </c>
      <c r="C14" s="1" t="s">
        <v>607</v>
      </c>
      <c r="D14" s="1" t="s">
        <v>607</v>
      </c>
      <c r="E14" s="1" t="s">
        <v>607</v>
      </c>
      <c r="F14" s="1" t="s">
        <v>607</v>
      </c>
      <c r="G14" s="1" t="s">
        <v>607</v>
      </c>
      <c r="H14" s="1" t="s">
        <v>607</v>
      </c>
      <c r="I14" s="1" t="s">
        <v>607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662</v>
      </c>
      <c r="B15" s="1" t="s">
        <v>165</v>
      </c>
      <c r="C15" s="1" t="s">
        <v>166</v>
      </c>
      <c r="D15" s="1" t="s">
        <v>663</v>
      </c>
      <c r="E15" s="1" t="s">
        <v>167</v>
      </c>
      <c r="F15" s="1" t="s">
        <v>168</v>
      </c>
      <c r="G15" s="1" t="s">
        <v>664</v>
      </c>
      <c r="H15" s="1" t="s">
        <v>665</v>
      </c>
      <c r="I15" s="1" t="s">
        <v>665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666</v>
      </c>
      <c r="B16" s="1" t="s">
        <v>667</v>
      </c>
      <c r="C16" s="1" t="s">
        <v>668</v>
      </c>
      <c r="D16" s="1" t="s">
        <v>669</v>
      </c>
      <c r="E16" s="1" t="s">
        <v>670</v>
      </c>
      <c r="F16" s="1" t="s">
        <v>671</v>
      </c>
      <c r="G16" s="1" t="s">
        <v>672</v>
      </c>
      <c r="H16" s="1" t="s">
        <v>673</v>
      </c>
      <c r="I16" s="1" t="s">
        <v>673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674</v>
      </c>
      <c r="B17" s="1" t="s">
        <v>139</v>
      </c>
      <c r="C17" s="1" t="s">
        <v>140</v>
      </c>
      <c r="D17" s="1" t="s">
        <v>148</v>
      </c>
      <c r="E17" s="1" t="s">
        <v>142</v>
      </c>
      <c r="F17" s="1" t="s">
        <v>143</v>
      </c>
      <c r="G17" s="1" t="s">
        <v>675</v>
      </c>
      <c r="H17" s="1" t="s">
        <v>676</v>
      </c>
      <c r="I17" s="1" t="s">
        <v>677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678</v>
      </c>
      <c r="B18" s="1" t="s">
        <v>679</v>
      </c>
      <c r="C18" s="1" t="s">
        <v>680</v>
      </c>
      <c r="D18" s="1" t="s">
        <v>681</v>
      </c>
      <c r="E18" s="1" t="s">
        <v>682</v>
      </c>
      <c r="F18" s="1" t="s">
        <v>683</v>
      </c>
      <c r="G18" s="1" t="s">
        <v>684</v>
      </c>
      <c r="H18" s="1" t="s">
        <v>685</v>
      </c>
      <c r="I18" s="1" t="s">
        <v>686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687</v>
      </c>
      <c r="B19" s="1" t="s">
        <v>688</v>
      </c>
      <c r="C19" s="1" t="s">
        <v>689</v>
      </c>
      <c r="D19" s="1" t="s">
        <v>690</v>
      </c>
      <c r="E19" s="1" t="s">
        <v>691</v>
      </c>
      <c r="F19" s="1" t="s">
        <v>692</v>
      </c>
      <c r="G19" s="1" t="s">
        <v>693</v>
      </c>
      <c r="H19" s="1" t="s">
        <v>694</v>
      </c>
      <c r="I19" s="1" t="s">
        <v>695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696</v>
      </c>
      <c r="B20" s="1" t="s">
        <v>607</v>
      </c>
      <c r="C20" s="1" t="s">
        <v>607</v>
      </c>
      <c r="D20" s="1" t="s">
        <v>607</v>
      </c>
      <c r="E20" s="1" t="s">
        <v>607</v>
      </c>
      <c r="F20" s="1" t="s">
        <v>607</v>
      </c>
      <c r="G20" s="1" t="s">
        <v>607</v>
      </c>
      <c r="H20" s="1" t="s">
        <v>607</v>
      </c>
      <c r="I20" s="1" t="s">
        <v>607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697</v>
      </c>
      <c r="B21" s="1" t="s">
        <v>698</v>
      </c>
      <c r="C21" s="1" t="s">
        <v>699</v>
      </c>
      <c r="D21" s="1" t="s">
        <v>700</v>
      </c>
      <c r="E21" s="1" t="s">
        <v>701</v>
      </c>
      <c r="F21" s="1" t="s">
        <v>607</v>
      </c>
      <c r="G21" s="1" t="s">
        <v>607</v>
      </c>
      <c r="H21" s="1" t="s">
        <v>607</v>
      </c>
      <c r="I21" s="1" t="s">
        <v>607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702</v>
      </c>
      <c r="B22" s="1" t="s">
        <v>703</v>
      </c>
      <c r="C22" s="1" t="s">
        <v>704</v>
      </c>
      <c r="D22" s="1" t="s">
        <v>705</v>
      </c>
      <c r="E22" s="1" t="s">
        <v>706</v>
      </c>
      <c r="F22" s="1" t="s">
        <v>707</v>
      </c>
      <c r="G22" s="1" t="s">
        <v>708</v>
      </c>
      <c r="H22" s="1" t="s">
        <v>709</v>
      </c>
      <c r="I22" s="1" t="s">
        <v>710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 t="s">
        <v>711</v>
      </c>
      <c r="C23" s="1" t="s">
        <v>712</v>
      </c>
      <c r="D23" s="1" t="s">
        <v>607</v>
      </c>
      <c r="E23" s="1" t="s">
        <v>607</v>
      </c>
      <c r="F23" s="1" t="s">
        <v>607</v>
      </c>
      <c r="G23" s="1" t="s">
        <v>607</v>
      </c>
      <c r="H23" s="1" t="s">
        <v>607</v>
      </c>
      <c r="I23" s="1" t="s">
        <v>607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713</v>
      </c>
      <c r="B24" s="1" t="s">
        <v>714</v>
      </c>
      <c r="C24" s="1" t="s">
        <v>715</v>
      </c>
      <c r="D24" s="1" t="s">
        <v>716</v>
      </c>
      <c r="E24" s="1" t="s">
        <v>717</v>
      </c>
      <c r="F24" s="1" t="s">
        <v>718</v>
      </c>
      <c r="G24" s="1" t="s">
        <v>719</v>
      </c>
      <c r="H24" s="1" t="s">
        <v>719</v>
      </c>
      <c r="I24" s="1" t="s">
        <v>719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720</v>
      </c>
      <c r="B25" s="1" t="s">
        <v>721</v>
      </c>
      <c r="C25" s="1" t="s">
        <v>722</v>
      </c>
      <c r="D25" s="1" t="s">
        <v>723</v>
      </c>
      <c r="E25" s="1" t="s">
        <v>724</v>
      </c>
      <c r="F25" s="1" t="s">
        <v>725</v>
      </c>
      <c r="G25" s="1" t="s">
        <v>726</v>
      </c>
      <c r="H25" s="1" t="s">
        <v>726</v>
      </c>
      <c r="I25" s="1" t="s">
        <v>607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727</v>
      </c>
      <c r="B26" s="1" t="s">
        <v>728</v>
      </c>
      <c r="C26" s="1" t="s">
        <v>729</v>
      </c>
      <c r="D26" s="1" t="s">
        <v>730</v>
      </c>
      <c r="E26" s="1" t="s">
        <v>731</v>
      </c>
      <c r="F26" s="1" t="s">
        <v>732</v>
      </c>
      <c r="G26" s="1" t="s">
        <v>607</v>
      </c>
      <c r="H26" s="1" t="s">
        <v>607</v>
      </c>
      <c r="I26" s="1" t="s">
        <v>607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733</v>
      </c>
      <c r="B2" s="1" t="s">
        <v>734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735</v>
      </c>
      <c r="B3" s="1" t="s">
        <v>736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737</v>
      </c>
      <c r="B4" s="1" t="s">
        <v>738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739</v>
      </c>
      <c r="B5" s="1" t="s">
        <v>740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741</v>
      </c>
      <c r="B6" s="1" t="s">
        <v>742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743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744</v>
      </c>
      <c r="B8" s="1" t="s">
        <v>745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746</v>
      </c>
      <c r="B9" s="4" t="s">
        <v>747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748</v>
      </c>
      <c r="B10" s="1" t="s">
        <v>749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750</v>
      </c>
      <c r="B11" s="1" t="s">
        <v>751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752</v>
      </c>
      <c r="B12" s="1" t="s">
        <v>749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753</v>
      </c>
      <c r="B13" s="1" t="s">
        <v>754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755</v>
      </c>
      <c r="B14" s="1" t="s">
        <v>756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757</v>
      </c>
      <c r="B15" s="1" t="s">
        <v>754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758</v>
      </c>
      <c r="B16" s="1" t="s">
        <v>759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760</v>
      </c>
      <c r="B17" s="1">
        <v>36.0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761</v>
      </c>
      <c r="B18" s="1" t="s">
        <v>762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763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764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765</v>
      </c>
      <c r="B21" s="1">
        <v>5.0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766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767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768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770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771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772</v>
      </c>
      <c r="B28" s="1">
        <v>2.74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773</v>
      </c>
      <c r="B29" s="1">
        <v>2.7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774</v>
      </c>
      <c r="B30" s="1">
        <v>2.61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775</v>
      </c>
      <c r="B31" s="1">
        <v>2.7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776</v>
      </c>
      <c r="B32" s="1">
        <v>2.74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777</v>
      </c>
      <c r="B33" s="1">
        <v>2.7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778</v>
      </c>
      <c r="B34" s="1">
        <v>2.61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779</v>
      </c>
      <c r="B35" s="1">
        <v>2.7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780</v>
      </c>
      <c r="B36" s="1">
        <v>0.2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781</v>
      </c>
      <c r="B37" s="1">
        <v>0.0743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782</v>
      </c>
      <c r="B38" s="1">
        <v>1.7356032E9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783</v>
      </c>
      <c r="B39" s="1">
        <v>5.8824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784</v>
      </c>
      <c r="B40" s="1">
        <v>13.82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785</v>
      </c>
      <c r="B41" s="1">
        <v>1.816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786</v>
      </c>
      <c r="B42" s="1">
        <v>-2.149627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787</v>
      </c>
      <c r="B43" s="1">
        <v>605953.0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788</v>
      </c>
      <c r="B44" s="1">
        <v>605953.0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789</v>
      </c>
      <c r="B45" s="1">
        <v>416480.0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790</v>
      </c>
      <c r="B46" s="1">
        <v>525030.0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791</v>
      </c>
      <c r="B47" s="1">
        <v>525030.0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792</v>
      </c>
      <c r="B48" s="1">
        <v>2.61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793</v>
      </c>
      <c r="B49" s="1">
        <v>2.79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794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795</v>
      </c>
      <c r="B51" s="1">
        <v>1100.0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796</v>
      </c>
      <c r="B52" s="1">
        <v>1.34385952E8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797</v>
      </c>
      <c r="B53" s="1">
        <v>2.46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798</v>
      </c>
      <c r="B54" s="1">
        <v>6.125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799</v>
      </c>
      <c r="B55" s="1">
        <v>-0.9592625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800</v>
      </c>
      <c r="B56" s="1">
        <v>3.1638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801</v>
      </c>
      <c r="B57" s="1">
        <v>3.2337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802</v>
      </c>
      <c r="B58" s="1">
        <v>0.45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803</v>
      </c>
      <c r="B59" s="1">
        <v>0.16423357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804</v>
      </c>
      <c r="B60" s="1" t="s">
        <v>805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806</v>
      </c>
      <c r="B61" s="1">
        <v>1.628016768E9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807</v>
      </c>
      <c r="B62" s="1">
        <v>4.8652166E7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808</v>
      </c>
      <c r="B63" s="1">
        <v>4.99576E7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809</v>
      </c>
      <c r="B64" s="1">
        <v>883203.0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810</v>
      </c>
      <c r="B65" s="1">
        <v>1223518.0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811</v>
      </c>
      <c r="B66" s="1">
        <v>1.7316288E9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812</v>
      </c>
      <c r="B67" s="1">
        <v>1.734048E9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813</v>
      </c>
      <c r="B68" s="1">
        <v>0.0177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814</v>
      </c>
      <c r="B69" s="1">
        <v>0.02525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815</v>
      </c>
      <c r="B70" s="1">
        <v>0.50754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816</v>
      </c>
      <c r="B71" s="1">
        <v>2.32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817</v>
      </c>
      <c r="B72" s="1">
        <v>0.020399999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818</v>
      </c>
      <c r="B73" s="1">
        <v>5.08861E7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819</v>
      </c>
      <c r="B74" s="1">
        <v>13.365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820</v>
      </c>
      <c r="B75" s="1">
        <v>0.20127198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821</v>
      </c>
      <c r="B76" s="1">
        <v>1.7039808E9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822</v>
      </c>
      <c r="B77" s="1">
        <v>1.7356032E9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823</v>
      </c>
      <c r="B78" s="1">
        <v>1.7276544E9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824</v>
      </c>
      <c r="B79" s="1">
        <v>-1.95634E8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825</v>
      </c>
      <c r="B80" s="1">
        <v>-3.86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826</v>
      </c>
      <c r="B81" s="1">
        <v>-0.99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827</v>
      </c>
      <c r="B82" s="1">
        <v>-11.621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828</v>
      </c>
      <c r="B83" s="1">
        <v>-0.5255732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829</v>
      </c>
      <c r="B84" s="1">
        <v>0.22263205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830</v>
      </c>
      <c r="B85" s="1">
        <v>0.05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831</v>
      </c>
      <c r="B86" s="1">
        <v>1.7356032E9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832</v>
      </c>
      <c r="B87" s="1" t="s">
        <v>833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834</v>
      </c>
      <c r="B88" s="1" t="s">
        <v>835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836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837</v>
      </c>
      <c r="B90" s="1" t="s">
        <v>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838</v>
      </c>
      <c r="B91" s="1" t="s">
        <v>839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840</v>
      </c>
      <c r="B92" s="1" t="s">
        <v>841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842</v>
      </c>
      <c r="B93" s="1">
        <v>1.4984838E9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843</v>
      </c>
      <c r="B94" s="1" t="s">
        <v>844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845</v>
      </c>
      <c r="B95" s="1" t="s">
        <v>846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847</v>
      </c>
      <c r="B96" s="1" t="s">
        <v>848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849</v>
      </c>
      <c r="B97" s="1" t="s">
        <v>850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851</v>
      </c>
      <c r="B98" s="1">
        <v>-1.8E7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852</v>
      </c>
      <c r="B99" s="1">
        <v>2.69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853</v>
      </c>
      <c r="B100" s="1">
        <v>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854</v>
      </c>
      <c r="B101" s="1">
        <v>3.25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855</v>
      </c>
      <c r="B102" s="1">
        <v>3.66667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856</v>
      </c>
      <c r="B103" s="1">
        <v>3.75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857</v>
      </c>
      <c r="B104" s="1">
        <v>2.25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858</v>
      </c>
      <c r="B105" s="1" t="s">
        <v>859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860</v>
      </c>
      <c r="B106" s="1">
        <v>3.0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861</v>
      </c>
      <c r="B107" s="1">
        <v>1.13461E8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862</v>
      </c>
      <c r="B108" s="1">
        <v>2.271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863</v>
      </c>
      <c r="B109" s="1">
        <v>1.606884992E9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864</v>
      </c>
      <c r="B110" s="1">
        <v>3.099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865</v>
      </c>
      <c r="B111" s="1">
        <v>3.115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866</v>
      </c>
      <c r="B112" s="1">
        <v>-1.40092992E8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867</v>
      </c>
      <c r="B113" s="1">
        <v>240.583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868</v>
      </c>
      <c r="B114" s="1">
        <v>-2.756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869</v>
      </c>
      <c r="B115" s="1">
        <v>-0.0669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870</v>
      </c>
      <c r="B116" s="1">
        <v>-0.23313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871</v>
      </c>
      <c r="B117" s="1">
        <v>1.8406E7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872</v>
      </c>
      <c r="B118" s="1">
        <v>1.53192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873</v>
      </c>
      <c r="B119" s="1" t="s">
        <v>805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874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875</v>
      </c>
      <c r="B3" s="2"/>
      <c r="C3" s="2"/>
      <c r="D3" s="2"/>
      <c r="E3" s="2"/>
      <c r="F3" s="2"/>
      <c r="G3" s="2"/>
      <c r="H3" s="2"/>
      <c r="I3" s="2"/>
      <c r="J3" s="2"/>
      <c r="K3" s="1" t="str">
        <f>IF(J3*FORECAST(K2,B3:J3,B2:J2)&gt;0,FORECAST(K2,B3:J3,B2:J2),J3)*$X$1</f>
        <v>#N/A</v>
      </c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5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2"/>
      <c r="X3" s="2"/>
      <c r="Y3" s="2"/>
      <c r="Z3" s="2"/>
    </row>
    <row r="4">
      <c r="A4" s="3" t="s">
        <v>106</v>
      </c>
      <c r="B4" s="1">
        <v>171.0</v>
      </c>
      <c r="C4" s="1">
        <v>989.0</v>
      </c>
      <c r="D4" s="1">
        <v>1540.0</v>
      </c>
      <c r="E4" s="1">
        <v>2410.0</v>
      </c>
      <c r="F4" s="1">
        <v>3310.0</v>
      </c>
      <c r="G4" s="1">
        <v>2980.0</v>
      </c>
      <c r="H4" s="1">
        <v>2750.0</v>
      </c>
      <c r="I4" s="1">
        <v>2300.0</v>
      </c>
      <c r="J4" s="1">
        <v>1760.0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876</v>
      </c>
      <c r="B5" s="1">
        <v>0.0</v>
      </c>
      <c r="C5" s="1">
        <v>0.0</v>
      </c>
      <c r="D5" s="1">
        <v>43.0</v>
      </c>
      <c r="E5" s="1">
        <v>52.0</v>
      </c>
      <c r="F5" s="1">
        <v>53.0</v>
      </c>
      <c r="G5" s="1">
        <v>55.0</v>
      </c>
      <c r="H5" s="1">
        <v>54.0</v>
      </c>
      <c r="I5" s="1">
        <v>53.0</v>
      </c>
      <c r="J5" s="1">
        <v>51.0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877</v>
      </c>
      <c r="L7" s="1" t="str">
        <f>IF(V3*FORECAST(V2,B3:V3,B2:V2)&gt;0,FORECAST(V2,B3:V3,B2:V2),U3)*$X$1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878</v>
      </c>
      <c r="L8" s="1" t="str">
        <f t="array" ref="L8">NPV(0.0765,L3:V3)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879</v>
      </c>
      <c r="L9" s="1" t="str">
        <f t="array" ref="L9">NPV(0.0765,L16:V16)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880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1760.0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881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882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 t="str">
        <f>IF(V3*FORECAST(V2,B3:V3,B2:V2)&gt;0,FORECAST(V2,B3:V3,B2:V2),U3)*$X$1 * (1+0.02)/(0.0765-0.02)</f>
        <v>#N/A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23</v>
      </c>
      <c r="B3" s="5">
        <v>13.0</v>
      </c>
      <c r="C3" s="5">
        <v>35.0</v>
      </c>
      <c r="D3" s="5">
        <v>53.0</v>
      </c>
      <c r="E3" s="5">
        <v>63.0</v>
      </c>
      <c r="F3" s="5">
        <v>70.0</v>
      </c>
      <c r="G3" s="5">
        <v>-40.0</v>
      </c>
      <c r="H3" s="5">
        <v>68.0</v>
      </c>
      <c r="I3" s="5">
        <v>-40.0</v>
      </c>
      <c r="J3" s="5">
        <v>-63.0</v>
      </c>
      <c r="K3" s="1">
        <f>IF(J3*FORECAST(K2,B3:J3,B2:J2)&gt;0,FORECAST(K2,B3:J3,B2:J2),J3)*$X$1</f>
        <v>-32.5</v>
      </c>
      <c r="L3" s="1">
        <f>IF(K3*FORECAST(L2,B3:K3,B2:K2)&gt;0,FORECAST(L2,B3:K3,B2:K2),K3)*$X$1</f>
        <v>-42.53333333</v>
      </c>
      <c r="M3" s="1">
        <f>IF(L3*FORECAST(M2,B3:L3,B2:L2)&gt;0,FORECAST(M2,B3:L3,B2:L2),L3)*$X$1</f>
        <v>-52.56666667</v>
      </c>
      <c r="N3" s="1">
        <f>IF(M3*FORECAST(N2,B3:M3,B2:M2)&gt;0,FORECAST(N2,B3:M3,B2:M2),M3)*$X$1</f>
        <v>-62.6</v>
      </c>
      <c r="O3" s="1">
        <f>IF(N3*FORECAST(O2,B3:N3,B2:N2)&gt;0,FORECAST(O2,B3:N3,B2:N2),N3)*$X$1</f>
        <v>-72.63333333</v>
      </c>
      <c r="P3" s="1">
        <f>IF(O3*FORECAST(P2,B3:O3,B2:O2)&gt;0,FORECAST(P2,B3:O3,B2:O2),O3)*$X$1</f>
        <v>-82.66666667</v>
      </c>
      <c r="Q3" s="1">
        <f>IF(P3*FORECAST(Q2,B3:P3,B2:P2)&gt;0,FORECAST(Q2,B3:P3,B2:P2),P3)*$X$1</f>
        <v>-92.7</v>
      </c>
      <c r="R3" s="5">
        <f>IF(Q3*FORECAST(R2,B3:Q3,B2:Q2)&gt;0,FORECAST(R2,B3:Q3,B2:Q2),Q3)*$X$1</f>
        <v>-102.7333333</v>
      </c>
      <c r="S3" s="5">
        <f>IF(R3*FORECAST(S2,B3:R3,B2:R2)&gt;0,FORECAST(S2,B3:R3,B2:R2),R3)*$X$1</f>
        <v>-112.7666667</v>
      </c>
      <c r="T3" s="5">
        <f>IF(S3*FORECAST(T2,B3:S3,B2:S2)&gt;0,FORECAST(T2,B3:S3,B2:S2),S3)*$X$1</f>
        <v>-122.8</v>
      </c>
      <c r="U3" s="5">
        <f>IF(T3*FORECAST(U2,B3:T3,B2:T2)&gt;0,FORECAST(U2,B3:T3,B2:T2),T3)*$X$1</f>
        <v>-132.8333333</v>
      </c>
      <c r="V3" s="5">
        <f>IF(U3*FORECAST(V2,B3:U3,B2:U2)&gt;0,FORECAST(V2,B3:U3,B2:U2),U3)*$X$1</f>
        <v>-142.8666667</v>
      </c>
      <c r="W3" s="2"/>
      <c r="X3" s="2"/>
      <c r="Y3" s="2"/>
      <c r="Z3" s="2"/>
    </row>
    <row r="4">
      <c r="A4" s="3" t="s">
        <v>106</v>
      </c>
      <c r="B4" s="1">
        <v>171.0</v>
      </c>
      <c r="C4" s="1">
        <v>989.0</v>
      </c>
      <c r="D4" s="1">
        <v>1540.0</v>
      </c>
      <c r="E4" s="1">
        <v>2410.0</v>
      </c>
      <c r="F4" s="1">
        <v>3310.0</v>
      </c>
      <c r="G4" s="1">
        <v>2980.0</v>
      </c>
      <c r="H4" s="1">
        <v>2750.0</v>
      </c>
      <c r="I4" s="1">
        <v>2300.0</v>
      </c>
      <c r="J4" s="1">
        <v>1760.0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876</v>
      </c>
      <c r="B5" s="1">
        <v>0.0</v>
      </c>
      <c r="C5" s="1">
        <v>0.0</v>
      </c>
      <c r="D5" s="1">
        <v>43.0</v>
      </c>
      <c r="E5" s="1">
        <v>52.0</v>
      </c>
      <c r="F5" s="1">
        <v>53.0</v>
      </c>
      <c r="G5" s="1">
        <v>55.0</v>
      </c>
      <c r="H5" s="1">
        <v>54.0</v>
      </c>
      <c r="I5" s="1">
        <v>53.0</v>
      </c>
      <c r="J5" s="1">
        <v>51.0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877</v>
      </c>
      <c r="L7" s="1">
        <f>IF(V3*FORECAST(V2,B3:V3,B2:V2)&gt;0,FORECAST(V2,B3:V3,B2:V2),U3)*$X$1 * (1+0.02)/(0.0765-0.02)</f>
        <v>-2579.185841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878</v>
      </c>
      <c r="L8" s="6">
        <f t="array" ref="L8">NPV(0.0765,L3:V3)</f>
        <v>-620.0432693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879</v>
      </c>
      <c r="L9" s="6">
        <f t="array" ref="L9">NPV(0.0765,L16:V16)</f>
        <v>-1146.379101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880</v>
      </c>
      <c r="L10" s="6">
        <f>L8 + L9</f>
        <v>-1766.422371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1760.0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881</v>
      </c>
      <c r="L12" s="6">
        <f>L10 - L11</f>
        <v>-3526.422371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882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-69.14553668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(1+0.02)/(0.0765-0.02)</f>
        <v>-2579.185841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