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<sst xmlns="http://schemas.openxmlformats.org/spreadsheetml/2006/main" count="969" uniqueCount="778">
  <si>
    <t>ticker</t>
  </si>
  <si>
    <t>GOEV</t>
  </si>
  <si>
    <t>nombre</t>
  </si>
  <si>
    <t>CANOO INC</t>
  </si>
  <si>
    <t>empresa</t>
  </si>
  <si>
    <t>Auto &amp; Truck Manufacturers</t>
  </si>
  <si>
    <t>Open</t>
  </si>
  <si>
    <t>Target Price</t>
  </si>
  <si>
    <t>Upside</t>
  </si>
  <si>
    <t>-1036119.07%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</si>
  <si>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</si>
  <si>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</si>
  <si>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</si>
  <si>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</si>
  <si>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</si>
  <si>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</si>
  <si>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</si>
  <si>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</si>
  <si>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</si>
  <si>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</si>
  <si>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</si>
  <si>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</si>
  <si>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</si>
  <si>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</si>
  <si>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</si>
  <si>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</si>
  <si>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</si>
  <si>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</si>
  <si>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</si>
  <si>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</si>
  <si>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</si>
  <si>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</si>
  <si>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</si>
  <si>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</si>
  <si>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</si>
  <si>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</si>
  <si>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</si>
  <si>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</si>
  <si>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</si>
  <si>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</si>
  <si>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</si>
  <si>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</si>
  <si>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</si>
  <si>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</si>
  <si>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</si>
  <si>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</si>
  <si>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</si>
  <si>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</si>
  <si>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</si>
  <si>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</si>
  <si>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</si>
  <si>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</si>
  <si>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</si>
  <si>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</si>
  <si>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</si>
  <si>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</si>
  <si>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</si>
  <si>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</si>
  <si>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</si>
  <si>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</si>
  <si>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</si>
  <si>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</si>
  <si>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</si>
  <si>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</si>
  <si>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</si>
  <si>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</si>
  <si>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</si>
  <si>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</si>
  <si>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</si>
  <si>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</si>
  <si>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</si>
  <si>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</si>
  <si>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</si>
  <si>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</si>
  <si>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</si>
  <si>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</si>
  <si>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</si>
  <si>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</si>
  <si>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</si>
  <si>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</si>
  <si>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</si>
  <si>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</si>
  <si>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</si>
  <si>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</si>
  <si>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</si>
  <si>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</si>
  <si>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</si>
  <si>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</si>
  <si>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</si>
  <si>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</si>
  <si>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-8.98</t>
  </si>
  <si>
    <t>663.26</t>
  </si>
  <si>
    <t>306.21</t>
  </si>
  <si>
    <t>129.8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</si>
  <si>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</si>
  <si>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</si>
  <si>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</si>
  <si>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</si>
  <si>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</si>
  <si>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</si>
  <si>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</si>
  <si>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</si>
  <si>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</si>
  <si>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</si>
  <si>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</si>
  <si>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</si>
  <si>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</si>
  <si>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</si>
  <si>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</si>
  <si>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</si>
  <si>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</si>
  <si>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</si>
  <si>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</si>
  <si>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</si>
  <si>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</si>
  <si>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</si>
  <si>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</si>
  <si>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</si>
  <si>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</si>
  <si>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</si>
  <si>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</si>
  <si>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</si>
  <si>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</si>
  <si>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</si>
  <si>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</si>
  <si>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</si>
  <si>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</si>
  <si>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</si>
  <si>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</si>
  <si>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</si>
  <si>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-374.32</t>
  </si>
  <si>
    <t>-699.9</t>
  </si>
  <si>
    <t>-831.6</t>
  </si>
  <si>
    <t>-241.59</t>
  </si>
  <si>
    <t>Basic EPS - Continuing Operations</t>
  </si>
  <si>
    <t>Basic Weighted Average Shares Outstanding</t>
  </si>
  <si>
    <t>Net EPS - Diluted</t>
  </si>
  <si>
    <t>-832.6</t>
  </si>
  <si>
    <t>-243.8</t>
  </si>
  <si>
    <t>Diluted EPS - Continuing Operations</t>
  </si>
  <si>
    <t>Diluted Weighted Average Shares Outstanding</t>
  </si>
  <si>
    <t>Normalized Basic EPS</t>
  </si>
  <si>
    <t>-619.38</t>
  </si>
  <si>
    <t>-547.6</t>
  </si>
  <si>
    <t>-569.19</t>
  </si>
  <si>
    <t>-542.58</t>
  </si>
  <si>
    <t>-136.85</t>
  </si>
  <si>
    <t>Normalized Diluted EPS</t>
  </si>
  <si>
    <t>EBITDA</t>
  </si>
  <si>
    <t>EBITA</t>
  </si>
  <si>
    <t>EBIT</t>
  </si>
  <si>
    <t>EBITDAR</t>
  </si>
  <si>
    <t>Effective Tax Rate - (Ratio)</t>
  </si>
  <si>
    <t>Normalized Net Income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</si>
  <si>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</si>
  <si>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</si>
  <si>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</si>
  <si>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</si>
  <si>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</si>
  <si>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</si>
  <si>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</si>
  <si>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</si>
  <si>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</si>
  <si>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</si>
  <si>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</si>
  <si>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</si>
  <si>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</si>
  <si>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</si>
  <si>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</si>
  <si>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-184.03</t>
  </si>
  <si>
    <t>-30.24</t>
  </si>
  <si>
    <t>-44.05</t>
  </si>
  <si>
    <t>-62.14</t>
  </si>
  <si>
    <t>-32.24</t>
  </si>
  <si>
    <t>Return on Total Capital</t>
  </si>
  <si>
    <t>-277.71</t>
  </si>
  <si>
    <t>-39.21</t>
  </si>
  <si>
    <t>-59.54</t>
  </si>
  <si>
    <t>-94.55</t>
  </si>
  <si>
    <t>-49.52</t>
  </si>
  <si>
    <t>Return On Equity %</t>
  </si>
  <si>
    <t>710.5</t>
  </si>
  <si>
    <t>-34.81</t>
  </si>
  <si>
    <t>-76.28</t>
  </si>
  <si>
    <t>-125.7</t>
  </si>
  <si>
    <t>Return on Common Equity</t>
  </si>
  <si>
    <t>111.72</t>
  </si>
  <si>
    <t>-125.95</t>
  </si>
  <si>
    <t>Margin Analysis</t>
  </si>
  <si>
    <t>Gross Profit Margin %</t>
  </si>
  <si>
    <t>73.73</t>
  </si>
  <si>
    <t>-167.95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</si>
  <si>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</si>
  <si>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</si>
  <si>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</si>
  <si>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</si>
  <si>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</si>
  <si>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</si>
  <si>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</si>
  <si>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</si>
  <si>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</si>
  <si>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</si>
  <si>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</si>
  <si>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0.01</t>
  </si>
  <si>
    <t>0</t>
  </si>
  <si>
    <t>Fixed Assets Turnover</t>
  </si>
  <si>
    <t>0.06</t>
  </si>
  <si>
    <t>Inventory Turnover (Average Inventory)</t>
  </si>
  <si>
    <t>0.52</t>
  </si>
  <si>
    <t>Short Term Liquidity</t>
  </si>
  <si>
    <t>Current Ratio</t>
  </si>
  <si>
    <t>0.71</t>
  </si>
  <si>
    <t>3.01</t>
  </si>
  <si>
    <t>25.44</t>
  </si>
  <si>
    <t>2.14</t>
  </si>
  <si>
    <t>0.24</t>
  </si>
  <si>
    <t>0.18</t>
  </si>
  <si>
    <t>Quick Ratio</t>
  </si>
  <si>
    <t>0.65</t>
  </si>
  <si>
    <t>2.79</t>
  </si>
  <si>
    <t>25.21</t>
  </si>
  <si>
    <t>1.93</t>
  </si>
  <si>
    <t>0.07</t>
  </si>
  <si>
    <t>Operating Cash Flow to Current Liabilities</t>
  </si>
  <si>
    <t>-2.46</t>
  </si>
  <si>
    <t>-16.5</t>
  </si>
  <si>
    <t>-3.84</t>
  </si>
  <si>
    <t>-2.21</t>
  </si>
  <si>
    <t>-1.83</t>
  </si>
  <si>
    <t>-1.36</t>
  </si>
  <si>
    <t>Days Outstanding Inventory (Average Inventory)</t>
  </si>
  <si>
    <t>700.1</t>
  </si>
  <si>
    <t>Average Days Payable Outstanding</t>
  </si>
  <si>
    <t>Long Term Solvency</t>
  </si>
  <si>
    <t>Total Debt/Equity</t>
  </si>
  <si>
    <t>647.72</t>
  </si>
  <si>
    <t>-179.22</t>
  </si>
  <si>
    <t>3.61</t>
  </si>
  <si>
    <t>4.25</t>
  </si>
  <si>
    <t>31.96</t>
  </si>
  <si>
    <t>50.05</t>
  </si>
  <si>
    <t>Total Debt / Total Capital</t>
  </si>
  <si>
    <t>86.63</t>
  </si>
  <si>
    <t>226.24</t>
  </si>
  <si>
    <t>3.48</t>
  </si>
  <si>
    <t>4.08</t>
  </si>
  <si>
    <t>24.22</t>
  </si>
  <si>
    <t>33.35</t>
  </si>
  <si>
    <t>LT Debt/Equity</t>
  </si>
  <si>
    <t>310.34</t>
  </si>
  <si>
    <t>-178.56</t>
  </si>
  <si>
    <t>3.53</t>
  </si>
  <si>
    <t>4.02</t>
  </si>
  <si>
    <t>16.32</t>
  </si>
  <si>
    <t>26.49</t>
  </si>
  <si>
    <t>Long-Term Debt / Total Capital</t>
  </si>
  <si>
    <t>41.51</t>
  </si>
  <si>
    <t>225.4</t>
  </si>
  <si>
    <t>3.41</t>
  </si>
  <si>
    <t>3.86</t>
  </si>
  <si>
    <t>12.37</t>
  </si>
  <si>
    <t>17.66</t>
  </si>
  <si>
    <t>Total Liabilities / Total Assets</t>
  </si>
  <si>
    <t>90.11</t>
  </si>
  <si>
    <t>177.51</t>
  </si>
  <si>
    <t>24.1</t>
  </si>
  <si>
    <t>34.24</t>
  </si>
  <si>
    <t>52.35</t>
  </si>
  <si>
    <t>54.99</t>
  </si>
  <si>
    <t>EBIT / Interest Expense</t>
  </si>
  <si>
    <t>-241.44</t>
  </si>
  <si>
    <t>-18.24</t>
  </si>
  <si>
    <t>-19.06</t>
  </si>
  <si>
    <t>-225.35</t>
  </si>
  <si>
    <t>-48.37</t>
  </si>
  <si>
    <t>EBITDA / Interest Expense</t>
  </si>
  <si>
    <t>-237.38</t>
  </si>
  <si>
    <t>-17.74</t>
  </si>
  <si>
    <t>-18.38</t>
  </si>
  <si>
    <t>-219.99</t>
  </si>
  <si>
    <t>-45.76</t>
  </si>
  <si>
    <t>(EBITDA - Capex) / Interest Expense</t>
  </si>
  <si>
    <t>-272.8</t>
  </si>
  <si>
    <t>-20.07</t>
  </si>
  <si>
    <t>-19.1</t>
  </si>
  <si>
    <t>-263.24</t>
  </si>
  <si>
    <t>-57.87</t>
  </si>
  <si>
    <t>Total Debt / EBITDA</t>
  </si>
  <si>
    <t>-0.46</t>
  </si>
  <si>
    <t>-0.59</t>
  </si>
  <si>
    <t>-0.11</t>
  </si>
  <si>
    <t>-0.03</t>
  </si>
  <si>
    <t>-0.15</t>
  </si>
  <si>
    <t>-0.48</t>
  </si>
  <si>
    <t>Net Debt / EBITDA</t>
  </si>
  <si>
    <t>-0.18</t>
  </si>
  <si>
    <t>-0.42</t>
  </si>
  <si>
    <t>3.54</t>
  </si>
  <si>
    <t>0.49</t>
  </si>
  <si>
    <t>-0.07</t>
  </si>
  <si>
    <t>-0.43</t>
  </si>
  <si>
    <t>Total Debt / (EBITDA - Capex)</t>
  </si>
  <si>
    <t>-0.4</t>
  </si>
  <si>
    <t>-0.52</t>
  </si>
  <si>
    <t>-0.1</t>
  </si>
  <si>
    <t>-0.02</t>
  </si>
  <si>
    <t>-0.13</t>
  </si>
  <si>
    <t>-0.38</t>
  </si>
  <si>
    <t>Net Debt / (EBITDA - Capex)</t>
  </si>
  <si>
    <t>-0.16</t>
  </si>
  <si>
    <t>-0.37</t>
  </si>
  <si>
    <t>0.36</t>
  </si>
  <si>
    <t>-0.06</t>
  </si>
  <si>
    <t>-0.34</t>
  </si>
  <si>
    <t>Growth Over Prior Year</t>
  </si>
  <si>
    <t>EBITDA, 1 Yr. Growth %</t>
  </si>
  <si>
    <t>165.54</t>
  </si>
  <si>
    <t>14.01</t>
  </si>
  <si>
    <t>128.97</t>
  </si>
  <si>
    <t>12.31</t>
  </si>
  <si>
    <t>-48.72</t>
  </si>
  <si>
    <t>EBITA, 1 Yr. Growth %</t>
  </si>
  <si>
    <t>168.38</t>
  </si>
  <si>
    <t>15.01</t>
  </si>
  <si>
    <t>125.27</t>
  </si>
  <si>
    <t>12.65</t>
  </si>
  <si>
    <t>-47.16</t>
  </si>
  <si>
    <t>EBIT, 1 Yr. Growth %</t>
  </si>
  <si>
    <t>Earnings From Cont. Operations, 1 Yr. Growth %</t>
  </si>
  <si>
    <t>139.29</t>
  </si>
  <si>
    <t>-50.75</t>
  </si>
  <si>
    <t>300.03</t>
  </si>
  <si>
    <t>40.64</t>
  </si>
  <si>
    <t>-38.07</t>
  </si>
  <si>
    <t>Net Income, 1 Yr. Growth %</t>
  </si>
  <si>
    <t>Normalized Net Income, 1 Yr. Growth %</t>
  </si>
  <si>
    <t>181.38</t>
  </si>
  <si>
    <t>15.29</t>
  </si>
  <si>
    <t>117.87</t>
  </si>
  <si>
    <t>12.83</t>
  </si>
  <si>
    <t>-46.13</t>
  </si>
  <si>
    <t>Diluted EPS Before Extra, 1 Yr. Growth %</t>
  </si>
  <si>
    <t>-67.19</t>
  </si>
  <si>
    <t>92.6</t>
  </si>
  <si>
    <t>18.96</t>
  </si>
  <si>
    <t>-70.72</t>
  </si>
  <si>
    <t>Inventory, 1 Yr. Growth %</t>
  </si>
  <si>
    <t>108.29</t>
  </si>
  <si>
    <t>Net Property, Plant and Equip., 1 Yr. Growth %</t>
  </si>
  <si>
    <t>59.36</t>
  </si>
  <si>
    <t>9.57</t>
  </si>
  <si>
    <t>399.65</t>
  </si>
  <si>
    <t>61.97</t>
  </si>
  <si>
    <t>17.85</t>
  </si>
  <si>
    <t>Total Assets, 1 Yr. Growth %</t>
  </si>
  <si>
    <t>57.13</t>
  </si>
  <si>
    <t>945.32</t>
  </si>
  <si>
    <t>-30.58</t>
  </si>
  <si>
    <t>-5.09</t>
  </si>
  <si>
    <t>9.17</t>
  </si>
  <si>
    <t>Tangible Book Value, 1 Yr. Growth %</t>
  </si>
  <si>
    <t>168.02</t>
  </si>
  <si>
    <t>-39.14</t>
  </si>
  <si>
    <t>-31.23</t>
  </si>
  <si>
    <t>3.13</t>
  </si>
  <si>
    <t>Common Equity, 1 Yr. Growth %</t>
  </si>
  <si>
    <t>Cash From Operations, 1 Yr. Growth %</t>
  </si>
  <si>
    <t>155.11</t>
  </si>
  <si>
    <t>-37.56</t>
  </si>
  <si>
    <t>180.99</t>
  </si>
  <si>
    <t>33.13</t>
  </si>
  <si>
    <t>-37.29</t>
  </si>
  <si>
    <t>Capital Expenditures, 1 Yr. Growth %</t>
  </si>
  <si>
    <t>133.29</t>
  </si>
  <si>
    <t>-65.87</t>
  </si>
  <si>
    <t>-40.23</t>
  </si>
  <si>
    <t>-31.05</t>
  </si>
  <si>
    <t>Levered Free Cash Flow, 1 Yr. Growth %</t>
  </si>
  <si>
    <t>-75.36</t>
  </si>
  <si>
    <t>755.98</t>
  </si>
  <si>
    <t>-15.04</t>
  </si>
  <si>
    <t>12.52</t>
  </si>
  <si>
    <t>Unlevered Free Cash Flow, 1 Yr. Growth %</t>
  </si>
  <si>
    <t>-78.08</t>
  </si>
  <si>
    <t>877.94</t>
  </si>
  <si>
    <t>-15.03</t>
  </si>
  <si>
    <t>11.7</t>
  </si>
  <si>
    <t>Compound Annual Growth Rate Over Two Years</t>
  </si>
  <si>
    <t>EBITDA, 2 Yr. CAGR %</t>
  </si>
  <si>
    <t>73.99</t>
  </si>
  <si>
    <t>61.57</t>
  </si>
  <si>
    <t>60.36</t>
  </si>
  <si>
    <t>-24.11</t>
  </si>
  <si>
    <t>EBITA, 2 Yr. CAGR %</t>
  </si>
  <si>
    <t>75.68</t>
  </si>
  <si>
    <t>60.96</t>
  </si>
  <si>
    <t>59.3</t>
  </si>
  <si>
    <t>-22.85</t>
  </si>
  <si>
    <t>EBIT, 2 Yr. CAGR %</t>
  </si>
  <si>
    <t>Earnings From Cont. Operations, 2 Yr. CAGR %</t>
  </si>
  <si>
    <t>8.56</t>
  </si>
  <si>
    <t>37.9</t>
  </si>
  <si>
    <t>137.19</t>
  </si>
  <si>
    <t>-6.67</t>
  </si>
  <si>
    <t>Net Income, 2 Yr. CAGR %</t>
  </si>
  <si>
    <t>Normalized Net Income, 2 Yr. CAGR %</t>
  </si>
  <si>
    <t>80.11</t>
  </si>
  <si>
    <t>57.3</t>
  </si>
  <si>
    <t>56.79</t>
  </si>
  <si>
    <t>-22.03</t>
  </si>
  <si>
    <t>Diluted EPS Before Extra, 2 Yr. CAGR %</t>
  </si>
  <si>
    <t>-43.43</t>
  </si>
  <si>
    <t>-21.68</t>
  </si>
  <si>
    <t>51.37</t>
  </si>
  <si>
    <t>-40.98</t>
  </si>
  <si>
    <t>Net Property, Plant and Equip., 2 Yr. CAGR %</t>
  </si>
  <si>
    <t>32.14</t>
  </si>
  <si>
    <t>133.98</t>
  </si>
  <si>
    <t>184.48</t>
  </si>
  <si>
    <t>38.16</t>
  </si>
  <si>
    <t>Total Assets, 2 Yr. CAGR %</t>
  </si>
  <si>
    <t>305.27</t>
  </si>
  <si>
    <t>169.39</t>
  </si>
  <si>
    <t>-18.83</t>
  </si>
  <si>
    <t>1.79</t>
  </si>
  <si>
    <t>Tangible Book Value, 2 Yr. CAGR %</t>
  </si>
  <si>
    <t>144.75</t>
  </si>
  <si>
    <t>148.14</t>
  </si>
  <si>
    <t>-35.31</t>
  </si>
  <si>
    <t>-15.79</t>
  </si>
  <si>
    <t>Common Equity, 2 Yr. CAGR %</t>
  </si>
  <si>
    <t>Cash From Operations, 2 Yr. CAGR %</t>
  </si>
  <si>
    <t>26.21</t>
  </si>
  <si>
    <t>32.46</t>
  </si>
  <si>
    <t>93.41</t>
  </si>
  <si>
    <t>-8.63</t>
  </si>
  <si>
    <t>Capital Expenditures, 2 Yr. CAGR %</t>
  </si>
  <si>
    <t>-10.77</t>
  </si>
  <si>
    <t>171.08</t>
  </si>
  <si>
    <t>258.75</t>
  </si>
  <si>
    <t>-35.8</t>
  </si>
  <si>
    <t>Levered Free Cash Flow, 2 Yr. CAGR %</t>
  </si>
  <si>
    <t>45.27</t>
  </si>
  <si>
    <t>169.28</t>
  </si>
  <si>
    <t>-2.38</t>
  </si>
  <si>
    <t>Unlevered Free Cash Flow, 2 Yr. CAGR %</t>
  </si>
  <si>
    <t>46.47</t>
  </si>
  <si>
    <t>187.84</t>
  </si>
  <si>
    <t>-3.04</t>
  </si>
  <si>
    <t>Compound Annual Growth Rate Over Three Years</t>
  </si>
  <si>
    <t>Total Revenues, 3 Yr. CAGR %</t>
  </si>
  <si>
    <t>-29.7</t>
  </si>
  <si>
    <t>Gross Profit, 3 Yr. CAGR %</t>
  </si>
  <si>
    <t>-7.5</t>
  </si>
  <si>
    <t>EBITDA, 3 Yr. CAGR %</t>
  </si>
  <si>
    <t>90.67</t>
  </si>
  <si>
    <t>43.12</t>
  </si>
  <si>
    <t>9.66</t>
  </si>
  <si>
    <t>EBITA, 3 Yr. CAGR %</t>
  </si>
  <si>
    <t>90.86</t>
  </si>
  <si>
    <t>42.9</t>
  </si>
  <si>
    <t>10.27</t>
  </si>
  <si>
    <t>EBIT, 3 Yr. CAGR %</t>
  </si>
  <si>
    <t>Earnings From Cont. Operations, 3 Yr. CAGR %</t>
  </si>
  <si>
    <t>65.71</t>
  </si>
  <si>
    <t>38.81</t>
  </si>
  <si>
    <t>51.6</t>
  </si>
  <si>
    <t>Net Income, 3 Yr. CAGR %</t>
  </si>
  <si>
    <t>Normalized Net Income, 3 Yr. CAGR %</t>
  </si>
  <si>
    <t>90.95</t>
  </si>
  <si>
    <t>40.81</t>
  </si>
  <si>
    <t>9.82</t>
  </si>
  <si>
    <t>Diluted EPS Before Extra, 3 Yr. CAGR %</t>
  </si>
  <si>
    <t>-15.73</t>
  </si>
  <si>
    <t>-9.97</t>
  </si>
  <si>
    <t>-12.46</t>
  </si>
  <si>
    <t>Net Property, Plant and Equip., 3 Yr. CAGR %</t>
  </si>
  <si>
    <t>105.86</t>
  </si>
  <si>
    <t>106.98</t>
  </si>
  <si>
    <t>112.07</t>
  </si>
  <si>
    <t>Total Assets, 3 Yr. CAGR %</t>
  </si>
  <si>
    <t>125.08</t>
  </si>
  <si>
    <t>90.27</t>
  </si>
  <si>
    <t>-10.4</t>
  </si>
  <si>
    <t>Tangible Book Value, 3 Yr. CAGR %</t>
  </si>
  <si>
    <t>53.31</t>
  </si>
  <si>
    <t>61.78</t>
  </si>
  <si>
    <t>-24.43</t>
  </si>
  <si>
    <t>Common Equity, 3 Yr. CAGR %</t>
  </si>
  <si>
    <t>Cash From Operations, 3 Yr. CAGR %</t>
  </si>
  <si>
    <t>64.8</t>
  </si>
  <si>
    <t>32.68</t>
  </si>
  <si>
    <t>32.87</t>
  </si>
  <si>
    <t>Capital Expenditures, 3 Yr. CAGR %</t>
  </si>
  <si>
    <t>157.85</t>
  </si>
  <si>
    <t>63.77</t>
  </si>
  <si>
    <t>107.03</t>
  </si>
  <si>
    <t>Levered Free Cash Flow, 3 Yr. CAGR %</t>
  </si>
  <si>
    <t>21.37</t>
  </si>
  <si>
    <t>101.1</t>
  </si>
  <si>
    <t>Unlevered Free Cash Flow, 3 Yr. CAGR %</t>
  </si>
  <si>
    <t>22.04</t>
  </si>
  <si>
    <t>109.29</t>
  </si>
  <si>
    <t>Compound Annual Growth Rate Over Five Years</t>
  </si>
  <si>
    <t>EBITDA, 5 Yr. CAGR %</t>
  </si>
  <si>
    <t>31.9</t>
  </si>
  <si>
    <t>EBITA, 5 Yr. CAGR %</t>
  </si>
  <si>
    <t>32.86</t>
  </si>
  <si>
    <t>EBIT, 5 Yr. CAGR %</t>
  </si>
  <si>
    <t>Earnings From Cont. Operations, 5 Yr. CAGR %</t>
  </si>
  <si>
    <t>31.71</t>
  </si>
  <si>
    <t>Net Income, 5 Yr. CAGR %</t>
  </si>
  <si>
    <t>Normalized Net Income, 5 Yr. CAGR %</t>
  </si>
  <si>
    <t>33.45</t>
  </si>
  <si>
    <t>Diluted EPS Before Extra, 5 Yr. CAGR %</t>
  </si>
  <si>
    <t>-26.92</t>
  </si>
  <si>
    <t>Net Property, Plant and Equip., 5 Yr. CAGR %</t>
  </si>
  <si>
    <t>75.51</t>
  </si>
  <si>
    <t>Total Assets, 5 Yr. CAGR %</t>
  </si>
  <si>
    <t>63.87</t>
  </si>
  <si>
    <t>Tangible Book Value, 5 Yr. CAGR %</t>
  </si>
  <si>
    <t>20.64</t>
  </si>
  <si>
    <t>Common Equity, 5 Yr. CAGR %</t>
  </si>
  <si>
    <t>Cash From Operations, 5 Yr. CAGR %</t>
  </si>
  <si>
    <t>30.17</t>
  </si>
  <si>
    <t>Capital Expenditures, 5 Yr. CAGR %</t>
  </si>
  <si>
    <t>47.85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</si>
  <si>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</si>
  <si>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</si>
  <si>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</si>
  <si>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</si>
  <si>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</si>
  <si>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</si>
  <si>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</si>
  <si>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</si>
  <si>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3,252</t>
  </si>
  <si>
    <t>1,843</t>
  </si>
  <si>
    <t>424.4</t>
  </si>
  <si>
    <t>202.2</t>
  </si>
  <si>
    <t>6.602</t>
  </si>
  <si>
    <t>-</t>
  </si>
  <si>
    <t>Change</t>
  </si>
  <si>
    <t>-43.32%</t>
  </si>
  <si>
    <t>-76.98%</t>
  </si>
  <si>
    <t>-52.36%</t>
  </si>
  <si>
    <t>-96.73%</t>
  </si>
  <si>
    <t>0%</t>
  </si>
  <si>
    <t>Enterprise Value (EV)</t>
  </si>
  <si>
    <t>P/E ratio</t>
  </si>
  <si>
    <t>-17x</t>
  </si>
  <si>
    <t>-5.08x</t>
  </si>
  <si>
    <t>-0.68x</t>
  </si>
  <si>
    <t>-0.49x</t>
  </si>
  <si>
    <t>-0.03x</t>
  </si>
  <si>
    <t>-0.06x</t>
  </si>
  <si>
    <t>-0.14x</t>
  </si>
  <si>
    <t>PBR</t>
  </si>
  <si>
    <t>PEG</t>
  </si>
  <si>
    <t>-0.1x</t>
  </si>
  <si>
    <t>-0x</t>
  </si>
  <si>
    <t>0x</t>
  </si>
  <si>
    <t>Capitalization / Revenue</t>
  </si>
  <si>
    <t>1,275x</t>
  </si>
  <si>
    <t>228x</t>
  </si>
  <si>
    <t>2.26x</t>
  </si>
  <si>
    <t>0.1x</t>
  </si>
  <si>
    <t>0.03x</t>
  </si>
  <si>
    <t>EV / Revenue</t>
  </si>
  <si>
    <t>EV / EBITDA</t>
  </si>
  <si>
    <t>-0.04x</t>
  </si>
  <si>
    <t>-0.05x</t>
  </si>
  <si>
    <t>EV / EBIT</t>
  </si>
  <si>
    <t>EV / FCF</t>
  </si>
  <si>
    <t>-0.08x</t>
  </si>
  <si>
    <t>-1.55x</t>
  </si>
  <si>
    <t>FCF Yield</t>
  </si>
  <si>
    <t>-157%</t>
  </si>
  <si>
    <t>-1,214%</t>
  </si>
  <si>
    <t>-3,023%</t>
  </si>
  <si>
    <t>-64.5%</t>
  </si>
  <si>
    <t>Dividend per Share
                                    2</t>
  </si>
  <si>
    <t>Rate of return</t>
  </si>
  <si>
    <t>EPS
                                    2</t>
  </si>
  <si>
    <t>-372.6</t>
  </si>
  <si>
    <t>-699.2</t>
  </si>
  <si>
    <t>-241.6</t>
  </si>
  <si>
    <t>-48.27</t>
  </si>
  <si>
    <t>-23</t>
  </si>
  <si>
    <t>-8.92</t>
  </si>
  <si>
    <t>Distribution rate</t>
  </si>
  <si>
    <t>Net sales
                                    1</t>
  </si>
  <si>
    <t>2.55</t>
  </si>
  <si>
    <t>0.886</t>
  </si>
  <si>
    <t>2.924</t>
  </si>
  <si>
    <t>64.61</t>
  </si>
  <si>
    <t>212.3</t>
  </si>
  <si>
    <t>EBITDA
                                    1</t>
  </si>
  <si>
    <t>-332.6</t>
  </si>
  <si>
    <t>-408.6</t>
  </si>
  <si>
    <t>-224.4</t>
  </si>
  <si>
    <t>-160.8</t>
  </si>
  <si>
    <t>-145.3</t>
  </si>
  <si>
    <t>-171.8</t>
  </si>
  <si>
    <t>EBIT
                                    1</t>
  </si>
  <si>
    <t>-449.9</t>
  </si>
  <si>
    <t>-506.8</t>
  </si>
  <si>
    <t>-267.8</t>
  </si>
  <si>
    <t>-214.8</t>
  </si>
  <si>
    <t>-228.7</t>
  </si>
  <si>
    <t>-226.4</t>
  </si>
  <si>
    <t>Net income
                                    1</t>
  </si>
  <si>
    <t>-346.8</t>
  </si>
  <si>
    <t>-487.7</t>
  </si>
  <si>
    <t>-302.6</t>
  </si>
  <si>
    <t>-161</t>
  </si>
  <si>
    <t>-204.5</t>
  </si>
  <si>
    <t>-239.9</t>
  </si>
  <si>
    <t>Reference price
                                    2</t>
  </si>
  <si>
    <t>6,347.994</t>
  </si>
  <si>
    <t>3,551.197</t>
  </si>
  <si>
    <t>565.799</t>
  </si>
  <si>
    <t>118.312</t>
  </si>
  <si>
    <t>1.270</t>
  </si>
  <si>
    <t>Nbr of stocks (in thousands)</t>
  </si>
  <si>
    <t>512</t>
  </si>
  <si>
    <t>519</t>
  </si>
  <si>
    <t>750</t>
  </si>
  <si>
    <t>1,709</t>
  </si>
  <si>
    <t>5,198</t>
  </si>
  <si>
    <t>Announcement Date</t>
  </si>
  <si>
    <t>3/29/21</t>
  </si>
  <si>
    <t>2/28/22</t>
  </si>
  <si>
    <t>3/30/23</t>
  </si>
  <si>
    <t>4/1/24</t>
  </si>
  <si>
    <t>address1</t>
  </si>
  <si>
    <t>19951 Mariner Avenue</t>
  </si>
  <si>
    <t>city</t>
  </si>
  <si>
    <t>Torrance</t>
  </si>
  <si>
    <t>state</t>
  </si>
  <si>
    <t>CA</t>
  </si>
  <si>
    <t>zip</t>
  </si>
  <si>
    <t>90503</t>
  </si>
  <si>
    <t>country</t>
  </si>
  <si>
    <t>phone</t>
  </si>
  <si>
    <t>424 271 2144</t>
  </si>
  <si>
    <t>website</t>
  </si>
  <si>
    <t>https://www.canoo.com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</si>
  <si>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</si>
  <si>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</si>
  <si>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</si>
  <si>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</si>
  <si>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</si>
  <si>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</si>
  <si>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</si>
  <si>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</si>
  <si>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</si>
  <si>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</si>
  <si>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</si>
  <si>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Canoo Inc., a mobility technology company, designs, develops, markets, and manufactures electric vehicles for consumer, commercial fleet, government, and military customers in the United States. the company utilizes its multi-purpose platform architecture, a self-contained, fully functional rolling chassis that directly houses the critical components for operation of an electric vehicle, including its in-house designed proprietary electric drivetrain, battery systems, advanced vehicle control electronics and software, and other critical components. It offers lifestyle delivery vehicles, lifestyle vehicles, multi-purpose delivery vehicles, and pickups; battery modules; and engineering services. In addition, the company provides digital ecosystem, a suite of products and software tools comprising CanooHub, a web-based fleet management portal; driver mobile app for real-time vehicle status and access to remote commands; vehicle human machine interface that encompasses vehicle controls, customizable settings, range mode, cruise control, vehicle alerts, camera feeds for safety and connectivity, such as cellular, Wi-Fi and Bluetooth, as well as data and analytics infrastructure. Canoo Inc. was founded in 2017 and is headquartered in Torrance, California.</t>
  </si>
  <si>
    <t>fullTimeEmployees</t>
  </si>
  <si>
    <t>companyOfficers</t>
  </si>
  <si>
    <t>[{'maxAge': 1, 'name': 'Mr. Anthony  Aquila', 'age': 59, 'title': 'Executive Chairman &amp; CEO', 'yearBorn': 1965, 'fiscalYear': 2023, 'totalPay': 500000, 'exercisedValue': 0, 'unexercisedValue': 0}, {'maxAge': 1, 'name': 'Mr. Kunal  Bhalla', 'title': 'Chief Financial Officer', 'fiscalYear': 2023, 'exercisedValue': 0, 'unexercisedValue': 0}, {'maxAge': 1, 'name': 'Mr. Ramesh  Murthy', 'age': 45, 'title': 'Senior VP of Finance &amp; Chief Accounting Officer and Chief Administrative Officer', 'yearBorn': 1979, 'fiscalYear': 2023, 'totalPay': 350000, 'exercisedValue': 0, 'unexercisedValue': 0}, {'maxAge': 1, 'name': 'Sean  Yan', 'title': 'General Counsel &amp; 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</si>
  <si>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</si>
  <si>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</si>
  <si>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</si>
  <si>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</si>
  <si>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</si>
  <si>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</si>
  <si>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</si>
  <si>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</si>
  <si>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</si>
  <si>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</si>
  <si>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</si>
  <si>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</si>
  <si>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</si>
  <si>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</si>
  <si>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</si>
  <si>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</si>
  <si>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</si>
  <si>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</si>
  <si>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</si>
  <si>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</si>
  <si>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</si>
  <si>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</si>
  <si>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</si>
  <si>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</si>
  <si>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</si>
  <si>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</si>
  <si>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</si>
  <si>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</si>
  <si>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</si>
  <si>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</si>
  <si>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</si>
  <si>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</si>
  <si>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</si>
  <si>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</si>
  <si>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</si>
  <si>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</si>
  <si>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</si>
  <si>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</si>
  <si>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</si>
  <si>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</si>
  <si>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</si>
  <si>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</si>
  <si>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</si>
  <si>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</si>
  <si>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</si>
  <si>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</si>
  <si>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</si>
  <si>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</si>
  <si>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</si>
  <si>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</si>
  <si>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</si>
  <si>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</si>
  <si>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</si>
  <si>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</si>
  <si>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</si>
  <si>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</si>
  <si>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</si>
  <si>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</si>
  <si>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</si>
  <si>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</si>
  <si>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</si>
  <si>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</si>
  <si>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</si>
  <si>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</si>
  <si>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</si>
  <si>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</si>
  <si>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</si>
  <si>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</si>
  <si>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</si>
  <si>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</si>
  <si>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Canoo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</si>
  <si>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</si>
  <si>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</si>
  <si>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</si>
  <si>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</si>
  <si>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</si>
  <si>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</si>
  <si>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</si>
  <si>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d6f34a31-73d8-3413-bd7c-f8da5dafcfcf</t>
  </si>
  <si>
    <t>messageBoardId</t>
  </si>
  <si>
    <t>finmb_684202944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</si>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</sst>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no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-13779.0536651408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1.839722E7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2.445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-0.031909548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-76.0</v>
      </c>
      <c r="C2" s="1">
        <v>-182.0</v>
      </c>
      <c r="D2" s="1">
        <v>-89.0</v>
      </c>
      <c r="E2" s="1">
        <v>-347.0</v>
      </c>
      <c r="F2" s="1">
        <v>-488.0</v>
      </c>
      <c r="G2" s="1">
        <v>-302.0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4.0</v>
      </c>
      <c r="D3" s="1">
        <v>7.0</v>
      </c>
      <c r="E3" s="1">
        <v>8.0</v>
      </c>
      <c r="F3" s="1">
        <v>11.0</v>
      </c>
      <c r="G3" s="1">
        <v>13.0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4.0</v>
      </c>
      <c r="D4" s="1">
        <v>7.0</v>
      </c>
      <c r="E4" s="1">
        <v>8.0</v>
      </c>
      <c r="F4" s="1">
        <v>11.0</v>
      </c>
      <c r="G4" s="1">
        <v>13.0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3.0</v>
      </c>
      <c r="D5" s="1">
        <v>2.0</v>
      </c>
      <c r="E5" s="1">
        <v>0.0</v>
      </c>
      <c r="F5" s="1">
        <v>1.0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82.0</v>
      </c>
      <c r="C6" s="1">
        <v>1.0</v>
      </c>
      <c r="D6" s="1">
        <v>84.0</v>
      </c>
      <c r="E6" s="1">
        <v>108.0</v>
      </c>
      <c r="F6" s="1">
        <v>79.0</v>
      </c>
      <c r="G6" s="1">
        <v>30.0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39.0</v>
      </c>
      <c r="C7" s="1">
        <v>60.0</v>
      </c>
      <c r="D7" s="1">
        <v>-120.0</v>
      </c>
      <c r="E7" s="1">
        <v>-102.0</v>
      </c>
      <c r="F7" s="1">
        <v>-12.0</v>
      </c>
      <c r="G7" s="1">
        <v>39.0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-2.0</v>
      </c>
      <c r="G8" s="1">
        <v>-5.0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3.0</v>
      </c>
      <c r="C9" s="1">
        <v>-37.0</v>
      </c>
      <c r="D9" s="1">
        <v>2.0</v>
      </c>
      <c r="E9" s="1">
        <v>33.0</v>
      </c>
      <c r="F9" s="1">
        <v>3.0</v>
      </c>
      <c r="G9" s="1">
        <v>-17.0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3.0</v>
      </c>
      <c r="C10" s="1">
        <v>22.0</v>
      </c>
      <c r="D10" s="1">
        <v>6.0</v>
      </c>
      <c r="E10" s="1">
        <v>-2.0</v>
      </c>
      <c r="F10" s="1">
        <v>6.0</v>
      </c>
      <c r="G10" s="1">
        <v>-9.0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-67.0</v>
      </c>
      <c r="C11" s="1">
        <v>-171.0</v>
      </c>
      <c r="D11" s="1">
        <v>-107.0</v>
      </c>
      <c r="E11" s="1">
        <v>-301.0</v>
      </c>
      <c r="F11" s="1">
        <v>-400.0</v>
      </c>
      <c r="G11" s="1">
        <v>-251.0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-9.0</v>
      </c>
      <c r="C12" s="1">
        <v>-22.0</v>
      </c>
      <c r="D12" s="1">
        <v>-7.0</v>
      </c>
      <c r="E12" s="1">
        <v>-163.0</v>
      </c>
      <c r="F12" s="1">
        <v>-97.0</v>
      </c>
      <c r="G12" s="1">
        <v>-67.0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0.0</v>
      </c>
      <c r="F13" s="1">
        <v>30.0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-9.0</v>
      </c>
      <c r="C14" s="1">
        <v>-22.0</v>
      </c>
      <c r="D14" s="1">
        <v>-7.0</v>
      </c>
      <c r="E14" s="1">
        <v>-163.0</v>
      </c>
      <c r="F14" s="1">
        <v>-66.0</v>
      </c>
      <c r="G14" s="1">
        <v>-67.0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15.0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100.0</v>
      </c>
      <c r="D16" s="1">
        <v>7.0</v>
      </c>
      <c r="E16" s="1">
        <v>0.0</v>
      </c>
      <c r="F16" s="1">
        <v>141.0</v>
      </c>
      <c r="G16" s="1">
        <v>159.0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15.0</v>
      </c>
      <c r="C17" s="1">
        <v>100.0</v>
      </c>
      <c r="D17" s="1">
        <v>7.0</v>
      </c>
      <c r="E17" s="1">
        <v>0.0</v>
      </c>
      <c r="F17" s="1">
        <v>141.0</v>
      </c>
      <c r="G17" s="1">
        <v>159.0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-15.0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-4.0</v>
      </c>
      <c r="E19" s="1">
        <v>-6.0</v>
      </c>
      <c r="F19" s="1">
        <v>-2.0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-15.0</v>
      </c>
      <c r="D20" s="1">
        <v>-4.0</v>
      </c>
      <c r="E20" s="1">
        <v>-6.0</v>
      </c>
      <c r="F20" s="1">
        <v>-2.0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55.0</v>
      </c>
      <c r="C21" s="1">
        <v>12.0</v>
      </c>
      <c r="D21" s="1">
        <v>181.0</v>
      </c>
      <c r="E21" s="1">
        <v>6.0</v>
      </c>
      <c r="F21" s="1">
        <v>153.0</v>
      </c>
      <c r="G21" s="1">
        <v>86.0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-4.0</v>
      </c>
      <c r="D22" s="1">
        <v>-51.0</v>
      </c>
      <c r="E22" s="1">
        <v>-1.0</v>
      </c>
      <c r="F22" s="1">
        <v>-1.0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15.0</v>
      </c>
      <c r="C23" s="1">
        <v>100.0</v>
      </c>
      <c r="D23" s="1">
        <v>0.0</v>
      </c>
      <c r="E23" s="1">
        <v>0.0</v>
      </c>
      <c r="F23" s="1">
        <v>0.0</v>
      </c>
      <c r="G23" s="1">
        <v>45.0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20.0</v>
      </c>
      <c r="D24" s="1">
        <v>601.0</v>
      </c>
      <c r="E24" s="1">
        <v>-11.0</v>
      </c>
      <c r="F24" s="1">
        <v>-1.0</v>
      </c>
      <c r="G24" s="1">
        <v>-1.0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85.0</v>
      </c>
      <c r="C25" s="1">
        <v>205.0</v>
      </c>
      <c r="D25" s="1">
        <v>788.0</v>
      </c>
      <c r="E25" s="1">
        <v>-11.0</v>
      </c>
      <c r="F25" s="1">
        <v>290.0</v>
      </c>
      <c r="G25" s="1">
        <v>288.0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8.0</v>
      </c>
      <c r="C26" s="1">
        <v>11.0</v>
      </c>
      <c r="D26" s="1">
        <v>673.0</v>
      </c>
      <c r="E26" s="1">
        <v>-475.0</v>
      </c>
      <c r="F26" s="1">
        <v>-177.0</v>
      </c>
      <c r="G26" s="1">
        <v>-29.0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1.0</v>
      </c>
      <c r="D28" s="1">
        <v>0.0</v>
      </c>
      <c r="E28" s="1">
        <v>6.0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-129.0</v>
      </c>
      <c r="D29" s="1">
        <v>-31.0</v>
      </c>
      <c r="E29" s="1">
        <v>-272.0</v>
      </c>
      <c r="F29" s="1">
        <v>-230.0</v>
      </c>
      <c r="G29" s="1">
        <v>-258.0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-127.0</v>
      </c>
      <c r="D30" s="1">
        <v>-27.0</v>
      </c>
      <c r="E30" s="1">
        <v>-272.0</v>
      </c>
      <c r="F30" s="1">
        <v>-230.0</v>
      </c>
      <c r="G30" s="1">
        <v>-255.0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2.0</v>
      </c>
      <c r="D31" s="1">
        <v>-13.0</v>
      </c>
      <c r="E31" s="1">
        <v>-54.0</v>
      </c>
      <c r="F31" s="1">
        <v>-92.0</v>
      </c>
      <c r="G31" s="1">
        <v>64.0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15.0</v>
      </c>
      <c r="C32" s="1">
        <v>85.0</v>
      </c>
      <c r="D32" s="1">
        <v>7.0</v>
      </c>
      <c r="E32" s="1">
        <v>-6.0</v>
      </c>
      <c r="F32" s="1">
        <v>139.0</v>
      </c>
      <c r="G32" s="1">
        <v>159.0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17.0</v>
      </c>
      <c r="C3" s="1">
        <v>29.0</v>
      </c>
      <c r="D3" s="1">
        <v>702.0</v>
      </c>
      <c r="E3" s="1">
        <v>225.0</v>
      </c>
      <c r="F3" s="1">
        <v>36.0</v>
      </c>
      <c r="G3" s="1">
        <v>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7.0</v>
      </c>
      <c r="F4" s="1">
        <v>3.0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17.0</v>
      </c>
      <c r="C5" s="1">
        <v>29.0</v>
      </c>
      <c r="D5" s="1">
        <v>702.0</v>
      </c>
      <c r="E5" s="1">
        <v>232.0</v>
      </c>
      <c r="F5" s="1">
        <v>40.0</v>
      </c>
      <c r="G5" s="1">
        <v>12.0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30.0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0.0</v>
      </c>
      <c r="C7" s="1">
        <v>0.0</v>
      </c>
      <c r="D7" s="1">
        <v>0.0</v>
      </c>
      <c r="E7" s="1">
        <v>30.0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0.0</v>
      </c>
      <c r="C8" s="1">
        <v>0.0</v>
      </c>
      <c r="D8" s="1">
        <v>0.0</v>
      </c>
      <c r="E8" s="1">
        <v>0.0</v>
      </c>
      <c r="F8" s="1">
        <v>2.0</v>
      </c>
      <c r="G8" s="1">
        <v>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1.0</v>
      </c>
      <c r="C9" s="1">
        <v>1.0</v>
      </c>
      <c r="D9" s="1">
        <v>6.0</v>
      </c>
      <c r="E9" s="1">
        <v>4.0</v>
      </c>
      <c r="F9" s="1">
        <v>5.0</v>
      </c>
      <c r="G9" s="1">
        <v>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40.0</v>
      </c>
      <c r="C10" s="1">
        <v>50.0</v>
      </c>
      <c r="D10" s="1">
        <v>0.0</v>
      </c>
      <c r="E10" s="1">
        <v>2.0</v>
      </c>
      <c r="F10" s="1">
        <v>3.0</v>
      </c>
      <c r="G10" s="1">
        <v>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21.0</v>
      </c>
      <c r="F11" s="1">
        <v>46.0</v>
      </c>
      <c r="G11" s="1">
        <v>48.0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19.0</v>
      </c>
      <c r="C12" s="1">
        <v>31.0</v>
      </c>
      <c r="D12" s="1">
        <v>709.0</v>
      </c>
      <c r="E12" s="1">
        <v>291.0</v>
      </c>
      <c r="F12" s="1">
        <v>52.0</v>
      </c>
      <c r="G12" s="1">
        <v>32.0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25.0</v>
      </c>
      <c r="C13" s="1">
        <v>45.0</v>
      </c>
      <c r="D13" s="1">
        <v>56.0</v>
      </c>
      <c r="E13" s="1">
        <v>238.0</v>
      </c>
      <c r="F13" s="1">
        <v>384.0</v>
      </c>
      <c r="G13" s="1">
        <v>461.0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-1.0</v>
      </c>
      <c r="C14" s="1">
        <v>-5.0</v>
      </c>
      <c r="D14" s="1">
        <v>-12.0</v>
      </c>
      <c r="E14" s="1">
        <v>-21.0</v>
      </c>
      <c r="F14" s="1">
        <v>-33.0</v>
      </c>
      <c r="G14" s="1">
        <v>-47.0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24.0</v>
      </c>
      <c r="C15" s="1">
        <v>39.0</v>
      </c>
      <c r="D15" s="1">
        <v>43.0</v>
      </c>
      <c r="E15" s="1">
        <v>217.0</v>
      </c>
      <c r="F15" s="1">
        <v>351.0</v>
      </c>
      <c r="G15" s="1">
        <v>413.0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0.0</v>
      </c>
      <c r="C16" s="1">
        <v>0.0</v>
      </c>
      <c r="D16" s="1">
        <v>0.0</v>
      </c>
      <c r="E16" s="1">
        <v>0.0</v>
      </c>
      <c r="F16" s="1">
        <v>30.0</v>
      </c>
      <c r="G16" s="1">
        <v>30.0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1.0</v>
      </c>
      <c r="C17" s="1">
        <v>1.0</v>
      </c>
      <c r="D17" s="1">
        <v>1.0</v>
      </c>
      <c r="E17" s="1">
        <v>15.0</v>
      </c>
      <c r="F17" s="1">
        <v>63.0</v>
      </c>
      <c r="G17" s="1">
        <v>66.0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45.0</v>
      </c>
      <c r="C18" s="1">
        <v>72.0</v>
      </c>
      <c r="D18" s="1">
        <v>753.0</v>
      </c>
      <c r="E18" s="1">
        <v>523.0</v>
      </c>
      <c r="F18" s="1">
        <v>496.0</v>
      </c>
      <c r="G18" s="1">
        <v>542.0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4.0</v>
      </c>
      <c r="C20" s="1">
        <v>2.0</v>
      </c>
      <c r="D20" s="1">
        <v>17.0</v>
      </c>
      <c r="E20" s="1">
        <v>52.0</v>
      </c>
      <c r="F20" s="1">
        <v>103.0</v>
      </c>
      <c r="G20" s="1">
        <v>65.0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7.0</v>
      </c>
      <c r="C21" s="1">
        <v>7.0</v>
      </c>
      <c r="D21" s="1">
        <v>5.0</v>
      </c>
      <c r="E21" s="1">
        <v>48.0</v>
      </c>
      <c r="F21" s="1">
        <v>36.0</v>
      </c>
      <c r="G21" s="1">
        <v>31.0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15.0</v>
      </c>
      <c r="C22" s="1">
        <v>0.0</v>
      </c>
      <c r="D22" s="1">
        <v>0.0</v>
      </c>
      <c r="E22" s="1">
        <v>0.0</v>
      </c>
      <c r="F22" s="1">
        <v>34.0</v>
      </c>
      <c r="G22" s="1">
        <v>51.0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30.0</v>
      </c>
      <c r="C24" s="1">
        <v>36.0</v>
      </c>
      <c r="D24" s="1">
        <v>44.0</v>
      </c>
      <c r="E24" s="1">
        <v>78.0</v>
      </c>
      <c r="F24" s="1">
        <v>2.0</v>
      </c>
      <c r="G24" s="1">
        <v>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0.0</v>
      </c>
      <c r="D25" s="1">
        <v>4.0</v>
      </c>
      <c r="E25" s="1">
        <v>34.0</v>
      </c>
      <c r="F25" s="1">
        <v>41.0</v>
      </c>
      <c r="G25" s="1">
        <v>30.0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27.0</v>
      </c>
      <c r="C26" s="1">
        <v>10.0</v>
      </c>
      <c r="D26" s="1">
        <v>27.0</v>
      </c>
      <c r="E26" s="1">
        <v>136.0</v>
      </c>
      <c r="F26" s="1">
        <v>218.0</v>
      </c>
      <c r="G26" s="1">
        <v>184.0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86.0</v>
      </c>
      <c r="D27" s="1">
        <v>6.0</v>
      </c>
      <c r="E27" s="1">
        <v>0.0</v>
      </c>
      <c r="F27" s="1">
        <v>0.0</v>
      </c>
      <c r="G27" s="1">
        <v>28.0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14.0</v>
      </c>
      <c r="C28" s="1">
        <v>13.0</v>
      </c>
      <c r="D28" s="1">
        <v>13.0</v>
      </c>
      <c r="E28" s="1">
        <v>13.0</v>
      </c>
      <c r="F28" s="1">
        <v>38.0</v>
      </c>
      <c r="G28" s="1">
        <v>35.0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0.0</v>
      </c>
      <c r="C29" s="1">
        <v>17.0</v>
      </c>
      <c r="D29" s="1">
        <v>134.0</v>
      </c>
      <c r="E29" s="1">
        <v>29.0</v>
      </c>
      <c r="F29" s="1">
        <v>3.0</v>
      </c>
      <c r="G29" s="1">
        <v>48.0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41.0</v>
      </c>
      <c r="C30" s="1">
        <v>128.0</v>
      </c>
      <c r="D30" s="1">
        <v>182.0</v>
      </c>
      <c r="E30" s="1">
        <v>179.0</v>
      </c>
      <c r="F30" s="1">
        <v>260.0</v>
      </c>
      <c r="G30" s="1">
        <v>298.0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100.0</v>
      </c>
      <c r="C31" s="1">
        <v>200.0</v>
      </c>
      <c r="D31" s="1">
        <v>0.0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100.0</v>
      </c>
      <c r="C32" s="1">
        <v>200.0</v>
      </c>
      <c r="D32" s="1">
        <v>0.0</v>
      </c>
      <c r="E32" s="1">
        <v>0.0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0.0</v>
      </c>
      <c r="C33" s="1">
        <v>0.0</v>
      </c>
      <c r="D33" s="1">
        <v>2.0</v>
      </c>
      <c r="E33" s="1">
        <v>2.0</v>
      </c>
      <c r="F33" s="1">
        <v>3.0</v>
      </c>
      <c r="G33" s="1">
        <v>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85.0</v>
      </c>
      <c r="C34" s="1">
        <v>2.0</v>
      </c>
      <c r="D34" s="1">
        <v>920.0</v>
      </c>
      <c r="E34" s="1">
        <v>1040.0</v>
      </c>
      <c r="F34" s="1">
        <v>1420.0</v>
      </c>
      <c r="G34" s="1">
        <v>1730.0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-76.0</v>
      </c>
      <c r="C35" s="1">
        <v>-259.0</v>
      </c>
      <c r="D35" s="1">
        <v>-348.0</v>
      </c>
      <c r="E35" s="1">
        <v>-692.0</v>
      </c>
      <c r="F35" s="1">
        <v>-1180.0</v>
      </c>
      <c r="G35" s="1">
        <v>-1480.0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-20.0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-95.0</v>
      </c>
      <c r="C37" s="1">
        <v>-256.0</v>
      </c>
      <c r="D37" s="1">
        <v>572.0</v>
      </c>
      <c r="E37" s="1">
        <v>344.0</v>
      </c>
      <c r="F37" s="1">
        <v>237.0</v>
      </c>
      <c r="G37" s="1">
        <v>244.0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4.0</v>
      </c>
      <c r="C38" s="1">
        <v>-55.0</v>
      </c>
      <c r="D38" s="1">
        <v>572.0</v>
      </c>
      <c r="E38" s="1">
        <v>344.0</v>
      </c>
      <c r="F38" s="1">
        <v>237.0</v>
      </c>
      <c r="G38" s="1">
        <v>244.0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45.0</v>
      </c>
      <c r="C39" s="1">
        <v>72.0</v>
      </c>
      <c r="D39" s="1">
        <v>753.0</v>
      </c>
      <c r="E39" s="1">
        <v>523.0</v>
      </c>
      <c r="F39" s="1">
        <v>496.0</v>
      </c>
      <c r="G39" s="1">
        <v>542.0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6.0</v>
      </c>
      <c r="C41" s="1">
        <v>28.0</v>
      </c>
      <c r="D41" s="1">
        <v>51.0</v>
      </c>
      <c r="E41" s="1">
        <v>52.0</v>
      </c>
      <c r="F41" s="1">
        <v>1.0</v>
      </c>
      <c r="G41" s="1">
        <v>3.0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6.0</v>
      </c>
      <c r="C42" s="1">
        <v>28.0</v>
      </c>
      <c r="D42" s="1">
        <v>51.0</v>
      </c>
      <c r="E42" s="1">
        <v>51.0</v>
      </c>
      <c r="F42" s="1">
        <v>77.0</v>
      </c>
      <c r="G42" s="1">
        <v>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89</v>
      </c>
      <c r="B43" s="1">
        <v>0.0</v>
      </c>
      <c r="C43" s="1" t="s">
        <v>90</v>
      </c>
      <c r="D43" s="1">
        <v>0.0</v>
      </c>
      <c r="E43" s="1" t="s">
        <v>91</v>
      </c>
      <c r="F43" s="1" t="s">
        <v>92</v>
      </c>
      <c r="G43" s="1" t="s">
        <v>93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-95.0</v>
      </c>
      <c r="C44" s="1">
        <v>-256.0</v>
      </c>
      <c r="D44" s="1">
        <v>572.0</v>
      </c>
      <c r="E44" s="1">
        <v>344.0</v>
      </c>
      <c r="F44" s="1">
        <v>237.0</v>
      </c>
      <c r="G44" s="1">
        <v>244.0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0.0</v>
      </c>
      <c r="C45" s="1" t="s">
        <v>90</v>
      </c>
      <c r="D45" s="1">
        <v>0.0</v>
      </c>
      <c r="E45" s="1" t="s">
        <v>91</v>
      </c>
      <c r="F45" s="1" t="s">
        <v>92</v>
      </c>
      <c r="G45" s="1" t="s">
        <v>93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29.0</v>
      </c>
      <c r="C46" s="1">
        <v>100.0</v>
      </c>
      <c r="D46" s="1">
        <v>20.0</v>
      </c>
      <c r="E46" s="1">
        <v>14.0</v>
      </c>
      <c r="F46" s="1">
        <v>75.0</v>
      </c>
      <c r="G46" s="1">
        <v>122.0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97</v>
      </c>
      <c r="B47" s="1">
        <v>11.0</v>
      </c>
      <c r="C47" s="1">
        <v>71.0</v>
      </c>
      <c r="D47" s="1">
        <v>-682.0</v>
      </c>
      <c r="E47" s="1">
        <v>-217.0</v>
      </c>
      <c r="F47" s="1">
        <v>35.0</v>
      </c>
      <c r="G47" s="1">
        <v>109.0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98</v>
      </c>
      <c r="B48" s="1">
        <v>0.0</v>
      </c>
      <c r="C48" s="1">
        <v>0.0</v>
      </c>
      <c r="D48" s="1">
        <v>0.0</v>
      </c>
      <c r="E48" s="1">
        <v>10.0</v>
      </c>
      <c r="F48" s="1">
        <v>4.0</v>
      </c>
      <c r="G48" s="1">
        <v>4.0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99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100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5.0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101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28.0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102</v>
      </c>
      <c r="B52" s="1">
        <v>6.0</v>
      </c>
      <c r="C52" s="1">
        <v>11.0</v>
      </c>
      <c r="D52" s="1">
        <v>18.0</v>
      </c>
      <c r="E52" s="1">
        <v>25.0</v>
      </c>
      <c r="F52" s="1">
        <v>43.0</v>
      </c>
      <c r="G52" s="1">
        <v>55.0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103</v>
      </c>
      <c r="B53" s="1">
        <v>0.0</v>
      </c>
      <c r="C53" s="1">
        <v>0.0</v>
      </c>
      <c r="D53" s="1">
        <v>370.0</v>
      </c>
      <c r="E53" s="1">
        <v>805.0</v>
      </c>
      <c r="F53" s="1">
        <v>812.0</v>
      </c>
      <c r="G53" s="1">
        <v>651.0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0.0</v>
      </c>
      <c r="C2" s="1">
        <v>0.0</v>
      </c>
      <c r="D2" s="1">
        <v>2.0</v>
      </c>
      <c r="E2" s="1">
        <v>0.0</v>
      </c>
      <c r="F2" s="1">
        <v>0.0</v>
      </c>
      <c r="G2" s="1">
        <v>88.0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>
        <v>0.0</v>
      </c>
      <c r="D3" s="1">
        <v>2.0</v>
      </c>
      <c r="E3" s="1">
        <v>0.0</v>
      </c>
      <c r="F3" s="1">
        <v>0.0</v>
      </c>
      <c r="G3" s="1">
        <v>88.0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0.0</v>
      </c>
      <c r="C4" s="1">
        <v>0.0</v>
      </c>
      <c r="D4" s="1">
        <v>67.0</v>
      </c>
      <c r="E4" s="1">
        <v>0.0</v>
      </c>
      <c r="F4" s="1">
        <v>0.0</v>
      </c>
      <c r="G4" s="1">
        <v>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0.0</v>
      </c>
      <c r="C5" s="1">
        <v>0.0</v>
      </c>
      <c r="D5" s="1">
        <v>1.0</v>
      </c>
      <c r="E5" s="1">
        <v>0.0</v>
      </c>
      <c r="F5" s="1">
        <v>0.0</v>
      </c>
      <c r="G5" s="1">
        <v>-1.0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16.0</v>
      </c>
      <c r="C6" s="1">
        <v>31.0</v>
      </c>
      <c r="D6" s="1">
        <v>51.0</v>
      </c>
      <c r="E6" s="1">
        <v>195.0</v>
      </c>
      <c r="F6" s="1">
        <v>196.0</v>
      </c>
      <c r="G6" s="1">
        <v>113.0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47.0</v>
      </c>
      <c r="C7" s="1">
        <v>137.0</v>
      </c>
      <c r="D7" s="1">
        <v>143.0</v>
      </c>
      <c r="E7" s="1">
        <v>246.0</v>
      </c>
      <c r="F7" s="1">
        <v>299.0</v>
      </c>
      <c r="G7" s="1">
        <v>139.0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1.0</v>
      </c>
      <c r="C8" s="1">
        <v>4.0</v>
      </c>
      <c r="D8" s="1">
        <v>7.0</v>
      </c>
      <c r="E8" s="1">
        <v>8.0</v>
      </c>
      <c r="F8" s="1">
        <v>11.0</v>
      </c>
      <c r="G8" s="1">
        <v>13.0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64.0</v>
      </c>
      <c r="C9" s="1">
        <v>174.0</v>
      </c>
      <c r="D9" s="1">
        <v>202.0</v>
      </c>
      <c r="E9" s="1">
        <v>450.0</v>
      </c>
      <c r="F9" s="1">
        <v>507.0</v>
      </c>
      <c r="G9" s="1">
        <v>266.0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-64.0</v>
      </c>
      <c r="C10" s="1">
        <v>-174.0</v>
      </c>
      <c r="D10" s="1">
        <v>-200.0</v>
      </c>
      <c r="E10" s="1">
        <v>-450.0</v>
      </c>
      <c r="F10" s="1">
        <v>-507.0</v>
      </c>
      <c r="G10" s="1">
        <v>-268.0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-26.0</v>
      </c>
      <c r="C11" s="1">
        <v>-9.0</v>
      </c>
      <c r="D11" s="1">
        <v>-10.0</v>
      </c>
      <c r="E11" s="1">
        <v>0.0</v>
      </c>
      <c r="F11" s="1">
        <v>-2.0</v>
      </c>
      <c r="G11" s="1">
        <v>-5.0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16.0</v>
      </c>
      <c r="C12" s="1">
        <v>82.0</v>
      </c>
      <c r="D12" s="1">
        <v>0.0</v>
      </c>
      <c r="E12" s="1">
        <v>10.0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-10.0</v>
      </c>
      <c r="C13" s="1">
        <v>-8.0</v>
      </c>
      <c r="D13" s="1">
        <v>-10.0</v>
      </c>
      <c r="E13" s="1">
        <v>10.0</v>
      </c>
      <c r="F13" s="1">
        <v>-2.0</v>
      </c>
      <c r="G13" s="1">
        <v>-5.0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0.0</v>
      </c>
      <c r="C14" s="1">
        <v>0.0</v>
      </c>
      <c r="D14" s="1">
        <v>-3.0</v>
      </c>
      <c r="E14" s="1">
        <v>-1.0</v>
      </c>
      <c r="F14" s="1">
        <v>-6.0</v>
      </c>
      <c r="G14" s="1">
        <v>-92.0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-64.0</v>
      </c>
      <c r="C15" s="1">
        <v>-182.0</v>
      </c>
      <c r="D15" s="1">
        <v>-210.0</v>
      </c>
      <c r="E15" s="1">
        <v>-451.0</v>
      </c>
      <c r="F15" s="1">
        <v>-509.0</v>
      </c>
      <c r="G15" s="1">
        <v>-274.0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-11.0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0.0</v>
      </c>
      <c r="C17" s="1">
        <v>0.0</v>
      </c>
      <c r="D17" s="1">
        <v>120.0</v>
      </c>
      <c r="E17" s="1">
        <v>104.0</v>
      </c>
      <c r="F17" s="1">
        <v>21.0</v>
      </c>
      <c r="G17" s="1">
        <v>-27.0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-76.0</v>
      </c>
      <c r="C18" s="1">
        <v>-182.0</v>
      </c>
      <c r="D18" s="1">
        <v>-89.0</v>
      </c>
      <c r="E18" s="1">
        <v>-347.0</v>
      </c>
      <c r="F18" s="1">
        <v>-488.0</v>
      </c>
      <c r="G18" s="1">
        <v>-302.0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-76.0</v>
      </c>
      <c r="C20" s="1">
        <v>-182.0</v>
      </c>
      <c r="D20" s="1">
        <v>-89.0</v>
      </c>
      <c r="E20" s="1">
        <v>-347.0</v>
      </c>
      <c r="F20" s="1">
        <v>-488.0</v>
      </c>
      <c r="G20" s="1">
        <v>-302.0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-76.0</v>
      </c>
      <c r="C21" s="1">
        <v>-182.0</v>
      </c>
      <c r="D21" s="1">
        <v>-89.0</v>
      </c>
      <c r="E21" s="1">
        <v>-347.0</v>
      </c>
      <c r="F21" s="1">
        <v>-488.0</v>
      </c>
      <c r="G21" s="1">
        <v>-302.0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-76.0</v>
      </c>
      <c r="C22" s="1">
        <v>-182.0</v>
      </c>
      <c r="D22" s="1">
        <v>-89.0</v>
      </c>
      <c r="E22" s="1">
        <v>-347.0</v>
      </c>
      <c r="F22" s="1">
        <v>-488.0</v>
      </c>
      <c r="G22" s="1">
        <v>-302.0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>
        <v>28.0</v>
      </c>
      <c r="C23" s="1">
        <v>13.0</v>
      </c>
      <c r="D23" s="1">
        <v>0.0</v>
      </c>
      <c r="E23" s="1">
        <v>0.0</v>
      </c>
      <c r="F23" s="1">
        <v>0.0</v>
      </c>
      <c r="G23" s="1">
        <v>60.0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-76.0</v>
      </c>
      <c r="C24" s="1">
        <v>-196.0</v>
      </c>
      <c r="D24" s="1">
        <v>-89.0</v>
      </c>
      <c r="E24" s="1">
        <v>-347.0</v>
      </c>
      <c r="F24" s="1">
        <v>-488.0</v>
      </c>
      <c r="G24" s="1">
        <v>-303.0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>
        <v>-76.0</v>
      </c>
      <c r="C25" s="1">
        <v>-196.0</v>
      </c>
      <c r="D25" s="1">
        <v>-89.0</v>
      </c>
      <c r="E25" s="1">
        <v>-347.0</v>
      </c>
      <c r="F25" s="1">
        <v>-488.0</v>
      </c>
      <c r="G25" s="1">
        <v>-303.0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0.0</v>
      </c>
      <c r="C27" s="1">
        <v>-1.0</v>
      </c>
      <c r="D27" s="1" t="s">
        <v>130</v>
      </c>
      <c r="E27" s="1" t="s">
        <v>131</v>
      </c>
      <c r="F27" s="1" t="s">
        <v>132</v>
      </c>
      <c r="G27" s="1" t="s">
        <v>133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0.0</v>
      </c>
      <c r="C28" s="1">
        <v>-1.0</v>
      </c>
      <c r="D28" s="1" t="s">
        <v>130</v>
      </c>
      <c r="E28" s="1" t="s">
        <v>131</v>
      </c>
      <c r="F28" s="1" t="s">
        <v>132</v>
      </c>
      <c r="G28" s="1" t="s">
        <v>133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6.0</v>
      </c>
      <c r="C29" s="1">
        <v>1.0</v>
      </c>
      <c r="D29" s="1">
        <v>24.0</v>
      </c>
      <c r="E29" s="1">
        <v>49.0</v>
      </c>
      <c r="F29" s="1">
        <v>58.0</v>
      </c>
      <c r="G29" s="1">
        <v>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0.0</v>
      </c>
      <c r="C30" s="1">
        <v>-1.0</v>
      </c>
      <c r="D30" s="1" t="s">
        <v>130</v>
      </c>
      <c r="E30" s="1" t="s">
        <v>131</v>
      </c>
      <c r="F30" s="1" t="s">
        <v>137</v>
      </c>
      <c r="G30" s="1" t="s">
        <v>138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139</v>
      </c>
      <c r="B31" s="1">
        <v>0.0</v>
      </c>
      <c r="C31" s="1">
        <v>-1.0</v>
      </c>
      <c r="D31" s="1" t="s">
        <v>130</v>
      </c>
      <c r="E31" s="1" t="s">
        <v>131</v>
      </c>
      <c r="F31" s="1" t="s">
        <v>137</v>
      </c>
      <c r="G31" s="1" t="s">
        <v>138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140</v>
      </c>
      <c r="B32" s="1">
        <v>6.0</v>
      </c>
      <c r="C32" s="1">
        <v>1.0</v>
      </c>
      <c r="D32" s="1">
        <v>24.0</v>
      </c>
      <c r="E32" s="1">
        <v>49.0</v>
      </c>
      <c r="F32" s="1">
        <v>58.0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141</v>
      </c>
      <c r="B33" s="1" t="s">
        <v>142</v>
      </c>
      <c r="C33" s="1">
        <v>-1.0</v>
      </c>
      <c r="D33" s="1" t="s">
        <v>143</v>
      </c>
      <c r="E33" s="1" t="s">
        <v>144</v>
      </c>
      <c r="F33" s="1" t="s">
        <v>145</v>
      </c>
      <c r="G33" s="1" t="s">
        <v>146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 t="s">
        <v>142</v>
      </c>
      <c r="C34" s="1">
        <v>-1.0</v>
      </c>
      <c r="D34" s="1" t="s">
        <v>143</v>
      </c>
      <c r="E34" s="1" t="s">
        <v>144</v>
      </c>
      <c r="F34" s="1" t="s">
        <v>145</v>
      </c>
      <c r="G34" s="1" t="s">
        <v>146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148</v>
      </c>
      <c r="B36" s="1">
        <v>-63.0</v>
      </c>
      <c r="C36" s="1">
        <v>-169.0</v>
      </c>
      <c r="D36" s="1">
        <v>-193.0</v>
      </c>
      <c r="E36" s="1">
        <v>-441.0</v>
      </c>
      <c r="F36" s="1">
        <v>-495.0</v>
      </c>
      <c r="G36" s="1">
        <v>-254.0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149</v>
      </c>
      <c r="B37" s="1">
        <v>-64.0</v>
      </c>
      <c r="C37" s="1">
        <v>-174.0</v>
      </c>
      <c r="D37" s="1">
        <v>-200.0</v>
      </c>
      <c r="E37" s="1">
        <v>-450.0</v>
      </c>
      <c r="F37" s="1">
        <v>-507.0</v>
      </c>
      <c r="G37" s="1">
        <v>-268.0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150</v>
      </c>
      <c r="B38" s="1">
        <v>-64.0</v>
      </c>
      <c r="C38" s="1">
        <v>-174.0</v>
      </c>
      <c r="D38" s="1">
        <v>-200.0</v>
      </c>
      <c r="E38" s="1">
        <v>-450.0</v>
      </c>
      <c r="F38" s="1">
        <v>-507.0</v>
      </c>
      <c r="G38" s="1">
        <v>-268.0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151</v>
      </c>
      <c r="B39" s="1">
        <v>0.0</v>
      </c>
      <c r="C39" s="1">
        <v>0.0</v>
      </c>
      <c r="D39" s="1">
        <v>0.0</v>
      </c>
      <c r="E39" s="1">
        <v>-440.0</v>
      </c>
      <c r="F39" s="1">
        <v>-495.0</v>
      </c>
      <c r="G39" s="1">
        <v>-253.0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-40.0</v>
      </c>
      <c r="C41" s="1">
        <v>-114.0</v>
      </c>
      <c r="D41" s="1">
        <v>-131.0</v>
      </c>
      <c r="E41" s="1">
        <v>-282.0</v>
      </c>
      <c r="F41" s="1">
        <v>-318.0</v>
      </c>
      <c r="G41" s="1">
        <v>-171.0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3.0</v>
      </c>
      <c r="C43" s="1">
        <v>8.0</v>
      </c>
      <c r="D43" s="1">
        <v>0.0</v>
      </c>
      <c r="E43" s="1">
        <v>0.0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>
        <v>12.0</v>
      </c>
      <c r="C44" s="1">
        <v>23.0</v>
      </c>
      <c r="D44" s="1">
        <v>0.0</v>
      </c>
      <c r="E44" s="1">
        <v>0.0</v>
      </c>
      <c r="F44" s="1">
        <v>0.0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157</v>
      </c>
      <c r="B45" s="1">
        <v>47.0</v>
      </c>
      <c r="C45" s="1">
        <v>137.0</v>
      </c>
      <c r="D45" s="1">
        <v>143.0</v>
      </c>
      <c r="E45" s="1">
        <v>246.0</v>
      </c>
      <c r="F45" s="1">
        <v>299.0</v>
      </c>
      <c r="G45" s="1">
        <v>139.0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158</v>
      </c>
      <c r="B46" s="1">
        <v>0.0</v>
      </c>
      <c r="C46" s="1">
        <v>0.0</v>
      </c>
      <c r="D46" s="1">
        <v>0.0</v>
      </c>
      <c r="E46" s="1">
        <v>1.0</v>
      </c>
      <c r="F46" s="1">
        <v>50.0</v>
      </c>
      <c r="G46" s="1">
        <v>60.0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159</v>
      </c>
      <c r="B47" s="1">
        <v>0.0</v>
      </c>
      <c r="C47" s="1">
        <v>0.0</v>
      </c>
      <c r="D47" s="1">
        <v>0.0</v>
      </c>
      <c r="E47" s="1">
        <v>0.0</v>
      </c>
      <c r="F47" s="1">
        <v>20.0</v>
      </c>
      <c r="G47" s="1">
        <v>27.0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160</v>
      </c>
      <c r="B48" s="1">
        <v>0.0</v>
      </c>
      <c r="C48" s="1">
        <v>0.0</v>
      </c>
      <c r="D48" s="1">
        <v>0.0</v>
      </c>
      <c r="E48" s="1">
        <v>0.0</v>
      </c>
      <c r="F48" s="1">
        <v>29.0</v>
      </c>
      <c r="G48" s="1">
        <v>32.0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161</v>
      </c>
      <c r="B49" s="1">
        <v>30.0</v>
      </c>
      <c r="C49" s="1">
        <v>70.0</v>
      </c>
      <c r="D49" s="1">
        <v>59.0</v>
      </c>
      <c r="E49" s="1">
        <v>25.0</v>
      </c>
      <c r="F49" s="1">
        <v>31.0</v>
      </c>
      <c r="G49" s="1">
        <v>6.0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162</v>
      </c>
      <c r="B50" s="1">
        <v>10.0</v>
      </c>
      <c r="C50" s="1">
        <v>20.0</v>
      </c>
      <c r="D50" s="1">
        <v>0.0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163</v>
      </c>
      <c r="B51" s="1">
        <v>40.0</v>
      </c>
      <c r="C51" s="1">
        <v>90.0</v>
      </c>
      <c r="D51" s="1">
        <v>0.0</v>
      </c>
      <c r="E51" s="1">
        <v>0.0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164</v>
      </c>
      <c r="B52" s="1">
        <v>0.0</v>
      </c>
      <c r="C52" s="1">
        <v>0.0</v>
      </c>
      <c r="D52" s="1">
        <v>24.0</v>
      </c>
      <c r="E52" s="1">
        <v>82.0</v>
      </c>
      <c r="F52" s="1">
        <v>48.0</v>
      </c>
      <c r="G52" s="1">
        <v>23.0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165</v>
      </c>
      <c r="B53" s="1">
        <v>2.0</v>
      </c>
      <c r="C53" s="1">
        <v>7.0</v>
      </c>
      <c r="D53" s="1">
        <v>0.0</v>
      </c>
      <c r="E53" s="1">
        <v>0.0</v>
      </c>
      <c r="F53" s="1">
        <v>0.0</v>
      </c>
      <c r="G53" s="1">
        <v>0.0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166</v>
      </c>
      <c r="B54" s="1">
        <v>82.0</v>
      </c>
      <c r="C54" s="1">
        <v>1.0</v>
      </c>
      <c r="D54" s="1">
        <v>84.0</v>
      </c>
      <c r="E54" s="1">
        <v>108.0</v>
      </c>
      <c r="F54" s="1">
        <v>79.0</v>
      </c>
      <c r="G54" s="1">
        <v>30.0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1" t="s">
        <v>171</v>
      </c>
      <c r="F3" s="1" t="s">
        <v>172</v>
      </c>
      <c r="G3" s="1" t="s">
        <v>173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174</v>
      </c>
      <c r="B4" s="1">
        <v>0.0</v>
      </c>
      <c r="C4" s="1" t="s">
        <v>175</v>
      </c>
      <c r="D4" s="1" t="s">
        <v>176</v>
      </c>
      <c r="E4" s="1" t="s">
        <v>177</v>
      </c>
      <c r="F4" s="1" t="s">
        <v>178</v>
      </c>
      <c r="G4" s="1" t="s">
        <v>179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1">
        <v>-168.0</v>
      </c>
      <c r="G5" s="1" t="s">
        <v>184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185</v>
      </c>
      <c r="B6" s="1">
        <v>0.0</v>
      </c>
      <c r="C6" s="1" t="s">
        <v>186</v>
      </c>
      <c r="D6" s="1" t="s">
        <v>182</v>
      </c>
      <c r="E6" s="1" t="s">
        <v>183</v>
      </c>
      <c r="F6" s="1">
        <v>-168.0</v>
      </c>
      <c r="G6" s="1" t="s">
        <v>187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189</v>
      </c>
      <c r="B8" s="1">
        <v>0.0</v>
      </c>
      <c r="C8" s="1">
        <v>0.0</v>
      </c>
      <c r="D8" s="1" t="s">
        <v>190</v>
      </c>
      <c r="E8" s="1">
        <v>0.0</v>
      </c>
      <c r="F8" s="1">
        <v>0.0</v>
      </c>
      <c r="G8" s="1" t="s">
        <v>191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>
        <v>0.0</v>
      </c>
      <c r="C20" s="1">
        <v>0.0</v>
      </c>
      <c r="D20" s="1" t="s">
        <v>203</v>
      </c>
      <c r="E20" s="1">
        <v>0.0</v>
      </c>
      <c r="F20" s="1">
        <v>0.0</v>
      </c>
      <c r="G20" s="1" t="s">
        <v>204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205</v>
      </c>
      <c r="B21" s="1">
        <v>0.0</v>
      </c>
      <c r="C21" s="1">
        <v>0.0</v>
      </c>
      <c r="D21" s="1" t="s">
        <v>206</v>
      </c>
      <c r="E21" s="1">
        <v>0.0</v>
      </c>
      <c r="F21" s="1">
        <v>0.0</v>
      </c>
      <c r="G21" s="1" t="s">
        <v>204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208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210</v>
      </c>
      <c r="B24" s="1" t="s">
        <v>211</v>
      </c>
      <c r="C24" s="1" t="s">
        <v>212</v>
      </c>
      <c r="D24" s="1" t="s">
        <v>213</v>
      </c>
      <c r="E24" s="1" t="s">
        <v>214</v>
      </c>
      <c r="F24" s="1" t="s">
        <v>215</v>
      </c>
      <c r="G24" s="1" t="s">
        <v>216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217</v>
      </c>
      <c r="B25" s="1" t="s">
        <v>218</v>
      </c>
      <c r="C25" s="1" t="s">
        <v>219</v>
      </c>
      <c r="D25" s="1" t="s">
        <v>220</v>
      </c>
      <c r="E25" s="1" t="s">
        <v>221</v>
      </c>
      <c r="F25" s="1" t="s">
        <v>216</v>
      </c>
      <c r="G25" s="1" t="s">
        <v>222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 t="s">
        <v>224</v>
      </c>
      <c r="C26" s="1" t="s">
        <v>225</v>
      </c>
      <c r="D26" s="1" t="s">
        <v>226</v>
      </c>
      <c r="E26" s="1" t="s">
        <v>227</v>
      </c>
      <c r="F26" s="1" t="s">
        <v>228</v>
      </c>
      <c r="G26" s="1" t="s">
        <v>229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231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234</v>
      </c>
      <c r="B30" s="1" t="s">
        <v>235</v>
      </c>
      <c r="C30" s="1" t="s">
        <v>236</v>
      </c>
      <c r="D30" s="1" t="s">
        <v>237</v>
      </c>
      <c r="E30" s="1" t="s">
        <v>238</v>
      </c>
      <c r="F30" s="1" t="s">
        <v>239</v>
      </c>
      <c r="G30" s="1" t="s">
        <v>240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241</v>
      </c>
      <c r="B31" s="1" t="s">
        <v>242</v>
      </c>
      <c r="C31" s="1" t="s">
        <v>243</v>
      </c>
      <c r="D31" s="1" t="s">
        <v>244</v>
      </c>
      <c r="E31" s="1" t="s">
        <v>245</v>
      </c>
      <c r="F31" s="1" t="s">
        <v>246</v>
      </c>
      <c r="G31" s="1" t="s">
        <v>247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248</v>
      </c>
      <c r="B32" s="1" t="s">
        <v>249</v>
      </c>
      <c r="C32" s="1" t="s">
        <v>250</v>
      </c>
      <c r="D32" s="1" t="s">
        <v>251</v>
      </c>
      <c r="E32" s="1" t="s">
        <v>252</v>
      </c>
      <c r="F32" s="1" t="s">
        <v>253</v>
      </c>
      <c r="G32" s="1" t="s">
        <v>254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 t="s">
        <v>256</v>
      </c>
      <c r="C33" s="1" t="s">
        <v>257</v>
      </c>
      <c r="D33" s="1" t="s">
        <v>258</v>
      </c>
      <c r="E33" s="1" t="s">
        <v>259</v>
      </c>
      <c r="F33" s="1" t="s">
        <v>260</v>
      </c>
      <c r="G33" s="1" t="s">
        <v>261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262</v>
      </c>
      <c r="B34" s="1" t="s">
        <v>263</v>
      </c>
      <c r="C34" s="1" t="s">
        <v>264</v>
      </c>
      <c r="D34" s="1" t="s">
        <v>265</v>
      </c>
      <c r="E34" s="1" t="s">
        <v>266</v>
      </c>
      <c r="F34" s="1" t="s">
        <v>267</v>
      </c>
      <c r="G34" s="1" t="s">
        <v>268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269</v>
      </c>
      <c r="B35" s="1" t="s">
        <v>270</v>
      </c>
      <c r="C35" s="1" t="s">
        <v>271</v>
      </c>
      <c r="D35" s="1" t="s">
        <v>272</v>
      </c>
      <c r="E35" s="1">
        <v>0.0</v>
      </c>
      <c r="F35" s="1" t="s">
        <v>273</v>
      </c>
      <c r="G35" s="1" t="s">
        <v>274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275</v>
      </c>
      <c r="B36" s="1" t="s">
        <v>276</v>
      </c>
      <c r="C36" s="1" t="s">
        <v>277</v>
      </c>
      <c r="D36" s="1" t="s">
        <v>278</v>
      </c>
      <c r="E36" s="1">
        <v>0.0</v>
      </c>
      <c r="F36" s="1" t="s">
        <v>279</v>
      </c>
      <c r="G36" s="1" t="s">
        <v>280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281</v>
      </c>
      <c r="B37" s="1" t="s">
        <v>282</v>
      </c>
      <c r="C37" s="1" t="s">
        <v>283</v>
      </c>
      <c r="D37" s="1" t="s">
        <v>284</v>
      </c>
      <c r="E37" s="1">
        <v>0.0</v>
      </c>
      <c r="F37" s="1" t="s">
        <v>285</v>
      </c>
      <c r="G37" s="1" t="s">
        <v>286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287</v>
      </c>
      <c r="B38" s="1" t="s">
        <v>288</v>
      </c>
      <c r="C38" s="1" t="s">
        <v>289</v>
      </c>
      <c r="D38" s="1" t="s">
        <v>290</v>
      </c>
      <c r="E38" s="1" t="s">
        <v>291</v>
      </c>
      <c r="F38" s="1" t="s">
        <v>292</v>
      </c>
      <c r="G38" s="1" t="s">
        <v>293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294</v>
      </c>
      <c r="B39" s="1" t="s">
        <v>295</v>
      </c>
      <c r="C39" s="1" t="s">
        <v>296</v>
      </c>
      <c r="D39" s="1" t="s">
        <v>297</v>
      </c>
      <c r="E39" s="1" t="s">
        <v>298</v>
      </c>
      <c r="F39" s="1" t="s">
        <v>299</v>
      </c>
      <c r="G39" s="1" t="s">
        <v>300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301</v>
      </c>
      <c r="B40" s="1" t="s">
        <v>302</v>
      </c>
      <c r="C40" s="1" t="s">
        <v>303</v>
      </c>
      <c r="D40" s="1" t="s">
        <v>304</v>
      </c>
      <c r="E40" s="1" t="s">
        <v>305</v>
      </c>
      <c r="F40" s="1" t="s">
        <v>306</v>
      </c>
      <c r="G40" s="1" t="s">
        <v>307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308</v>
      </c>
      <c r="B41" s="1" t="s">
        <v>309</v>
      </c>
      <c r="C41" s="1" t="s">
        <v>310</v>
      </c>
      <c r="D41" s="1" t="s">
        <v>258</v>
      </c>
      <c r="E41" s="1" t="s">
        <v>311</v>
      </c>
      <c r="F41" s="1" t="s">
        <v>312</v>
      </c>
      <c r="G41" s="1" t="s">
        <v>313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315</v>
      </c>
      <c r="B43" s="1">
        <v>0.0</v>
      </c>
      <c r="C43" s="1" t="s">
        <v>316</v>
      </c>
      <c r="D43" s="1" t="s">
        <v>317</v>
      </c>
      <c r="E43" s="1" t="s">
        <v>318</v>
      </c>
      <c r="F43" s="1" t="s">
        <v>319</v>
      </c>
      <c r="G43" s="1" t="s">
        <v>320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321</v>
      </c>
      <c r="B44" s="1">
        <v>0.0</v>
      </c>
      <c r="C44" s="1" t="s">
        <v>322</v>
      </c>
      <c r="D44" s="1" t="s">
        <v>323</v>
      </c>
      <c r="E44" s="1" t="s">
        <v>324</v>
      </c>
      <c r="F44" s="1" t="s">
        <v>325</v>
      </c>
      <c r="G44" s="1" t="s">
        <v>326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327</v>
      </c>
      <c r="B45" s="1">
        <v>0.0</v>
      </c>
      <c r="C45" s="1" t="s">
        <v>322</v>
      </c>
      <c r="D45" s="1" t="s">
        <v>323</v>
      </c>
      <c r="E45" s="1" t="s">
        <v>324</v>
      </c>
      <c r="F45" s="1" t="s">
        <v>325</v>
      </c>
      <c r="G45" s="1" t="s">
        <v>326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328</v>
      </c>
      <c r="B46" s="1">
        <v>0.0</v>
      </c>
      <c r="C46" s="1" t="s">
        <v>329</v>
      </c>
      <c r="D46" s="1" t="s">
        <v>330</v>
      </c>
      <c r="E46" s="1" t="s">
        <v>331</v>
      </c>
      <c r="F46" s="1" t="s">
        <v>332</v>
      </c>
      <c r="G46" s="1" t="s">
        <v>333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334</v>
      </c>
      <c r="B47" s="1">
        <v>0.0</v>
      </c>
      <c r="C47" s="1" t="s">
        <v>329</v>
      </c>
      <c r="D47" s="1" t="s">
        <v>330</v>
      </c>
      <c r="E47" s="1" t="s">
        <v>331</v>
      </c>
      <c r="F47" s="1" t="s">
        <v>332</v>
      </c>
      <c r="G47" s="1" t="s">
        <v>333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335</v>
      </c>
      <c r="B48" s="1">
        <v>0.0</v>
      </c>
      <c r="C48" s="1" t="s">
        <v>336</v>
      </c>
      <c r="D48" s="1" t="s">
        <v>337</v>
      </c>
      <c r="E48" s="1" t="s">
        <v>338</v>
      </c>
      <c r="F48" s="1" t="s">
        <v>339</v>
      </c>
      <c r="G48" s="1" t="s">
        <v>340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341</v>
      </c>
      <c r="B49" s="1">
        <v>0.0</v>
      </c>
      <c r="C49" s="1">
        <v>0.0</v>
      </c>
      <c r="D49" s="1" t="s">
        <v>342</v>
      </c>
      <c r="E49" s="1" t="s">
        <v>343</v>
      </c>
      <c r="F49" s="1" t="s">
        <v>344</v>
      </c>
      <c r="G49" s="1" t="s">
        <v>345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346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 t="s">
        <v>347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348</v>
      </c>
      <c r="B51" s="1">
        <v>0.0</v>
      </c>
      <c r="C51" s="1" t="s">
        <v>349</v>
      </c>
      <c r="D51" s="1" t="s">
        <v>350</v>
      </c>
      <c r="E51" s="1" t="s">
        <v>351</v>
      </c>
      <c r="F51" s="1" t="s">
        <v>352</v>
      </c>
      <c r="G51" s="1" t="s">
        <v>353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354</v>
      </c>
      <c r="B52" s="1">
        <v>0.0</v>
      </c>
      <c r="C52" s="1" t="s">
        <v>355</v>
      </c>
      <c r="D52" s="1" t="s">
        <v>356</v>
      </c>
      <c r="E52" s="1" t="s">
        <v>357</v>
      </c>
      <c r="F52" s="1" t="s">
        <v>358</v>
      </c>
      <c r="G52" s="1" t="s">
        <v>359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360</v>
      </c>
      <c r="B53" s="1">
        <v>0.0</v>
      </c>
      <c r="C53" s="1" t="s">
        <v>361</v>
      </c>
      <c r="D53" s="1">
        <v>0.0</v>
      </c>
      <c r="E53" s="1" t="s">
        <v>362</v>
      </c>
      <c r="F53" s="1" t="s">
        <v>363</v>
      </c>
      <c r="G53" s="1" t="s">
        <v>364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365</v>
      </c>
      <c r="B54" s="1">
        <v>0.0</v>
      </c>
      <c r="C54" s="1" t="s">
        <v>361</v>
      </c>
      <c r="D54" s="1">
        <v>0.0</v>
      </c>
      <c r="E54" s="1" t="s">
        <v>362</v>
      </c>
      <c r="F54" s="1" t="s">
        <v>363</v>
      </c>
      <c r="G54" s="1" t="s">
        <v>364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366</v>
      </c>
      <c r="B55" s="1">
        <v>0.0</v>
      </c>
      <c r="C55" s="1" t="s">
        <v>367</v>
      </c>
      <c r="D55" s="1" t="s">
        <v>368</v>
      </c>
      <c r="E55" s="1" t="s">
        <v>369</v>
      </c>
      <c r="F55" s="1" t="s">
        <v>370</v>
      </c>
      <c r="G55" s="1" t="s">
        <v>371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372</v>
      </c>
      <c r="B56" s="1">
        <v>0.0</v>
      </c>
      <c r="C56" s="1" t="s">
        <v>373</v>
      </c>
      <c r="D56" s="1" t="s">
        <v>374</v>
      </c>
      <c r="E56" s="1">
        <v>0.0</v>
      </c>
      <c r="F56" s="1" t="s">
        <v>375</v>
      </c>
      <c r="G56" s="1" t="s">
        <v>376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377</v>
      </c>
      <c r="B57" s="1">
        <v>0.0</v>
      </c>
      <c r="C57" s="1">
        <v>0.0</v>
      </c>
      <c r="D57" s="1" t="s">
        <v>378</v>
      </c>
      <c r="E57" s="1" t="s">
        <v>379</v>
      </c>
      <c r="F57" s="1" t="s">
        <v>380</v>
      </c>
      <c r="G57" s="1" t="s">
        <v>381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382</v>
      </c>
      <c r="B58" s="1">
        <v>0.0</v>
      </c>
      <c r="C58" s="1">
        <v>0.0</v>
      </c>
      <c r="D58" s="1" t="s">
        <v>383</v>
      </c>
      <c r="E58" s="1" t="s">
        <v>384</v>
      </c>
      <c r="F58" s="1" t="s">
        <v>385</v>
      </c>
      <c r="G58" s="1" t="s">
        <v>386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387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388</v>
      </c>
      <c r="B60" s="1">
        <v>0.0</v>
      </c>
      <c r="C60" s="1">
        <v>0.0</v>
      </c>
      <c r="D60" s="1" t="s">
        <v>389</v>
      </c>
      <c r="E60" s="1" t="s">
        <v>390</v>
      </c>
      <c r="F60" s="1" t="s">
        <v>391</v>
      </c>
      <c r="G60" s="1" t="s">
        <v>392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393</v>
      </c>
      <c r="B61" s="1">
        <v>0.0</v>
      </c>
      <c r="C61" s="1">
        <v>0.0</v>
      </c>
      <c r="D61" s="1" t="s">
        <v>394</v>
      </c>
      <c r="E61" s="1" t="s">
        <v>395</v>
      </c>
      <c r="F61" s="1" t="s">
        <v>396</v>
      </c>
      <c r="G61" s="1" t="s">
        <v>397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398</v>
      </c>
      <c r="B62" s="1">
        <v>0.0</v>
      </c>
      <c r="C62" s="1">
        <v>0.0</v>
      </c>
      <c r="D62" s="1" t="s">
        <v>394</v>
      </c>
      <c r="E62" s="1" t="s">
        <v>395</v>
      </c>
      <c r="F62" s="1" t="s">
        <v>396</v>
      </c>
      <c r="G62" s="1" t="s">
        <v>397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399</v>
      </c>
      <c r="B63" s="1">
        <v>0.0</v>
      </c>
      <c r="C63" s="1">
        <v>0.0</v>
      </c>
      <c r="D63" s="1" t="s">
        <v>400</v>
      </c>
      <c r="E63" s="1" t="s">
        <v>401</v>
      </c>
      <c r="F63" s="1" t="s">
        <v>402</v>
      </c>
      <c r="G63" s="1" t="s">
        <v>403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404</v>
      </c>
      <c r="B64" s="1">
        <v>0.0</v>
      </c>
      <c r="C64" s="1">
        <v>0.0</v>
      </c>
      <c r="D64" s="1" t="s">
        <v>400</v>
      </c>
      <c r="E64" s="1" t="s">
        <v>401</v>
      </c>
      <c r="F64" s="1" t="s">
        <v>402</v>
      </c>
      <c r="G64" s="1" t="s">
        <v>403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405</v>
      </c>
      <c r="B65" s="1">
        <v>0.0</v>
      </c>
      <c r="C65" s="1">
        <v>0.0</v>
      </c>
      <c r="D65" s="1" t="s">
        <v>406</v>
      </c>
      <c r="E65" s="1" t="s">
        <v>407</v>
      </c>
      <c r="F65" s="1" t="s">
        <v>408</v>
      </c>
      <c r="G65" s="1" t="s">
        <v>409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410</v>
      </c>
      <c r="B66" s="1">
        <v>0.0</v>
      </c>
      <c r="C66" s="1">
        <v>0.0</v>
      </c>
      <c r="D66" s="1" t="s">
        <v>411</v>
      </c>
      <c r="E66" s="1" t="s">
        <v>412</v>
      </c>
      <c r="F66" s="1" t="s">
        <v>413</v>
      </c>
      <c r="G66" s="1" t="s">
        <v>414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415</v>
      </c>
      <c r="B67" s="1">
        <v>0.0</v>
      </c>
      <c r="C67" s="1">
        <v>0.0</v>
      </c>
      <c r="D67" s="1" t="s">
        <v>416</v>
      </c>
      <c r="E67" s="1" t="s">
        <v>417</v>
      </c>
      <c r="F67" s="1" t="s">
        <v>418</v>
      </c>
      <c r="G67" s="1" t="s">
        <v>419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420</v>
      </c>
      <c r="B68" s="1">
        <v>0.0</v>
      </c>
      <c r="C68" s="1">
        <v>0.0</v>
      </c>
      <c r="D68" s="1" t="s">
        <v>421</v>
      </c>
      <c r="E68" s="1" t="s">
        <v>422</v>
      </c>
      <c r="F68" s="1" t="s">
        <v>423</v>
      </c>
      <c r="G68" s="1" t="s">
        <v>424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425</v>
      </c>
      <c r="B69" s="1">
        <v>0.0</v>
      </c>
      <c r="C69" s="1">
        <v>0.0</v>
      </c>
      <c r="D69" s="1" t="s">
        <v>426</v>
      </c>
      <c r="E69" s="1" t="s">
        <v>427</v>
      </c>
      <c r="F69" s="1" t="s">
        <v>428</v>
      </c>
      <c r="G69" s="1" t="s">
        <v>429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430</v>
      </c>
      <c r="B70" s="1">
        <v>0.0</v>
      </c>
      <c r="C70" s="1">
        <v>0.0</v>
      </c>
      <c r="D70" s="1" t="s">
        <v>426</v>
      </c>
      <c r="E70" s="1" t="s">
        <v>427</v>
      </c>
      <c r="F70" s="1" t="s">
        <v>428</v>
      </c>
      <c r="G70" s="1" t="s">
        <v>429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431</v>
      </c>
      <c r="B71" s="1">
        <v>0.0</v>
      </c>
      <c r="C71" s="1">
        <v>0.0</v>
      </c>
      <c r="D71" s="1" t="s">
        <v>432</v>
      </c>
      <c r="E71" s="1" t="s">
        <v>433</v>
      </c>
      <c r="F71" s="1" t="s">
        <v>434</v>
      </c>
      <c r="G71" s="1" t="s">
        <v>435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436</v>
      </c>
      <c r="B72" s="1">
        <v>0.0</v>
      </c>
      <c r="C72" s="1">
        <v>0.0</v>
      </c>
      <c r="D72" s="1" t="s">
        <v>437</v>
      </c>
      <c r="E72" s="1" t="s">
        <v>438</v>
      </c>
      <c r="F72" s="1" t="s">
        <v>439</v>
      </c>
      <c r="G72" s="1" t="s">
        <v>440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441</v>
      </c>
      <c r="B73" s="1">
        <v>0.0</v>
      </c>
      <c r="C73" s="1">
        <v>0.0</v>
      </c>
      <c r="D73" s="1">
        <v>0.0</v>
      </c>
      <c r="E73" s="1" t="s">
        <v>442</v>
      </c>
      <c r="F73" s="1" t="s">
        <v>443</v>
      </c>
      <c r="G73" s="1" t="s">
        <v>444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445</v>
      </c>
      <c r="B74" s="1">
        <v>0.0</v>
      </c>
      <c r="C74" s="1">
        <v>0.0</v>
      </c>
      <c r="D74" s="1">
        <v>0.0</v>
      </c>
      <c r="E74" s="1" t="s">
        <v>446</v>
      </c>
      <c r="F74" s="1" t="s">
        <v>447</v>
      </c>
      <c r="G74" s="1" t="s">
        <v>448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449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450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451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452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453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454</v>
      </c>
      <c r="B78" s="1">
        <v>0.0</v>
      </c>
      <c r="C78" s="1">
        <v>0.0</v>
      </c>
      <c r="D78" s="1">
        <v>0.0</v>
      </c>
      <c r="E78" s="1" t="s">
        <v>455</v>
      </c>
      <c r="F78" s="1" t="s">
        <v>456</v>
      </c>
      <c r="G78" s="1" t="s">
        <v>457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458</v>
      </c>
      <c r="B79" s="1">
        <v>0.0</v>
      </c>
      <c r="C79" s="1">
        <v>0.0</v>
      </c>
      <c r="D79" s="1">
        <v>0.0</v>
      </c>
      <c r="E79" s="1" t="s">
        <v>459</v>
      </c>
      <c r="F79" s="1" t="s">
        <v>460</v>
      </c>
      <c r="G79" s="1" t="s">
        <v>461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462</v>
      </c>
      <c r="B80" s="1">
        <v>0.0</v>
      </c>
      <c r="C80" s="1">
        <v>0.0</v>
      </c>
      <c r="D80" s="1">
        <v>0.0</v>
      </c>
      <c r="E80" s="1" t="s">
        <v>459</v>
      </c>
      <c r="F80" s="1" t="s">
        <v>460</v>
      </c>
      <c r="G80" s="1" t="s">
        <v>461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463</v>
      </c>
      <c r="B81" s="1">
        <v>0.0</v>
      </c>
      <c r="C81" s="1">
        <v>0.0</v>
      </c>
      <c r="D81" s="1">
        <v>0.0</v>
      </c>
      <c r="E81" s="1" t="s">
        <v>464</v>
      </c>
      <c r="F81" s="1" t="s">
        <v>465</v>
      </c>
      <c r="G81" s="1" t="s">
        <v>466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467</v>
      </c>
      <c r="B82" s="1">
        <v>0.0</v>
      </c>
      <c r="C82" s="1">
        <v>0.0</v>
      </c>
      <c r="D82" s="1">
        <v>0.0</v>
      </c>
      <c r="E82" s="1" t="s">
        <v>464</v>
      </c>
      <c r="F82" s="1" t="s">
        <v>465</v>
      </c>
      <c r="G82" s="1" t="s">
        <v>466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468</v>
      </c>
      <c r="B83" s="1">
        <v>0.0</v>
      </c>
      <c r="C83" s="1">
        <v>0.0</v>
      </c>
      <c r="D83" s="1">
        <v>0.0</v>
      </c>
      <c r="E83" s="1" t="s">
        <v>469</v>
      </c>
      <c r="F83" s="1" t="s">
        <v>470</v>
      </c>
      <c r="G83" s="1" t="s">
        <v>471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472</v>
      </c>
      <c r="B84" s="1">
        <v>0.0</v>
      </c>
      <c r="C84" s="1">
        <v>0.0</v>
      </c>
      <c r="D84" s="1">
        <v>0.0</v>
      </c>
      <c r="E84" s="1" t="s">
        <v>473</v>
      </c>
      <c r="F84" s="1" t="s">
        <v>474</v>
      </c>
      <c r="G84" s="1" t="s">
        <v>475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476</v>
      </c>
      <c r="B85" s="1">
        <v>0.0</v>
      </c>
      <c r="C85" s="1">
        <v>0.0</v>
      </c>
      <c r="D85" s="1">
        <v>0.0</v>
      </c>
      <c r="E85" s="1" t="s">
        <v>477</v>
      </c>
      <c r="F85" s="1" t="s">
        <v>478</v>
      </c>
      <c r="G85" s="1" t="s">
        <v>479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480</v>
      </c>
      <c r="B86" s="1">
        <v>0.0</v>
      </c>
      <c r="C86" s="1">
        <v>0.0</v>
      </c>
      <c r="D86" s="1">
        <v>0.0</v>
      </c>
      <c r="E86" s="1" t="s">
        <v>481</v>
      </c>
      <c r="F86" s="1" t="s">
        <v>482</v>
      </c>
      <c r="G86" s="1" t="s">
        <v>483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484</v>
      </c>
      <c r="B87" s="1">
        <v>0.0</v>
      </c>
      <c r="C87" s="1">
        <v>0.0</v>
      </c>
      <c r="D87" s="1">
        <v>0.0</v>
      </c>
      <c r="E87" s="1" t="s">
        <v>485</v>
      </c>
      <c r="F87" s="1" t="s">
        <v>486</v>
      </c>
      <c r="G87" s="1" t="s">
        <v>487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488</v>
      </c>
      <c r="B88" s="1">
        <v>0.0</v>
      </c>
      <c r="C88" s="1">
        <v>0.0</v>
      </c>
      <c r="D88" s="1">
        <v>0.0</v>
      </c>
      <c r="E88" s="1" t="s">
        <v>485</v>
      </c>
      <c r="F88" s="1" t="s">
        <v>486</v>
      </c>
      <c r="G88" s="1" t="s">
        <v>487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489</v>
      </c>
      <c r="B89" s="1">
        <v>0.0</v>
      </c>
      <c r="C89" s="1">
        <v>0.0</v>
      </c>
      <c r="D89" s="1">
        <v>0.0</v>
      </c>
      <c r="E89" s="1" t="s">
        <v>490</v>
      </c>
      <c r="F89" s="1" t="s">
        <v>491</v>
      </c>
      <c r="G89" s="1" t="s">
        <v>492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493</v>
      </c>
      <c r="B90" s="1">
        <v>0.0</v>
      </c>
      <c r="C90" s="1">
        <v>0.0</v>
      </c>
      <c r="D90" s="1">
        <v>0.0</v>
      </c>
      <c r="E90" s="1" t="s">
        <v>494</v>
      </c>
      <c r="F90" s="1" t="s">
        <v>495</v>
      </c>
      <c r="G90" s="1" t="s">
        <v>496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497</v>
      </c>
      <c r="B91" s="1">
        <v>0.0</v>
      </c>
      <c r="C91" s="1">
        <v>0.0</v>
      </c>
      <c r="D91" s="1">
        <v>0.0</v>
      </c>
      <c r="E91" s="1">
        <v>0.0</v>
      </c>
      <c r="F91" s="1" t="s">
        <v>498</v>
      </c>
      <c r="G91" s="1" t="s">
        <v>499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500</v>
      </c>
      <c r="B92" s="1">
        <v>0.0</v>
      </c>
      <c r="C92" s="1">
        <v>0.0</v>
      </c>
      <c r="D92" s="1">
        <v>0.0</v>
      </c>
      <c r="E92" s="1">
        <v>0.0</v>
      </c>
      <c r="F92" s="1" t="s">
        <v>501</v>
      </c>
      <c r="G92" s="1" t="s">
        <v>502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503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504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505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506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507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508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507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509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510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511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510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512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513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514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515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516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517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518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519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520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521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522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521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523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524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525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526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527</v>
      </c>
      <c r="C1" s="1" t="s">
        <v>528</v>
      </c>
      <c r="D1" s="1" t="s">
        <v>529</v>
      </c>
      <c r="E1" s="1" t="s">
        <v>530</v>
      </c>
      <c r="F1" s="1" t="s">
        <v>531</v>
      </c>
      <c r="G1" s="1" t="s">
        <v>532</v>
      </c>
      <c r="H1" s="1" t="s">
        <v>533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534</v>
      </c>
      <c r="B2" s="1" t="s">
        <v>535</v>
      </c>
      <c r="C2" s="1" t="s">
        <v>536</v>
      </c>
      <c r="D2" s="1" t="s">
        <v>537</v>
      </c>
      <c r="E2" s="1" t="s">
        <v>538</v>
      </c>
      <c r="F2" s="1" t="s">
        <v>539</v>
      </c>
      <c r="G2" s="1" t="s">
        <v>539</v>
      </c>
      <c r="H2" s="1" t="s">
        <v>540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541</v>
      </c>
      <c r="B3" s="1" t="s">
        <v>540</v>
      </c>
      <c r="C3" s="1" t="s">
        <v>542</v>
      </c>
      <c r="D3" s="1" t="s">
        <v>543</v>
      </c>
      <c r="E3" s="1" t="s">
        <v>544</v>
      </c>
      <c r="F3" s="1" t="s">
        <v>545</v>
      </c>
      <c r="G3" s="1" t="s">
        <v>546</v>
      </c>
      <c r="H3" s="1" t="s">
        <v>540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547</v>
      </c>
      <c r="B4" s="1" t="s">
        <v>535</v>
      </c>
      <c r="C4" s="1" t="s">
        <v>536</v>
      </c>
      <c r="D4" s="1" t="s">
        <v>537</v>
      </c>
      <c r="E4" s="1" t="s">
        <v>538</v>
      </c>
      <c r="F4" s="1" t="s">
        <v>539</v>
      </c>
      <c r="G4" s="1" t="s">
        <v>539</v>
      </c>
      <c r="H4" s="1" t="s">
        <v>539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541</v>
      </c>
      <c r="B5" s="1" t="s">
        <v>540</v>
      </c>
      <c r="C5" s="1" t="s">
        <v>542</v>
      </c>
      <c r="D5" s="1" t="s">
        <v>543</v>
      </c>
      <c r="E5" s="1" t="s">
        <v>544</v>
      </c>
      <c r="F5" s="1" t="s">
        <v>545</v>
      </c>
      <c r="G5" s="1" t="s">
        <v>546</v>
      </c>
      <c r="H5" s="1" t="s">
        <v>546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548</v>
      </c>
      <c r="B6" s="1" t="s">
        <v>549</v>
      </c>
      <c r="C6" s="1" t="s">
        <v>550</v>
      </c>
      <c r="D6" s="1" t="s">
        <v>551</v>
      </c>
      <c r="E6" s="1" t="s">
        <v>552</v>
      </c>
      <c r="F6" s="1" t="s">
        <v>553</v>
      </c>
      <c r="G6" s="1" t="s">
        <v>554</v>
      </c>
      <c r="H6" s="1" t="s">
        <v>555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556</v>
      </c>
      <c r="B7" s="1" t="s">
        <v>540</v>
      </c>
      <c r="C7" s="1" t="s">
        <v>540</v>
      </c>
      <c r="D7" s="1" t="s">
        <v>540</v>
      </c>
      <c r="E7" s="1" t="s">
        <v>540</v>
      </c>
      <c r="F7" s="1" t="s">
        <v>540</v>
      </c>
      <c r="G7" s="1" t="s">
        <v>540</v>
      </c>
      <c r="H7" s="1" t="s">
        <v>540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557</v>
      </c>
      <c r="B8" s="1" t="s">
        <v>540</v>
      </c>
      <c r="C8" s="1" t="s">
        <v>558</v>
      </c>
      <c r="D8" s="1" t="s">
        <v>559</v>
      </c>
      <c r="E8" s="1" t="s">
        <v>560</v>
      </c>
      <c r="F8" s="1" t="s">
        <v>560</v>
      </c>
      <c r="G8" s="1" t="s">
        <v>560</v>
      </c>
      <c r="H8" s="1" t="s">
        <v>560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561</v>
      </c>
      <c r="B9" s="1" t="s">
        <v>562</v>
      </c>
      <c r="C9" s="1" t="s">
        <v>540</v>
      </c>
      <c r="D9" s="1" t="s">
        <v>540</v>
      </c>
      <c r="E9" s="1" t="s">
        <v>563</v>
      </c>
      <c r="F9" s="1" t="s">
        <v>564</v>
      </c>
      <c r="G9" s="1" t="s">
        <v>565</v>
      </c>
      <c r="H9" s="1" t="s">
        <v>566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567</v>
      </c>
      <c r="B10" s="1" t="s">
        <v>560</v>
      </c>
      <c r="C10" s="1" t="s">
        <v>540</v>
      </c>
      <c r="D10" s="1" t="s">
        <v>540</v>
      </c>
      <c r="E10" s="1" t="s">
        <v>560</v>
      </c>
      <c r="F10" s="1" t="s">
        <v>564</v>
      </c>
      <c r="G10" s="1" t="s">
        <v>565</v>
      </c>
      <c r="H10" s="1" t="s">
        <v>566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568</v>
      </c>
      <c r="B11" s="1" t="s">
        <v>540</v>
      </c>
      <c r="C11" s="1" t="s">
        <v>559</v>
      </c>
      <c r="D11" s="1" t="s">
        <v>559</v>
      </c>
      <c r="E11" s="1" t="s">
        <v>559</v>
      </c>
      <c r="F11" s="1" t="s">
        <v>569</v>
      </c>
      <c r="G11" s="1" t="s">
        <v>570</v>
      </c>
      <c r="H11" s="1" t="s">
        <v>569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571</v>
      </c>
      <c r="B12" s="1" t="s">
        <v>540</v>
      </c>
      <c r="C12" s="1" t="s">
        <v>559</v>
      </c>
      <c r="D12" s="1" t="s">
        <v>559</v>
      </c>
      <c r="E12" s="1" t="s">
        <v>559</v>
      </c>
      <c r="F12" s="1" t="s">
        <v>553</v>
      </c>
      <c r="G12" s="1" t="s">
        <v>553</v>
      </c>
      <c r="H12" s="1" t="s">
        <v>553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572</v>
      </c>
      <c r="B13" s="1" t="s">
        <v>540</v>
      </c>
      <c r="C13" s="1" t="s">
        <v>540</v>
      </c>
      <c r="D13" s="1" t="s">
        <v>540</v>
      </c>
      <c r="E13" s="1" t="s">
        <v>559</v>
      </c>
      <c r="F13" s="1" t="s">
        <v>573</v>
      </c>
      <c r="G13" s="1" t="s">
        <v>553</v>
      </c>
      <c r="H13" s="1" t="s">
        <v>574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575</v>
      </c>
      <c r="B14" s="1" t="s">
        <v>540</v>
      </c>
      <c r="C14" s="1" t="s">
        <v>540</v>
      </c>
      <c r="D14" s="1" t="s">
        <v>540</v>
      </c>
      <c r="E14" s="1" t="s">
        <v>576</v>
      </c>
      <c r="F14" s="1" t="s">
        <v>577</v>
      </c>
      <c r="G14" s="1" t="s">
        <v>578</v>
      </c>
      <c r="H14" s="1" t="s">
        <v>579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580</v>
      </c>
      <c r="B15" s="1" t="s">
        <v>540</v>
      </c>
      <c r="C15" s="1" t="s">
        <v>540</v>
      </c>
      <c r="D15" s="1" t="s">
        <v>540</v>
      </c>
      <c r="E15" s="1" t="s">
        <v>540</v>
      </c>
      <c r="F15" s="1" t="s">
        <v>540</v>
      </c>
      <c r="G15" s="1" t="s">
        <v>540</v>
      </c>
      <c r="H15" s="1" t="s">
        <v>540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581</v>
      </c>
      <c r="B16" s="1" t="s">
        <v>540</v>
      </c>
      <c r="C16" s="1" t="s">
        <v>540</v>
      </c>
      <c r="D16" s="1" t="s">
        <v>540</v>
      </c>
      <c r="E16" s="1" t="s">
        <v>540</v>
      </c>
      <c r="F16" s="1" t="s">
        <v>540</v>
      </c>
      <c r="G16" s="1" t="s">
        <v>540</v>
      </c>
      <c r="H16" s="1" t="s">
        <v>540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582</v>
      </c>
      <c r="B17" s="1" t="s">
        <v>583</v>
      </c>
      <c r="C17" s="1" t="s">
        <v>584</v>
      </c>
      <c r="D17" s="1" t="s">
        <v>137</v>
      </c>
      <c r="E17" s="1" t="s">
        <v>585</v>
      </c>
      <c r="F17" s="1" t="s">
        <v>586</v>
      </c>
      <c r="G17" s="1" t="s">
        <v>587</v>
      </c>
      <c r="H17" s="1" t="s">
        <v>588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589</v>
      </c>
      <c r="B18" s="1" t="s">
        <v>540</v>
      </c>
      <c r="C18" s="1" t="s">
        <v>540</v>
      </c>
      <c r="D18" s="1" t="s">
        <v>540</v>
      </c>
      <c r="E18" s="1" t="s">
        <v>540</v>
      </c>
      <c r="F18" s="1" t="s">
        <v>540</v>
      </c>
      <c r="G18" s="1" t="s">
        <v>540</v>
      </c>
      <c r="H18" s="1" t="s">
        <v>540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590</v>
      </c>
      <c r="B19" s="1" t="s">
        <v>591</v>
      </c>
      <c r="C19" s="1" t="s">
        <v>540</v>
      </c>
      <c r="D19" s="1" t="s">
        <v>540</v>
      </c>
      <c r="E19" s="1" t="s">
        <v>592</v>
      </c>
      <c r="F19" s="1" t="s">
        <v>593</v>
      </c>
      <c r="G19" s="1" t="s">
        <v>594</v>
      </c>
      <c r="H19" s="1" t="s">
        <v>595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596</v>
      </c>
      <c r="B20" s="1" t="s">
        <v>540</v>
      </c>
      <c r="C20" s="1" t="s">
        <v>597</v>
      </c>
      <c r="D20" s="1" t="s">
        <v>598</v>
      </c>
      <c r="E20" s="1" t="s">
        <v>599</v>
      </c>
      <c r="F20" s="1" t="s">
        <v>600</v>
      </c>
      <c r="G20" s="1" t="s">
        <v>601</v>
      </c>
      <c r="H20" s="1" t="s">
        <v>602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603</v>
      </c>
      <c r="B21" s="1" t="s">
        <v>540</v>
      </c>
      <c r="C21" s="1" t="s">
        <v>604</v>
      </c>
      <c r="D21" s="1" t="s">
        <v>605</v>
      </c>
      <c r="E21" s="1" t="s">
        <v>606</v>
      </c>
      <c r="F21" s="1" t="s">
        <v>607</v>
      </c>
      <c r="G21" s="1" t="s">
        <v>608</v>
      </c>
      <c r="H21" s="1" t="s">
        <v>609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610</v>
      </c>
      <c r="B22" s="1" t="s">
        <v>540</v>
      </c>
      <c r="C22" s="1" t="s">
        <v>611</v>
      </c>
      <c r="D22" s="1" t="s">
        <v>612</v>
      </c>
      <c r="E22" s="1" t="s">
        <v>613</v>
      </c>
      <c r="F22" s="1" t="s">
        <v>614</v>
      </c>
      <c r="G22" s="1" t="s">
        <v>615</v>
      </c>
      <c r="H22" s="1" t="s">
        <v>616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97</v>
      </c>
      <c r="B23" s="1" t="s">
        <v>540</v>
      </c>
      <c r="C23" s="1" t="s">
        <v>540</v>
      </c>
      <c r="D23" s="1" t="s">
        <v>540</v>
      </c>
      <c r="E23" s="1" t="s">
        <v>540</v>
      </c>
      <c r="F23" s="1" t="s">
        <v>540</v>
      </c>
      <c r="G23" s="1" t="s">
        <v>540</v>
      </c>
      <c r="H23" s="1" t="s">
        <v>540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617</v>
      </c>
      <c r="B24" s="1" t="s">
        <v>618</v>
      </c>
      <c r="C24" s="1" t="s">
        <v>619</v>
      </c>
      <c r="D24" s="1" t="s">
        <v>620</v>
      </c>
      <c r="E24" s="1" t="s">
        <v>621</v>
      </c>
      <c r="F24" s="1" t="s">
        <v>622</v>
      </c>
      <c r="G24" s="1" t="s">
        <v>622</v>
      </c>
      <c r="H24" s="1" t="s">
        <v>622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623</v>
      </c>
      <c r="B25" s="1" t="s">
        <v>624</v>
      </c>
      <c r="C25" s="1" t="s">
        <v>625</v>
      </c>
      <c r="D25" s="1" t="s">
        <v>626</v>
      </c>
      <c r="E25" s="1" t="s">
        <v>627</v>
      </c>
      <c r="F25" s="1" t="s">
        <v>628</v>
      </c>
      <c r="G25" s="1" t="s">
        <v>628</v>
      </c>
      <c r="H25" s="1" t="s">
        <v>540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629</v>
      </c>
      <c r="B26" s="1" t="s">
        <v>630</v>
      </c>
      <c r="C26" s="1" t="s">
        <v>631</v>
      </c>
      <c r="D26" s="1" t="s">
        <v>632</v>
      </c>
      <c r="E26" s="1" t="s">
        <v>633</v>
      </c>
      <c r="F26" s="1" t="s">
        <v>540</v>
      </c>
      <c r="G26" s="1" t="s">
        <v>540</v>
      </c>
      <c r="H26" s="1" t="s">
        <v>540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634</v>
      </c>
      <c r="B2" s="1" t="s">
        <v>635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636</v>
      </c>
      <c r="B3" s="1" t="s">
        <v>637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638</v>
      </c>
      <c r="B4" s="1" t="s">
        <v>639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640</v>
      </c>
      <c r="B5" s="1" t="s">
        <v>641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643</v>
      </c>
      <c r="B7" s="1" t="s">
        <v>644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645</v>
      </c>
      <c r="B8" s="4" t="s">
        <v>646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647</v>
      </c>
      <c r="B9" s="1" t="s">
        <v>648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649</v>
      </c>
      <c r="B10" s="1" t="s">
        <v>650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651</v>
      </c>
      <c r="B11" s="1" t="s">
        <v>648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652</v>
      </c>
      <c r="B12" s="1" t="s">
        <v>653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654</v>
      </c>
      <c r="B13" s="1" t="s">
        <v>655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656</v>
      </c>
      <c r="B14" s="1" t="s">
        <v>653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657</v>
      </c>
      <c r="B15" s="1" t="s">
        <v>658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659</v>
      </c>
      <c r="B16" s="1">
        <v>651.0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660</v>
      </c>
      <c r="B17" s="1" t="s">
        <v>661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662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663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664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665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666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667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668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669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670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671</v>
      </c>
      <c r="B27" s="1">
        <v>1.34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672</v>
      </c>
      <c r="B28" s="1">
        <v>1.33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673</v>
      </c>
      <c r="B29" s="1">
        <v>1.26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674</v>
      </c>
      <c r="B30" s="1">
        <v>1.49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675</v>
      </c>
      <c r="B31" s="1">
        <v>1.34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676</v>
      </c>
      <c r="B32" s="1">
        <v>1.33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677</v>
      </c>
      <c r="B33" s="1">
        <v>1.26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678</v>
      </c>
      <c r="B34" s="1">
        <v>1.49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679</v>
      </c>
      <c r="B35" s="1">
        <v>-0.031909548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680</v>
      </c>
      <c r="B36" s="1">
        <v>5995761.0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681</v>
      </c>
      <c r="B37" s="1">
        <v>5995761.0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682</v>
      </c>
      <c r="B38" s="1">
        <v>2415514.0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683</v>
      </c>
      <c r="B39" s="1">
        <v>2907150.0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684</v>
      </c>
      <c r="B40" s="1">
        <v>2907150.0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685</v>
      </c>
      <c r="B41" s="1">
        <v>1.24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686</v>
      </c>
      <c r="B42" s="1">
        <v>1.3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687</v>
      </c>
      <c r="B43" s="1">
        <v>2500.0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688</v>
      </c>
      <c r="B44" s="1">
        <v>1400.0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689</v>
      </c>
      <c r="B45" s="1">
        <v>1.839722E7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690</v>
      </c>
      <c r="B46" s="1">
        <v>1.24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691</v>
      </c>
      <c r="B47" s="1">
        <v>104.42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692</v>
      </c>
      <c r="B48" s="1">
        <v>9.869753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693</v>
      </c>
      <c r="B49" s="1">
        <v>7.1182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694</v>
      </c>
      <c r="B50" s="1">
        <v>31.54315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695</v>
      </c>
      <c r="B51" s="1" t="s">
        <v>696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697</v>
      </c>
      <c r="B52" s="1">
        <v>2.26006656E8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698</v>
      </c>
      <c r="B53" s="1">
        <v>8.2242324E7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699</v>
      </c>
      <c r="B54" s="1">
        <v>1.4486E7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700</v>
      </c>
      <c r="B55" s="1">
        <v>645317.0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701</v>
      </c>
      <c r="B56" s="1">
        <v>475703.0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702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703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704</v>
      </c>
      <c r="B59" s="1">
        <v>0.1241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705</v>
      </c>
      <c r="B60" s="1">
        <v>0.01337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706</v>
      </c>
      <c r="B61" s="1">
        <v>0.07082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707</v>
      </c>
      <c r="B62" s="1">
        <v>0.2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708</v>
      </c>
      <c r="B63" s="1">
        <v>0.1293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709</v>
      </c>
      <c r="B64" s="1">
        <v>2.89720992E8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710</v>
      </c>
      <c r="B65" s="1">
        <v>2.445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711</v>
      </c>
      <c r="B66" s="1">
        <v>0.5194274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712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713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714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715</v>
      </c>
      <c r="B70" s="1">
        <v>-1.44608E8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716</v>
      </c>
      <c r="B71" s="1">
        <v>-34.4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717</v>
      </c>
      <c r="B72" s="1">
        <v>-2.27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718</v>
      </c>
      <c r="B73" s="1" t="s">
        <v>719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720</v>
      </c>
      <c r="B74" s="1">
        <v>1.7349984E9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721</v>
      </c>
      <c r="B75" s="1">
        <v>121.248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722</v>
      </c>
      <c r="B76" s="1">
        <v>-1.135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723</v>
      </c>
      <c r="B77" s="1">
        <v>-0.98619413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724</v>
      </c>
      <c r="B78" s="1">
        <v>0.23806548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725</v>
      </c>
      <c r="B79" s="1" t="s">
        <v>726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727</v>
      </c>
      <c r="B80" s="1" t="s">
        <v>728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729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730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731</v>
      </c>
      <c r="B83" s="1" t="s">
        <v>732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733</v>
      </c>
      <c r="B84" s="1" t="s">
        <v>732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734</v>
      </c>
      <c r="B85" s="1">
        <v>1.5554214E9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735</v>
      </c>
      <c r="B86" s="1" t="s">
        <v>736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737</v>
      </c>
      <c r="B87" s="1" t="s">
        <v>738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739</v>
      </c>
      <c r="B88" s="1" t="s">
        <v>740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741</v>
      </c>
      <c r="B89" s="1" t="s">
        <v>742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743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744</v>
      </c>
      <c r="B91" s="1">
        <v>1.27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745</v>
      </c>
      <c r="B92" s="1">
        <v>100.0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746</v>
      </c>
      <c r="B93" s="1">
        <v>0.5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747</v>
      </c>
      <c r="B94" s="1">
        <v>42.5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748</v>
      </c>
      <c r="B95" s="1">
        <v>40.0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749</v>
      </c>
      <c r="B96" s="1">
        <v>1.83333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750</v>
      </c>
      <c r="B97" s="1" t="s">
        <v>751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752</v>
      </c>
      <c r="B98" s="1">
        <v>5.0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753</v>
      </c>
      <c r="B99" s="1">
        <v>1533000.0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754</v>
      </c>
      <c r="B100" s="1">
        <v>0.018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755</v>
      </c>
      <c r="B101" s="1">
        <v>-1.99124E8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756</v>
      </c>
      <c r="B102" s="1">
        <v>1.08022E8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757</v>
      </c>
      <c r="B103" s="1">
        <v>0.008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758</v>
      </c>
      <c r="B104" s="1">
        <v>0.143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759</v>
      </c>
      <c r="B105" s="1">
        <v>1864000.0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760</v>
      </c>
      <c r="B106" s="1">
        <v>48.668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761</v>
      </c>
      <c r="B107" s="1">
        <v>0.032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762</v>
      </c>
      <c r="B108" s="1">
        <v>-0.25166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763</v>
      </c>
      <c r="B109" s="1">
        <v>-0.72668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764</v>
      </c>
      <c r="B110" s="1">
        <v>-1.15565752E8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765</v>
      </c>
      <c r="B111" s="1">
        <v>-1.69636992E8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766</v>
      </c>
      <c r="B112" s="1">
        <v>0.717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767</v>
      </c>
      <c r="B113" s="1">
        <v>-0.87017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768</v>
      </c>
      <c r="B114" s="1">
        <v>-48.41414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769</v>
      </c>
      <c r="B115" s="1" t="s">
        <v>696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770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-127.0</v>
      </c>
      <c r="D3" s="1">
        <v>-27.0</v>
      </c>
      <c r="E3" s="1">
        <v>-272.0</v>
      </c>
      <c r="F3" s="1">
        <v>-230.0</v>
      </c>
      <c r="G3" s="1">
        <v>-255.0</v>
      </c>
      <c r="H3" s="1">
        <f>IF(G3*FORECAST(H2,B3:G3,B2:G2)&gt;0,FORECAST(H2,B3:G3,B2:G2),G3)*$X$1</f>
        <v>-334.7333333</v>
      </c>
      <c r="I3" s="1">
        <f>IF(H3*FORECAST(I2,B3:H3,B2:H2)&gt;0,FORECAST(I2,B3:H3,B2:H2),H3)*$X$1</f>
        <v>-386.9904762</v>
      </c>
      <c r="J3" s="1">
        <f>IF(I3*FORECAST(J2,B3:I3,B2:I2)&gt;0,FORECAST(J2,B3:I3,B2:I2),I3)*$X$1</f>
        <v>-439.247619</v>
      </c>
      <c r="K3" s="1">
        <f>IF(J3*FORECAST(K2,B3:J3,B2:J2)&gt;0,FORECAST(K2,B3:J3,B2:J2),J3)*$X$1</f>
        <v>-491.5047619</v>
      </c>
      <c r="L3" s="1">
        <f>IF(K3*FORECAST(L2,B3:K3,B2:K2)&gt;0,FORECAST(L2,B3:K3,B2:K2),K3)*$X$1</f>
        <v>-543.7619048</v>
      </c>
      <c r="M3" s="1">
        <f>IF(L3*FORECAST(M2,B3:L3,B2:L2)&gt;0,FORECAST(M2,B3:L3,B2:L2),L3)*$X$1</f>
        <v>-596.0190476</v>
      </c>
      <c r="N3" s="1">
        <f>IF(M3*FORECAST(N2,B3:M3,B2:M2)&gt;0,FORECAST(N2,B3:M3,B2:M2),M3)*$X$1</f>
        <v>-648.2761905</v>
      </c>
      <c r="O3" s="5">
        <f>IF(N3*FORECAST(O2,B3:N3,B2:N2)&gt;0,FORECAST(O2,B3:N3,B2:N2),N3)*$X$1</f>
        <v>-700.5333333</v>
      </c>
      <c r="P3" s="5">
        <f>IF(O3*FORECAST(P2,B3:O3,B2:O2)&gt;0,FORECAST(P2,B3:O3,B2:O2),O3)*$X$1</f>
        <v>-752.7904762</v>
      </c>
      <c r="Q3" s="5">
        <f>IF(P3*FORECAST(Q2,B3:P3,B2:P2)&gt;0,FORECAST(Q2,B3:P3,B2:P2),P3)*$X$1</f>
        <v>-805.047619</v>
      </c>
      <c r="R3" s="5">
        <f>IF(Q3*FORECAST(R2,B3:Q3,B2:Q2)&gt;0,FORECAST(R2,B3:Q3,B2:Q2),Q3)*$X$1</f>
        <v>-857.3047619</v>
      </c>
      <c r="S3" s="5">
        <f>IF(R3*FORECAST(S2,B3:R3,B2:R2)&gt;0,FORECAST(S2,B3:R3,B2:R2),R3)*$X$1</f>
        <v>-909.5619048</v>
      </c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11.0</v>
      </c>
      <c r="C4" s="1">
        <v>71.0</v>
      </c>
      <c r="D4" s="1">
        <v>-682.0</v>
      </c>
      <c r="E4" s="1">
        <v>-217.0</v>
      </c>
      <c r="F4" s="1">
        <v>35.0</v>
      </c>
      <c r="G4" s="1">
        <v>109.0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6.0</v>
      </c>
      <c r="C5" s="1">
        <v>1.0</v>
      </c>
      <c r="D5" s="1">
        <v>24.0</v>
      </c>
      <c r="E5" s="1">
        <v>49.0</v>
      </c>
      <c r="F5" s="1">
        <v>58.0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>
        <f>IF(S3*FORECAST(S2,B3:S3,B2:S2)&gt;0,FORECAST(S2,B3:S3,B2:S2),R3)*$X$1 * (1+0.02)/(0.0882-0.02)</f>
        <v>-13603.41852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6">
        <f t="array" ref="L8">NPV(0.0882,I3:S3)</f>
        <v>-4150.572692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6">
        <f t="array" ref="L9">NPV(0.0882,I16:S16)</f>
        <v>-5368.489677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6">
        <f>L8 + L9</f>
        <v>-9519.062369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109.0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6">
        <f>L10 - L11</f>
        <v>-9628.062369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-9628.062369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(1+0.02)/(0.0882-0.02)</f>
        <v>-13603.41852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-76.0</v>
      </c>
      <c r="C3" s="1">
        <v>-182.0</v>
      </c>
      <c r="D3" s="1">
        <v>-89.0</v>
      </c>
      <c r="E3" s="1">
        <v>-347.0</v>
      </c>
      <c r="F3" s="1">
        <v>-488.0</v>
      </c>
      <c r="G3" s="1">
        <v>-302.0</v>
      </c>
      <c r="H3" s="1">
        <f>IF(G3*FORECAST(H2,B3:G3,B2:G2)&gt;0,FORECAST(H2,B3:G3,B2:G2),G3)*$X$1</f>
        <v>-477.9333333</v>
      </c>
      <c r="I3" s="1">
        <f>IF(H3*FORECAST(I2,B3:H3,B2:H2)&gt;0,FORECAST(I2,B3:H3,B2:H2),H3)*$X$1</f>
        <v>-543.8190476</v>
      </c>
      <c r="J3" s="1">
        <f>IF(I3*FORECAST(J2,B3:I3,B2:I2)&gt;0,FORECAST(J2,B3:I3,B2:I2),I3)*$X$1</f>
        <v>-609.7047619</v>
      </c>
      <c r="K3" s="1">
        <f>IF(J3*FORECAST(K2,B3:J3,B2:J2)&gt;0,FORECAST(K2,B3:J3,B2:J2),J3)*$X$1</f>
        <v>-675.5904762</v>
      </c>
      <c r="L3" s="1">
        <f>IF(K3*FORECAST(L2,B3:K3,B2:K2)&gt;0,FORECAST(L2,B3:K3,B2:K2),K3)*$X$1</f>
        <v>-741.4761905</v>
      </c>
      <c r="M3" s="1">
        <f>IF(L3*FORECAST(M2,B3:L3,B2:L2)&gt;0,FORECAST(M2,B3:L3,B2:L2),L3)*$X$1</f>
        <v>-807.3619048</v>
      </c>
      <c r="N3" s="1">
        <f>IF(M3*FORECAST(N2,B3:M3,B2:M2)&gt;0,FORECAST(N2,B3:M3,B2:M2),M3)*$X$1</f>
        <v>-873.247619</v>
      </c>
      <c r="O3" s="5">
        <f>IF(N3*FORECAST(O2,B3:N3,B2:N2)&gt;0,FORECAST(O2,B3:N3,B2:N2),N3)*$X$1</f>
        <v>-939.1333333</v>
      </c>
      <c r="P3" s="5">
        <f>IF(O3*FORECAST(P2,B3:O3,B2:O2)&gt;0,FORECAST(P2,B3:O3,B2:O2),O3)*$X$1</f>
        <v>-1005.019048</v>
      </c>
      <c r="Q3" s="5">
        <f>IF(P3*FORECAST(Q2,B3:P3,B2:P2)&gt;0,FORECAST(Q2,B3:P3,B2:P2),P3)*$X$1</f>
        <v>-1070.904762</v>
      </c>
      <c r="R3" s="5">
        <f>IF(Q3*FORECAST(R2,B3:Q3,B2:Q2)&gt;0,FORECAST(R2,B3:Q3,B2:Q2),Q3)*$X$1</f>
        <v>-1136.790476</v>
      </c>
      <c r="S3" s="5">
        <f>IF(R3*FORECAST(S2,B3:R3,B2:R2)&gt;0,FORECAST(S2,B3:R3,B2:R2),R3)*$X$1</f>
        <v>-1202.67619</v>
      </c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11.0</v>
      </c>
      <c r="C4" s="1">
        <v>71.0</v>
      </c>
      <c r="D4" s="1">
        <v>-682.0</v>
      </c>
      <c r="E4" s="1">
        <v>-217.0</v>
      </c>
      <c r="F4" s="1">
        <v>35.0</v>
      </c>
      <c r="G4" s="1">
        <v>109.0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771</v>
      </c>
      <c r="B5" s="1">
        <v>6.0</v>
      </c>
      <c r="C5" s="1">
        <v>1.0</v>
      </c>
      <c r="D5" s="1">
        <v>24.0</v>
      </c>
      <c r="E5" s="1">
        <v>49.0</v>
      </c>
      <c r="F5" s="1">
        <v>58.0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772</v>
      </c>
      <c r="L7" s="1">
        <f>IF(S3*FORECAST(S2,B3:S3,B2:S2)&gt;0,FORECAST(S2,B3:S3,B2:S2),R3)*$X$1 * (1+0.02)/(0.0882-0.02)</f>
        <v>-17987.23921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773</v>
      </c>
      <c r="L8" s="6">
        <f t="array" ref="L8">NPV(0.0882,I3:S3)</f>
        <v>-5616.716925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774</v>
      </c>
      <c r="L9" s="6">
        <f t="array" ref="L9">NPV(0.0882,I16:S16)</f>
        <v>-7098.532468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775</v>
      </c>
      <c r="L10" s="6">
        <f>L8 + L9</f>
        <v>-12715.24939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109.0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776</v>
      </c>
      <c r="L12" s="6">
        <f>L10 - L11</f>
        <v>-12824.24939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777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-12824.24939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(1+0.02)/(0.0882-0.02)</f>
        <v>-17987.23921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