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<sst xmlns="http://schemas.openxmlformats.org/spreadsheetml/2006/main" count="1944" uniqueCount="1725">
  <si>
    <t>ticker</t>
  </si>
  <si>
    <t>GNRC</t>
  </si>
  <si>
    <t>nombre</t>
  </si>
  <si>
    <t>GENERAC HOLDINGS INC</t>
  </si>
  <si>
    <t>empresa</t>
  </si>
  <si>
    <t>Electrical Components &amp; Equipment</t>
  </si>
  <si>
    <t>Open</t>
  </si>
  <si>
    <t>Target Price</t>
  </si>
  <si>
    <t>Upside</t>
  </si>
  <si>
    <t>-42.21%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</si>
  <si>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</si>
  <si>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</si>
  <si>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</si>
  <si>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</si>
  <si>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</si>
  <si>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</si>
  <si>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</si>
  <si>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</si>
  <si>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</si>
  <si>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</si>
  <si>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</si>
  <si>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</si>
  <si>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</si>
  <si>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</si>
  <si>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</si>
  <si>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</si>
  <si>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</si>
  <si>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</si>
  <si>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</si>
  <si>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</si>
  <si>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</si>
  <si>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</si>
  <si>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</si>
  <si>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</si>
  <si>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</si>
  <si>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</si>
  <si>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</si>
  <si>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</si>
  <si>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Net (Increase) Decrease in Loans Originated / Sold - Investing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</si>
  <si>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</si>
  <si>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</si>
  <si>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</si>
  <si>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</si>
  <si>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</si>
  <si>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</si>
  <si>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</si>
  <si>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</si>
  <si>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</si>
  <si>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</si>
  <si>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</si>
  <si>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</si>
  <si>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</si>
  <si>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</si>
  <si>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</si>
  <si>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</si>
  <si>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</si>
  <si>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</si>
  <si>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</si>
  <si>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</si>
  <si>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</si>
  <si>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</si>
  <si>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</si>
  <si>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</si>
  <si>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</si>
  <si>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</si>
  <si>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</si>
  <si>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</si>
  <si>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</si>
  <si>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</si>
  <si>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</si>
  <si>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</si>
  <si>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</si>
  <si>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</si>
  <si>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</si>
  <si>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</si>
  <si>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</si>
  <si>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</si>
  <si>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</si>
  <si>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</si>
  <si>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</si>
  <si>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</si>
  <si>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</si>
  <si>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</si>
  <si>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</si>
  <si>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</si>
  <si>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</si>
  <si>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</si>
  <si>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</si>
  <si>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</si>
  <si>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</si>
  <si>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</si>
  <si>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</si>
  <si>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</si>
  <si>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</si>
  <si>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</si>
  <si>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</si>
  <si>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</si>
  <si>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</si>
  <si>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</si>
  <si>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</si>
  <si>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</si>
  <si>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</si>
  <si>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</si>
  <si>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</si>
  <si>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</si>
  <si>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</si>
  <si>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</si>
  <si>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</si>
  <si>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</si>
  <si>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7.11</t>
  </si>
  <si>
    <t>7.06</t>
  </si>
  <si>
    <t>6.4</t>
  </si>
  <si>
    <t>8.97</t>
  </si>
  <si>
    <t>12.24</t>
  </si>
  <si>
    <t>16.5</t>
  </si>
  <si>
    <t>22.12</t>
  </si>
  <si>
    <t>34.74</t>
  </si>
  <si>
    <t>36.76</t>
  </si>
  <si>
    <t>38.91</t>
  </si>
  <si>
    <t>Tangible Book Value</t>
  </si>
  <si>
    <t>Tangible Book Value Per Share</t>
  </si>
  <si>
    <t>-6.25</t>
  </si>
  <si>
    <t>-6.98</t>
  </si>
  <si>
    <t>-8.91</t>
  </si>
  <si>
    <t>-6.38</t>
  </si>
  <si>
    <t>-4.03</t>
  </si>
  <si>
    <t>-1.13</t>
  </si>
  <si>
    <t>3.87</t>
  </si>
  <si>
    <t>-3.72</t>
  </si>
  <si>
    <t>-1.21</t>
  </si>
  <si>
    <t>1.03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</si>
  <si>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</si>
  <si>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</si>
  <si>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</si>
  <si>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</si>
  <si>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</si>
  <si>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</si>
  <si>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</si>
  <si>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</si>
  <si>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</si>
  <si>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</si>
  <si>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</si>
  <si>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</si>
  <si>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</si>
  <si>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</si>
  <si>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</si>
  <si>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</si>
  <si>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</si>
  <si>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</si>
  <si>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</si>
  <si>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</si>
  <si>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</si>
  <si>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</si>
  <si>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</si>
  <si>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</si>
  <si>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</si>
  <si>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</si>
  <si>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</si>
  <si>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</si>
  <si>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</si>
  <si>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</si>
  <si>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</si>
  <si>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</si>
  <si>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</si>
  <si>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</si>
  <si>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</si>
  <si>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</si>
  <si>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</si>
  <si>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</si>
  <si>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</si>
  <si>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</si>
  <si>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</si>
  <si>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</si>
  <si>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</si>
  <si>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</si>
  <si>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</si>
  <si>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</si>
  <si>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2.55</t>
  </si>
  <si>
    <t>1.14</t>
  </si>
  <si>
    <t>1.52</t>
  </si>
  <si>
    <t>2.58</t>
  </si>
  <si>
    <t>3.57</t>
  </si>
  <si>
    <t>4.09</t>
  </si>
  <si>
    <t>5.61</t>
  </si>
  <si>
    <t>8.51</t>
  </si>
  <si>
    <t>5.55</t>
  </si>
  <si>
    <t>3.31</t>
  </si>
  <si>
    <t>Basic EPS - Continuing Operations</t>
  </si>
  <si>
    <t>Basic Weighted Average Shares Outstanding</t>
  </si>
  <si>
    <t>Net EPS - Diluted</t>
  </si>
  <si>
    <t>2.49</t>
  </si>
  <si>
    <t>1.12</t>
  </si>
  <si>
    <t>1.5</t>
  </si>
  <si>
    <t>2.56</t>
  </si>
  <si>
    <t>3.54</t>
  </si>
  <si>
    <t>4.03</t>
  </si>
  <si>
    <t>5.48</t>
  </si>
  <si>
    <t>8.3</t>
  </si>
  <si>
    <t>5.42</t>
  </si>
  <si>
    <t>3.27</t>
  </si>
  <si>
    <t>Diluted EPS - Continuing Operations</t>
  </si>
  <si>
    <t>Diluted Weighted Average Shares Outstanding</t>
  </si>
  <si>
    <t>Normalized Basic EPS</t>
  </si>
  <si>
    <t>2.19</t>
  </si>
  <si>
    <t>1.56</t>
  </si>
  <si>
    <t>1.59</t>
  </si>
  <si>
    <t>2.06</t>
  </si>
  <si>
    <t>3.12</t>
  </si>
  <si>
    <t>3.34</t>
  </si>
  <si>
    <t>4.59</t>
  </si>
  <si>
    <t>6.92</t>
  </si>
  <si>
    <t>4.94</t>
  </si>
  <si>
    <t>2.93</t>
  </si>
  <si>
    <t>Normalized Diluted EPS</t>
  </si>
  <si>
    <t>2.14</t>
  </si>
  <si>
    <t>1.53</t>
  </si>
  <si>
    <t>1.58</t>
  </si>
  <si>
    <t>2.04</t>
  </si>
  <si>
    <t>3.09</t>
  </si>
  <si>
    <t>3.29</t>
  </si>
  <si>
    <t>4.49</t>
  </si>
  <si>
    <t>6.75</t>
  </si>
  <si>
    <t>4.82</t>
  </si>
  <si>
    <t>2.89</t>
  </si>
  <si>
    <t>Payout Ratio</t>
  </si>
  <si>
    <t>0.52</t>
  </si>
  <si>
    <t>1.85</t>
  </si>
  <si>
    <t>0.08</t>
  </si>
  <si>
    <t>EBITDA</t>
  </si>
  <si>
    <t>EBITA</t>
  </si>
  <si>
    <t>EBIT</t>
  </si>
  <si>
    <t>EBITDAR</t>
  </si>
  <si>
    <t>Effective Tax Rate - (Ratio)</t>
  </si>
  <si>
    <t>32.42</t>
  </si>
  <si>
    <t>36.78</t>
  </si>
  <si>
    <t>36.81</t>
  </si>
  <si>
    <t>21.28</t>
  </si>
  <si>
    <t>22.46</t>
  </si>
  <si>
    <t>21.06</t>
  </si>
  <si>
    <t>22.18</t>
  </si>
  <si>
    <t>19.52</t>
  </si>
  <si>
    <t>19.59</t>
  </si>
  <si>
    <t>25.21</t>
  </si>
  <si>
    <t>Current Domestic Taxes</t>
  </si>
  <si>
    <t>Current Foreign Taxes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</si>
  <si>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</si>
  <si>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</si>
  <si>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</si>
  <si>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</si>
  <si>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</si>
  <si>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</si>
  <si>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</si>
  <si>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</si>
  <si>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</si>
  <si>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</si>
  <si>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</si>
  <si>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</si>
  <si>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</si>
  <si>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</si>
  <si>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</si>
  <si>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</si>
  <si>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</si>
  <si>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9.8</t>
  </si>
  <si>
    <t>7.49</t>
  </si>
  <si>
    <t>7.26</t>
  </si>
  <si>
    <t>8.15</t>
  </si>
  <si>
    <t>10.03</t>
  </si>
  <si>
    <t>9.14</t>
  </si>
  <si>
    <t>10.28</t>
  </si>
  <si>
    <t>11.35</t>
  </si>
  <si>
    <t>7.07</t>
  </si>
  <si>
    <t>4.71</t>
  </si>
  <si>
    <t>Return on Total Capital</t>
  </si>
  <si>
    <t>11.66</t>
  </si>
  <si>
    <t>8.86</t>
  </si>
  <si>
    <t>8.8</t>
  </si>
  <si>
    <t>10.47</t>
  </si>
  <si>
    <t>13.64</t>
  </si>
  <si>
    <t>12.32</t>
  </si>
  <si>
    <t>13.68</t>
  </si>
  <si>
    <t>15.98</t>
  </si>
  <si>
    <t>9.78</t>
  </si>
  <si>
    <t>6.12</t>
  </si>
  <si>
    <t>Return On Equity %</t>
  </si>
  <si>
    <t>43.28</t>
  </si>
  <si>
    <t>16.27</t>
  </si>
  <si>
    <t>21.96</t>
  </si>
  <si>
    <t>31.05</t>
  </si>
  <si>
    <t>33.96</t>
  </si>
  <si>
    <t>26.33</t>
  </si>
  <si>
    <t>27.23</t>
  </si>
  <si>
    <t>29.85</t>
  </si>
  <si>
    <t>17.62</t>
  </si>
  <si>
    <t>9.2</t>
  </si>
  <si>
    <t>Return on Common Equity</t>
  </si>
  <si>
    <t>22.79</t>
  </si>
  <si>
    <t>33.37</t>
  </si>
  <si>
    <t>33.51</t>
  </si>
  <si>
    <t>28.25</t>
  </si>
  <si>
    <t>28.84</t>
  </si>
  <si>
    <t>29.6</t>
  </si>
  <si>
    <t>15.67</t>
  </si>
  <si>
    <t>8.83</t>
  </si>
  <si>
    <t>Margin Analysis</t>
  </si>
  <si>
    <t>Gross Profit Margin %</t>
  </si>
  <si>
    <t>35.34</t>
  </si>
  <si>
    <t>34.92</t>
  </si>
  <si>
    <t>36.07</t>
  </si>
  <si>
    <t>34.93</t>
  </si>
  <si>
    <t>35.83</t>
  </si>
  <si>
    <t>36.19</t>
  </si>
  <si>
    <t>38.79</t>
  </si>
  <si>
    <t>36.39</t>
  </si>
  <si>
    <t>33.34</t>
  </si>
  <si>
    <t>33.94</t>
  </si>
  <si>
    <t>SG&amp;A Margin</t>
  </si>
  <si>
    <t>11.99</t>
  </si>
  <si>
    <t>13.91</t>
  </si>
  <si>
    <t>16.57</t>
  </si>
  <si>
    <t>15.5</t>
  </si>
  <si>
    <t>14.61</t>
  </si>
  <si>
    <t>14.9</t>
  </si>
  <si>
    <t>14.73</t>
  </si>
  <si>
    <t>12.56</t>
  </si>
  <si>
    <t>15.14</t>
  </si>
  <si>
    <t>17.43</t>
  </si>
  <si>
    <t>EBITDA Margin %</t>
  </si>
  <si>
    <t>19.78</t>
  </si>
  <si>
    <t>18.41</t>
  </si>
  <si>
    <t>18.24</t>
  </si>
  <si>
    <t>19.99</t>
  </si>
  <si>
    <t>19.65</t>
  </si>
  <si>
    <t>22.3</t>
  </si>
  <si>
    <t>22.17</t>
  </si>
  <si>
    <t>15.86</t>
  </si>
  <si>
    <t>13.75</t>
  </si>
  <si>
    <t>EBITA Margin %</t>
  </si>
  <si>
    <t>21.19</t>
  </si>
  <si>
    <t>18.51</t>
  </si>
  <si>
    <t>16.92</t>
  </si>
  <si>
    <t>16.86</t>
  </si>
  <si>
    <t>18.74</t>
  </si>
  <si>
    <t>18.18</t>
  </si>
  <si>
    <t>20.83</t>
  </si>
  <si>
    <t>21.04</t>
  </si>
  <si>
    <t>14.71</t>
  </si>
  <si>
    <t>12.2</t>
  </si>
  <si>
    <t>EBIT Margin %</t>
  </si>
  <si>
    <t>19.75</t>
  </si>
  <si>
    <t>16.72</t>
  </si>
  <si>
    <t>14.64</t>
  </si>
  <si>
    <t>15.13</t>
  </si>
  <si>
    <t>17.65</t>
  </si>
  <si>
    <t>16.88</t>
  </si>
  <si>
    <t>19.53</t>
  </si>
  <si>
    <t>19.71</t>
  </si>
  <si>
    <t>12.44</t>
  </si>
  <si>
    <t>9.61</t>
  </si>
  <si>
    <t>Income From Continuing Operations Margin %</t>
  </si>
  <si>
    <t>11.95</t>
  </si>
  <si>
    <t>5.9</t>
  </si>
  <si>
    <t>6.84</t>
  </si>
  <si>
    <t>9.63</t>
  </si>
  <si>
    <t>11.92</t>
  </si>
  <si>
    <t>11.45</t>
  </si>
  <si>
    <t>13.97</t>
  </si>
  <si>
    <t>14.89</t>
  </si>
  <si>
    <t>8.96</t>
  </si>
  <si>
    <t>5.4</t>
  </si>
  <si>
    <t>Net Income Margin %</t>
  </si>
  <si>
    <t>9.53</t>
  </si>
  <si>
    <t>11.77</t>
  </si>
  <si>
    <t>11.43</t>
  </si>
  <si>
    <t>14.11</t>
  </si>
  <si>
    <t>8.75</t>
  </si>
  <si>
    <t>5.33</t>
  </si>
  <si>
    <t>Net Avail. For Common Margin %</t>
  </si>
  <si>
    <t>9.58</t>
  </si>
  <si>
    <t>10.89</t>
  </si>
  <si>
    <t>11.49</t>
  </si>
  <si>
    <t>14.06</t>
  </si>
  <si>
    <t>14.27</t>
  </si>
  <si>
    <t>7.67</t>
  </si>
  <si>
    <t>5.05</t>
  </si>
  <si>
    <t>Normalized Net Income Margin</t>
  </si>
  <si>
    <t>10.27</t>
  </si>
  <si>
    <t>8.05</t>
  </si>
  <si>
    <t>7.14</t>
  </si>
  <si>
    <t>7.65</t>
  </si>
  <si>
    <t>9.5</t>
  </si>
  <si>
    <t>9.38</t>
  </si>
  <si>
    <t>11.51</t>
  </si>
  <si>
    <t>11.6</t>
  </si>
  <si>
    <t>6.83</t>
  </si>
  <si>
    <t>4.46</t>
  </si>
  <si>
    <t>Levered Free Cash Flow Margin</t>
  </si>
  <si>
    <t>9.46</t>
  </si>
  <si>
    <t>7.5</t>
  </si>
  <si>
    <t>9.24</t>
  </si>
  <si>
    <t>10.23</t>
  </si>
  <si>
    <t>7.27</t>
  </si>
  <si>
    <t>7.64</t>
  </si>
  <si>
    <t>13.08</t>
  </si>
  <si>
    <t>6.34</t>
  </si>
  <si>
    <t>-1.7</t>
  </si>
  <si>
    <t>8.35</t>
  </si>
  <si>
    <t>Unlevered Free Cash Flow Margin</t>
  </si>
  <si>
    <t>11.02</t>
  </si>
  <si>
    <t>9.12</t>
  </si>
  <si>
    <t>11.61</t>
  </si>
  <si>
    <t>8.61</t>
  </si>
  <si>
    <t>13.8</t>
  </si>
  <si>
    <t>6.82</t>
  </si>
  <si>
    <t>-1.02</t>
  </si>
  <si>
    <t>9.77</t>
  </si>
  <si>
    <t>Asset Turnover</t>
  </si>
  <si>
    <t>0.79</t>
  </si>
  <si>
    <t>0.72</t>
  </si>
  <si>
    <t>0.86</t>
  </si>
  <si>
    <t>0.91</t>
  </si>
  <si>
    <t>0.87</t>
  </si>
  <si>
    <t>0.84</t>
  </si>
  <si>
    <t>0.92</t>
  </si>
  <si>
    <t>0.78</t>
  </si>
  <si>
    <t>Fixed Assets Turnover</t>
  </si>
  <si>
    <t>9.27</t>
  </si>
  <si>
    <t>7.46</t>
  </si>
  <si>
    <t>7.28</t>
  </si>
  <si>
    <t>7.55</t>
  </si>
  <si>
    <t>7.95</t>
  </si>
  <si>
    <t>6.98</t>
  </si>
  <si>
    <t>6.55</t>
  </si>
  <si>
    <t>7.88</t>
  </si>
  <si>
    <t>8.23</t>
  </si>
  <si>
    <t>6.5</t>
  </si>
  <si>
    <t>Receivables Turnover (Average Receivables)</t>
  </si>
  <si>
    <t>8.25</t>
  </si>
  <si>
    <t>7.1</t>
  </si>
  <si>
    <t>6.81</t>
  </si>
  <si>
    <t>6.41</t>
  </si>
  <si>
    <t>6.68</t>
  </si>
  <si>
    <t>7.16</t>
  </si>
  <si>
    <t>8.11</t>
  </si>
  <si>
    <t>8.54</t>
  </si>
  <si>
    <t>7.59</t>
  </si>
  <si>
    <t>Inventory Turnover (Average Inventory)</t>
  </si>
  <si>
    <t>3.05</t>
  </si>
  <si>
    <t>2.66</t>
  </si>
  <si>
    <t>2.74</t>
  </si>
  <si>
    <t>2.98</t>
  </si>
  <si>
    <t>2.79</t>
  </si>
  <si>
    <t>2.64</t>
  </si>
  <si>
    <t>2.7</t>
  </si>
  <si>
    <t>2.81</t>
  </si>
  <si>
    <t>2.44</t>
  </si>
  <si>
    <t>2.07</t>
  </si>
  <si>
    <t>Short Term Liquidity</t>
  </si>
  <si>
    <t>Current Ratio</t>
  </si>
  <si>
    <t>3.04</t>
  </si>
  <si>
    <t>3.1</t>
  </si>
  <si>
    <t>2.1</t>
  </si>
  <si>
    <t>2.41</t>
  </si>
  <si>
    <t>2.6</t>
  </si>
  <si>
    <t>1.6</t>
  </si>
  <si>
    <t>2.2</t>
  </si>
  <si>
    <t>2.27</t>
  </si>
  <si>
    <t>Quick Ratio</t>
  </si>
  <si>
    <t>1.4</t>
  </si>
  <si>
    <t>0.9</t>
  </si>
  <si>
    <t>1.08</t>
  </si>
  <si>
    <t>0.98</t>
  </si>
  <si>
    <t>1.29</t>
  </si>
  <si>
    <t>1.61</t>
  </si>
  <si>
    <t>0.6</t>
  </si>
  <si>
    <t>0.66</t>
  </si>
  <si>
    <t>Operating Cash Flow to Current Liabilities</t>
  </si>
  <si>
    <t>1.05</t>
  </si>
  <si>
    <t>0.88</t>
  </si>
  <si>
    <t>0.74</t>
  </si>
  <si>
    <t>0.67</t>
  </si>
  <si>
    <t>0.44</t>
  </si>
  <si>
    <t>0.62</t>
  </si>
  <si>
    <t>0.76</t>
  </si>
  <si>
    <t>0.36</t>
  </si>
  <si>
    <t>0.06</t>
  </si>
  <si>
    <t>0.59</t>
  </si>
  <si>
    <t>Days Sales Outstanding (Average Receivables)</t>
  </si>
  <si>
    <t>44.22</t>
  </si>
  <si>
    <t>51.44</t>
  </si>
  <si>
    <t>53.72</t>
  </si>
  <si>
    <t>56.95</t>
  </si>
  <si>
    <t>54.6</t>
  </si>
  <si>
    <t>53.46</t>
  </si>
  <si>
    <t>51.14</t>
  </si>
  <si>
    <t>44.99</t>
  </si>
  <si>
    <t>42.74</t>
  </si>
  <si>
    <t>48.08</t>
  </si>
  <si>
    <t>Days Outstanding Inventory (Average Inventory)</t>
  </si>
  <si>
    <t>119.7</t>
  </si>
  <si>
    <t>137.25</t>
  </si>
  <si>
    <t>133.79</t>
  </si>
  <si>
    <t>122.42</t>
  </si>
  <si>
    <t>130.97</t>
  </si>
  <si>
    <t>138.41</t>
  </si>
  <si>
    <t>135.37</t>
  </si>
  <si>
    <t>129.98</t>
  </si>
  <si>
    <t>149.65</t>
  </si>
  <si>
    <t>176.71</t>
  </si>
  <si>
    <t>Average Days Payable Outstanding</t>
  </si>
  <si>
    <t>45.72</t>
  </si>
  <si>
    <t>50.86</t>
  </si>
  <si>
    <t>55.96</t>
  </si>
  <si>
    <t>67.71</t>
  </si>
  <si>
    <t>70.4</t>
  </si>
  <si>
    <t>77.82</t>
  </si>
  <si>
    <t>67.63</t>
  </si>
  <si>
    <t>64.02</t>
  </si>
  <si>
    <t>60.88</t>
  </si>
  <si>
    <t>59.35</t>
  </si>
  <si>
    <t>Cash Conversion Cycle (Average Days)</t>
  </si>
  <si>
    <t>118.2</t>
  </si>
  <si>
    <t>137.83</t>
  </si>
  <si>
    <t>131.54</t>
  </si>
  <si>
    <t>111.66</t>
  </si>
  <si>
    <t>115.17</t>
  </si>
  <si>
    <t>114.05</t>
  </si>
  <si>
    <t>118.88</t>
  </si>
  <si>
    <t>110.96</t>
  </si>
  <si>
    <t>131.51</t>
  </si>
  <si>
    <t>165.44</t>
  </si>
  <si>
    <t>Long Term Solvency</t>
  </si>
  <si>
    <t>Total Debt/Equity</t>
  </si>
  <si>
    <t>222.35</t>
  </si>
  <si>
    <t>227.95</t>
  </si>
  <si>
    <t>242.87</t>
  </si>
  <si>
    <t>153.82</t>
  </si>
  <si>
    <t>112.37</t>
  </si>
  <si>
    <t>85.54</t>
  </si>
  <si>
    <t>65.16</t>
  </si>
  <si>
    <t>47.71</t>
  </si>
  <si>
    <t>64.76</t>
  </si>
  <si>
    <t>70.2</t>
  </si>
  <si>
    <t>Total Debt / Total Capital</t>
  </si>
  <si>
    <t>68.98</t>
  </si>
  <si>
    <t>69.51</t>
  </si>
  <si>
    <t>70.83</t>
  </si>
  <si>
    <t>60.6</t>
  </si>
  <si>
    <t>52.91</t>
  </si>
  <si>
    <t>46.1</t>
  </si>
  <si>
    <t>39.45</t>
  </si>
  <si>
    <t>32.3</t>
  </si>
  <si>
    <t>39.31</t>
  </si>
  <si>
    <t>41.24</t>
  </si>
  <si>
    <t>LT Debt/Equity</t>
  </si>
  <si>
    <t>220.93</t>
  </si>
  <si>
    <t>225.97</t>
  </si>
  <si>
    <t>232.24</t>
  </si>
  <si>
    <t>150.15</t>
  </si>
  <si>
    <t>106.58</t>
  </si>
  <si>
    <t>79.29</t>
  </si>
  <si>
    <t>60.99</t>
  </si>
  <si>
    <t>43.24</t>
  </si>
  <si>
    <t>63.51</t>
  </si>
  <si>
    <t>Long-Term Debt / Total Capital</t>
  </si>
  <si>
    <t>68.54</t>
  </si>
  <si>
    <t>68.9</t>
  </si>
  <si>
    <t>67.73</t>
  </si>
  <si>
    <t>59.16</t>
  </si>
  <si>
    <t>50.19</t>
  </si>
  <si>
    <t>36.93</t>
  </si>
  <si>
    <t>29.27</t>
  </si>
  <si>
    <t>36.95</t>
  </si>
  <si>
    <t>37.32</t>
  </si>
  <si>
    <t>Total Liabilities / Total Assets</t>
  </si>
  <si>
    <t>73.98</t>
  </si>
  <si>
    <t>74.01</t>
  </si>
  <si>
    <t>76.67</t>
  </si>
  <si>
    <t>70.11</t>
  </si>
  <si>
    <t>66.11</t>
  </si>
  <si>
    <t>58.96</t>
  </si>
  <si>
    <t>54.99</t>
  </si>
  <si>
    <t>53.42</t>
  </si>
  <si>
    <t>54.16</t>
  </si>
  <si>
    <t>53.87</t>
  </si>
  <si>
    <t>EBIT / Interest Expense</t>
  </si>
  <si>
    <t>6.11</t>
  </si>
  <si>
    <t>5.14</t>
  </si>
  <si>
    <t>4.75</t>
  </si>
  <si>
    <t>5.93</t>
  </si>
  <si>
    <t>8.72</t>
  </si>
  <si>
    <t>22.35</t>
  </si>
  <si>
    <t>10.36</t>
  </si>
  <si>
    <t>3.96</t>
  </si>
  <si>
    <t>EBITDA / Interest Expense</t>
  </si>
  <si>
    <t>6.85</t>
  </si>
  <si>
    <t>6.08</t>
  </si>
  <si>
    <t>5.97</t>
  </si>
  <si>
    <t>7.15</t>
  </si>
  <si>
    <t>9.88</t>
  </si>
  <si>
    <t>10.66</t>
  </si>
  <si>
    <t>17.36</t>
  </si>
  <si>
    <t>25.83</t>
  </si>
  <si>
    <t>13.87</t>
  </si>
  <si>
    <t>6.07</t>
  </si>
  <si>
    <t>(EBITDA - Capex) / Interest Expense</t>
  </si>
  <si>
    <t>5.37</t>
  </si>
  <si>
    <t>5.28</t>
  </si>
  <si>
    <t>6.37</t>
  </si>
  <si>
    <t>9.19</t>
  </si>
  <si>
    <t>15.48</t>
  </si>
  <si>
    <t>22.49</t>
  </si>
  <si>
    <t>12.3</t>
  </si>
  <si>
    <t>4.74</t>
  </si>
  <si>
    <t>Total Debt / EBITDA</t>
  </si>
  <si>
    <t>3.37</t>
  </si>
  <si>
    <t>4.08</t>
  </si>
  <si>
    <t>3.97</t>
  </si>
  <si>
    <t>2.28</t>
  </si>
  <si>
    <t>2.11</t>
  </si>
  <si>
    <t>1.66</t>
  </si>
  <si>
    <t>1.27</t>
  </si>
  <si>
    <t>2.02</t>
  </si>
  <si>
    <t>2.78</t>
  </si>
  <si>
    <t>Net Debt / EBITDA</t>
  </si>
  <si>
    <t>3.63</t>
  </si>
  <si>
    <t>3.71</t>
  </si>
  <si>
    <t>2.59</t>
  </si>
  <si>
    <t>1.73</t>
  </si>
  <si>
    <t>1.38</t>
  </si>
  <si>
    <t>0.51</t>
  </si>
  <si>
    <t>1.1</t>
  </si>
  <si>
    <t>1.84</t>
  </si>
  <si>
    <t>2.45</t>
  </si>
  <si>
    <t>Total Debt / (EBITDA - Capex)</t>
  </si>
  <si>
    <t>3.77</t>
  </si>
  <si>
    <t>4.62</t>
  </si>
  <si>
    <t>4.48</t>
  </si>
  <si>
    <t>3.42</t>
  </si>
  <si>
    <t>1.86</t>
  </si>
  <si>
    <t>1.46</t>
  </si>
  <si>
    <t>3.56</t>
  </si>
  <si>
    <t>Net Debt / (EBITDA - Capex)</t>
  </si>
  <si>
    <t>4.11</t>
  </si>
  <si>
    <t>4.19</t>
  </si>
  <si>
    <t>2.91</t>
  </si>
  <si>
    <t>1.96</t>
  </si>
  <si>
    <t>0.58</t>
  </si>
  <si>
    <t>1.26</t>
  </si>
  <si>
    <t>2.08</t>
  </si>
  <si>
    <t>3.13</t>
  </si>
  <si>
    <t>Growth Over Prior Year</t>
  </si>
  <si>
    <t>Total Revenues, 1 Yr. Growth %</t>
  </si>
  <si>
    <t>-1.67</t>
  </si>
  <si>
    <t>-9.83</t>
  </si>
  <si>
    <t>9.65</t>
  </si>
  <si>
    <t>15.78</t>
  </si>
  <si>
    <t>20.49</t>
  </si>
  <si>
    <t>8.94</t>
  </si>
  <si>
    <t>12.74</t>
  </si>
  <si>
    <t>50.38</t>
  </si>
  <si>
    <t>22.14</t>
  </si>
  <si>
    <t>-11.88</t>
  </si>
  <si>
    <t>Gross Profit, 1 Yr. Growth %</t>
  </si>
  <si>
    <t>-9.37</t>
  </si>
  <si>
    <t>-10.9</t>
  </si>
  <si>
    <t>13.27</t>
  </si>
  <si>
    <t>12.11</t>
  </si>
  <si>
    <t>23.56</t>
  </si>
  <si>
    <t>42.02</t>
  </si>
  <si>
    <t>11.91</t>
  </si>
  <si>
    <t>-10.29</t>
  </si>
  <si>
    <t>EBITDA, 1 Yr. Growth %</t>
  </si>
  <si>
    <t>-16.75</t>
  </si>
  <si>
    <t>-19.38</t>
  </si>
  <si>
    <t>2.05</t>
  </si>
  <si>
    <t>32.82</t>
  </si>
  <si>
    <t>7.04</t>
  </si>
  <si>
    <t>27.96</t>
  </si>
  <si>
    <t>-13.24</t>
  </si>
  <si>
    <t>-23.58</t>
  </si>
  <si>
    <t>EBITA, 1 Yr. Growth %</t>
  </si>
  <si>
    <t>-17.96</t>
  </si>
  <si>
    <t>-21.22</t>
  </si>
  <si>
    <t>0.26</t>
  </si>
  <si>
    <t>15.32</t>
  </si>
  <si>
    <t>5.67</t>
  </si>
  <si>
    <t>29.16</t>
  </si>
  <si>
    <t>53.37</t>
  </si>
  <si>
    <t>-15.29</t>
  </si>
  <si>
    <t>-26.86</t>
  </si>
  <si>
    <t>EBIT, 1 Yr. Growth %</t>
  </si>
  <si>
    <t>-17.92</t>
  </si>
  <si>
    <t>-23.66</t>
  </si>
  <si>
    <t>-3.96</t>
  </si>
  <si>
    <t>19.64</t>
  </si>
  <si>
    <t>41.38</t>
  </si>
  <si>
    <t>30.43</t>
  </si>
  <si>
    <t>53.29</t>
  </si>
  <si>
    <t>-23.51</t>
  </si>
  <si>
    <t>-31.9</t>
  </si>
  <si>
    <t>Earnings From Cont. Operations, 1 Yr. Growth %</t>
  </si>
  <si>
    <t>0.04</t>
  </si>
  <si>
    <t>-55.47</t>
  </si>
  <si>
    <t>27.09</t>
  </si>
  <si>
    <t>63.07</t>
  </si>
  <si>
    <t>51.18</t>
  </si>
  <si>
    <t>4.6</t>
  </si>
  <si>
    <t>37.62</t>
  </si>
  <si>
    <t>60.29</t>
  </si>
  <si>
    <t>-26.54</t>
  </si>
  <si>
    <t>-46.9</t>
  </si>
  <si>
    <t>Net Income, 1 Yr. Growth %</t>
  </si>
  <si>
    <t>27.06</t>
  </si>
  <si>
    <t>61.34</t>
  </si>
  <si>
    <t>50.98</t>
  </si>
  <si>
    <t>5.77</t>
  </si>
  <si>
    <t>39.11</t>
  </si>
  <si>
    <t>57.03</t>
  </si>
  <si>
    <t>-27.43</t>
  </si>
  <si>
    <t>-46.28</t>
  </si>
  <si>
    <t>Normalized Net Income, 1 Yr. Growth %</t>
  </si>
  <si>
    <t>-18.7</t>
  </si>
  <si>
    <t>-33.72</t>
  </si>
  <si>
    <t>-2.81</t>
  </si>
  <si>
    <t>24.12</t>
  </si>
  <si>
    <t>51.63</t>
  </si>
  <si>
    <t>7.57</t>
  </si>
  <si>
    <t>38.34</t>
  </si>
  <si>
    <t>53.15</t>
  </si>
  <si>
    <t>-29.14</t>
  </si>
  <si>
    <t>-42.5</t>
  </si>
  <si>
    <t>Diluted EPS Before Extra, 1 Yr. Growth %</t>
  </si>
  <si>
    <t>-0.8</t>
  </si>
  <si>
    <t>-55.02</t>
  </si>
  <si>
    <t>33.93</t>
  </si>
  <si>
    <t>70.67</t>
  </si>
  <si>
    <t>39.92</t>
  </si>
  <si>
    <t>13.84</t>
  </si>
  <si>
    <t>35.98</t>
  </si>
  <si>
    <t>51.46</t>
  </si>
  <si>
    <t>-34.7</t>
  </si>
  <si>
    <t>-39.67</t>
  </si>
  <si>
    <t>Accounts Receivable, 1 Yr. Growth %</t>
  </si>
  <si>
    <t>14.67</t>
  </si>
  <si>
    <t>-3.66</t>
  </si>
  <si>
    <t>32.75</t>
  </si>
  <si>
    <t>15.77</t>
  </si>
  <si>
    <t>16.77</t>
  </si>
  <si>
    <t>-2.02</t>
  </si>
  <si>
    <t>17.33</t>
  </si>
  <si>
    <t>45.76</t>
  </si>
  <si>
    <t>-4.39</t>
  </si>
  <si>
    <t>2.84</t>
  </si>
  <si>
    <t>Inventory, 1 Yr. Growth %</t>
  </si>
  <si>
    <t>1.88</t>
  </si>
  <si>
    <t>40.74</t>
  </si>
  <si>
    <t>-4.17</t>
  </si>
  <si>
    <t>15.57</t>
  </si>
  <si>
    <t>80.62</t>
  </si>
  <si>
    <t>28.97</t>
  </si>
  <si>
    <t>-16.93</t>
  </si>
  <si>
    <t>Net Property, Plant and Equip., 1 Yr. Growth %</t>
  </si>
  <si>
    <t>15.51</t>
  </si>
  <si>
    <t>8.26</t>
  </si>
  <si>
    <t>21.07</t>
  </si>
  <si>
    <t>26.53</t>
  </si>
  <si>
    <t>15.03</t>
  </si>
  <si>
    <t>33.54</t>
  </si>
  <si>
    <t>4.72</t>
  </si>
  <si>
    <t>17.94</t>
  </si>
  <si>
    <t>Total Assets, 1 Yr. Growth %</t>
  </si>
  <si>
    <t>4.69</t>
  </si>
  <si>
    <t>-4.77</t>
  </si>
  <si>
    <t>4.67</t>
  </si>
  <si>
    <t>8.5</t>
  </si>
  <si>
    <t>19.76</t>
  </si>
  <si>
    <t>9.86</t>
  </si>
  <si>
    <t>21.37</t>
  </si>
  <si>
    <t>50.76</t>
  </si>
  <si>
    <t>5.98</t>
  </si>
  <si>
    <t>-1.47</t>
  </si>
  <si>
    <t>Tangible Book Value, 1 Yr. Growth %</t>
  </si>
  <si>
    <t>-24.98</t>
  </si>
  <si>
    <t>6.99</t>
  </si>
  <si>
    <t>21.25</t>
  </si>
  <si>
    <t>-28.81</t>
  </si>
  <si>
    <t>-37.86</t>
  </si>
  <si>
    <t>-71.81</t>
  </si>
  <si>
    <t>-444.08</t>
  </si>
  <si>
    <t>-197.54</t>
  </si>
  <si>
    <t>-68.69</t>
  </si>
  <si>
    <t>-183.26</t>
  </si>
  <si>
    <t>Common Equity, 1 Yr. Growth %</t>
  </si>
  <si>
    <t>54.48</t>
  </si>
  <si>
    <t>-4.89</t>
  </si>
  <si>
    <t>-13.9</t>
  </si>
  <si>
    <t>39.5</t>
  </si>
  <si>
    <t>37.27</t>
  </si>
  <si>
    <t>35.74</t>
  </si>
  <si>
    <t>34.67</t>
  </si>
  <si>
    <t>59.23</t>
  </si>
  <si>
    <t>1.97</t>
  </si>
  <si>
    <t>3.67</t>
  </si>
  <si>
    <t>Cash From Operations, 1 Yr. Growth %</t>
  </si>
  <si>
    <t>-2.68</t>
  </si>
  <si>
    <t>-25.44</t>
  </si>
  <si>
    <t>34.35</t>
  </si>
  <si>
    <t>-3.92</t>
  </si>
  <si>
    <t>24.94</t>
  </si>
  <si>
    <t>57.51</t>
  </si>
  <si>
    <t>-15.49</t>
  </si>
  <si>
    <t>-85.77</t>
  </si>
  <si>
    <t>791.5</t>
  </si>
  <si>
    <t>Capital Expenditures, 1 Yr. Growth %</t>
  </si>
  <si>
    <t>-11.64</t>
  </si>
  <si>
    <t>-0.6</t>
  </si>
  <si>
    <t>9.17</t>
  </si>
  <si>
    <t>43.11</t>
  </si>
  <si>
    <t>27.73</t>
  </si>
  <si>
    <t>2.18</t>
  </si>
  <si>
    <t>77.04</t>
  </si>
  <si>
    <t>-21.64</t>
  </si>
  <si>
    <t>49.74</t>
  </si>
  <si>
    <t>Levered Free Cash Flow, 1 Yr. Growth %</t>
  </si>
  <si>
    <t>-8.51</t>
  </si>
  <si>
    <t>-29.02</t>
  </si>
  <si>
    <t>4.13</t>
  </si>
  <si>
    <t>28.15</t>
  </si>
  <si>
    <t>-15.14</t>
  </si>
  <si>
    <t>14.47</t>
  </si>
  <si>
    <t>92.88</t>
  </si>
  <si>
    <t>-26.4</t>
  </si>
  <si>
    <t>-132.24</t>
  </si>
  <si>
    <t>-532.26</t>
  </si>
  <si>
    <t>Unlevered Free Cash Flow, 1 Yr. Growth %</t>
  </si>
  <si>
    <t>-10.66</t>
  </si>
  <si>
    <t>-25.87</t>
  </si>
  <si>
    <t>5.26</t>
  </si>
  <si>
    <t>23.39</t>
  </si>
  <si>
    <t>-14.53</t>
  </si>
  <si>
    <t>12.92</t>
  </si>
  <si>
    <t>80.77</t>
  </si>
  <si>
    <t>-941.71</t>
  </si>
  <si>
    <t>Compound Annual Growth Rate Over Two Years</t>
  </si>
  <si>
    <t>Total Revenues, 2 Yr. CAGR %</t>
  </si>
  <si>
    <t>11.44</t>
  </si>
  <si>
    <t>-5.84</t>
  </si>
  <si>
    <t>-0.57</t>
  </si>
  <si>
    <t>12.68</t>
  </si>
  <si>
    <t>18.22</t>
  </si>
  <si>
    <t>14.57</t>
  </si>
  <si>
    <t>10.82</t>
  </si>
  <si>
    <t>30.21</t>
  </si>
  <si>
    <t>35.53</t>
  </si>
  <si>
    <t>3.75</t>
  </si>
  <si>
    <t>Gross Profit, 2 Yr. CAGR %</t>
  </si>
  <si>
    <t>8.27</t>
  </si>
  <si>
    <t>-10.14</t>
  </si>
  <si>
    <t>0.46</t>
  </si>
  <si>
    <t>12.69</t>
  </si>
  <si>
    <t>18.16</t>
  </si>
  <si>
    <t>16.8</t>
  </si>
  <si>
    <t>15.3</t>
  </si>
  <si>
    <t>30.57</t>
  </si>
  <si>
    <t>26.07</t>
  </si>
  <si>
    <t>0.2</t>
  </si>
  <si>
    <t>EBITDA, 2 Yr. CAGR %</t>
  </si>
  <si>
    <t>-18.07</t>
  </si>
  <si>
    <t>-9.29</t>
  </si>
  <si>
    <t>8.2</t>
  </si>
  <si>
    <t>23.78</t>
  </si>
  <si>
    <t>19.63</t>
  </si>
  <si>
    <t>17.04</t>
  </si>
  <si>
    <t>38.03</t>
  </si>
  <si>
    <t>14.82</t>
  </si>
  <si>
    <t>-18.58</t>
  </si>
  <si>
    <t>EBITA, 2 Yr. CAGR %</t>
  </si>
  <si>
    <t>7.18</t>
  </si>
  <si>
    <t>-19.61</t>
  </si>
  <si>
    <t>-11.13</t>
  </si>
  <si>
    <t>7.53</t>
  </si>
  <si>
    <t>25.04</t>
  </si>
  <si>
    <t>16.83</t>
  </si>
  <si>
    <t>39.76</t>
  </si>
  <si>
    <t>14.42</t>
  </si>
  <si>
    <t>-21.3</t>
  </si>
  <si>
    <t>EBIT, 2 Yr. CAGR %</t>
  </si>
  <si>
    <t>13.6</t>
  </si>
  <si>
    <t>-20.84</t>
  </si>
  <si>
    <t>-14.37</t>
  </si>
  <si>
    <t>7.19</t>
  </si>
  <si>
    <t>30.53</t>
  </si>
  <si>
    <t>21.86</t>
  </si>
  <si>
    <t>16.58</t>
  </si>
  <si>
    <t>40.34</t>
  </si>
  <si>
    <t>-27.84</t>
  </si>
  <si>
    <t>Earnings From Cont. Operations, 2 Yr. CAGR %</t>
  </si>
  <si>
    <t>36.86</t>
  </si>
  <si>
    <t>-33.26</t>
  </si>
  <si>
    <t>-24.77</t>
  </si>
  <si>
    <t>43.96</t>
  </si>
  <si>
    <t>57.55</t>
  </si>
  <si>
    <t>25.75</t>
  </si>
  <si>
    <t>19.98</t>
  </si>
  <si>
    <t>48.52</t>
  </si>
  <si>
    <t>8.52</t>
  </si>
  <si>
    <t>-37.54</t>
  </si>
  <si>
    <t>Net Income, 2 Yr. CAGR %</t>
  </si>
  <si>
    <t>-24.78</t>
  </si>
  <si>
    <t>43.18</t>
  </si>
  <si>
    <t>56.6</t>
  </si>
  <si>
    <t>26.37</t>
  </si>
  <si>
    <t>21.3</t>
  </si>
  <si>
    <t>47.8</t>
  </si>
  <si>
    <t>-37.56</t>
  </si>
  <si>
    <t>Normalized Net Income, 2 Yr. CAGR %</t>
  </si>
  <si>
    <t>18.21</t>
  </si>
  <si>
    <t>-24.18</t>
  </si>
  <si>
    <t>-19.74</t>
  </si>
  <si>
    <t>9.83</t>
  </si>
  <si>
    <t>38.18</t>
  </si>
  <si>
    <t>28.35</t>
  </si>
  <si>
    <t>21.99</t>
  </si>
  <si>
    <t>44.37</t>
  </si>
  <si>
    <t>4.95</t>
  </si>
  <si>
    <t>-36.18</t>
  </si>
  <si>
    <t>Diluted EPS Before Extra, 2 Yr. CAGR %</t>
  </si>
  <si>
    <t>35.81</t>
  </si>
  <si>
    <t>-33.2</t>
  </si>
  <si>
    <t>-22.38</t>
  </si>
  <si>
    <t>51.19</t>
  </si>
  <si>
    <t>55.18</t>
  </si>
  <si>
    <t>26.21</t>
  </si>
  <si>
    <t>24.42</t>
  </si>
  <si>
    <t>43.51</t>
  </si>
  <si>
    <t>-0.55</t>
  </si>
  <si>
    <t>-37.23</t>
  </si>
  <si>
    <t>Accounts Receivable, 2 Yr. CAGR %</t>
  </si>
  <si>
    <t>18.36</t>
  </si>
  <si>
    <t>5.11</t>
  </si>
  <si>
    <t>13.09</t>
  </si>
  <si>
    <t>23.97</t>
  </si>
  <si>
    <t>16.12</t>
  </si>
  <si>
    <t>6.96</t>
  </si>
  <si>
    <t>7.22</t>
  </si>
  <si>
    <t>30.77</t>
  </si>
  <si>
    <t>18.05</t>
  </si>
  <si>
    <t>-0.84</t>
  </si>
  <si>
    <t>Inventory, 2 Yr. CAGR %</t>
  </si>
  <si>
    <t>18.93</t>
  </si>
  <si>
    <t>4.1</t>
  </si>
  <si>
    <t>4.64</t>
  </si>
  <si>
    <t>8.12</t>
  </si>
  <si>
    <t>24.8</t>
  </si>
  <si>
    <t>16.13</t>
  </si>
  <si>
    <t>5.24</t>
  </si>
  <si>
    <t>44.48</t>
  </si>
  <si>
    <t>52.62</t>
  </si>
  <si>
    <t>3.51</t>
  </si>
  <si>
    <t>Net Property, Plant and Equip., 2 Yr. CAGR %</t>
  </si>
  <si>
    <t>26.97</t>
  </si>
  <si>
    <t>12.18</t>
  </si>
  <si>
    <t>12.27</t>
  </si>
  <si>
    <t>11.83</t>
  </si>
  <si>
    <t>14.49</t>
  </si>
  <si>
    <t>23.77</t>
  </si>
  <si>
    <t>20.64</t>
  </si>
  <si>
    <t>23.94</t>
  </si>
  <si>
    <t>18.25</t>
  </si>
  <si>
    <t>11.13</t>
  </si>
  <si>
    <t>Total Assets, 2 Yr. CAGR %</t>
  </si>
  <si>
    <t>8.34</t>
  </si>
  <si>
    <t>-0.15</t>
  </si>
  <si>
    <t>-0.56</t>
  </si>
  <si>
    <t>6.57</t>
  </si>
  <si>
    <t>14.16</t>
  </si>
  <si>
    <t>35.27</t>
  </si>
  <si>
    <t>26.4</t>
  </si>
  <si>
    <t>Tangible Book Value, 2 Yr. CAGR %</t>
  </si>
  <si>
    <t>9.06</t>
  </si>
  <si>
    <t>-10.41</t>
  </si>
  <si>
    <t>13.9</t>
  </si>
  <si>
    <t>-7.09</t>
  </si>
  <si>
    <t>-33.03</t>
  </si>
  <si>
    <t>-58.15</t>
  </si>
  <si>
    <t>-1.52</t>
  </si>
  <si>
    <t>83.2</t>
  </si>
  <si>
    <t>-44.74</t>
  </si>
  <si>
    <t>-48.95</t>
  </si>
  <si>
    <t>Common Equity, 2 Yr. CAGR %</t>
  </si>
  <si>
    <t>21.21</t>
  </si>
  <si>
    <t>-9.5</t>
  </si>
  <si>
    <t>9.59</t>
  </si>
  <si>
    <t>37.7</t>
  </si>
  <si>
    <t>36.51</t>
  </si>
  <si>
    <t>35.2</t>
  </si>
  <si>
    <t>46.44</t>
  </si>
  <si>
    <t>27.42</t>
  </si>
  <si>
    <t>2.82</t>
  </si>
  <si>
    <t>Cash From Operations, 2 Yr. CAGR %</t>
  </si>
  <si>
    <t>-14.82</t>
  </si>
  <si>
    <t>17.66</t>
  </si>
  <si>
    <t>9.56</t>
  </si>
  <si>
    <t>40.28</t>
  </si>
  <si>
    <t>15.37</t>
  </si>
  <si>
    <t>-65.32</t>
  </si>
  <si>
    <t>12.64</t>
  </si>
  <si>
    <t>Capital Expenditures, 2 Yr. CAGR %</t>
  </si>
  <si>
    <t>24.47</t>
  </si>
  <si>
    <t>-0.19</t>
  </si>
  <si>
    <t>-6.28</t>
  </si>
  <si>
    <t>4.17</t>
  </si>
  <si>
    <t>14.24</t>
  </si>
  <si>
    <t>34.5</t>
  </si>
  <si>
    <t>17.78</t>
  </si>
  <si>
    <t>8.32</t>
  </si>
  <si>
    <t>Levered Free Cash Flow, 2 Yr. CAGR %</t>
  </si>
  <si>
    <t>23.58</t>
  </si>
  <si>
    <t>-19.11</t>
  </si>
  <si>
    <t>-2.08</t>
  </si>
  <si>
    <t>15.52</t>
  </si>
  <si>
    <t>5.21</t>
  </si>
  <si>
    <t>-1.08</t>
  </si>
  <si>
    <t>48.59</t>
  </si>
  <si>
    <t>-50.9</t>
  </si>
  <si>
    <t>18.17</t>
  </si>
  <si>
    <t>Unlevered Free Cash Flow, 2 Yr. CAGR %</t>
  </si>
  <si>
    <t>17.12</t>
  </si>
  <si>
    <t>-18.36</t>
  </si>
  <si>
    <t>13.96</t>
  </si>
  <si>
    <t>3.49</t>
  </si>
  <si>
    <t>-1.45</t>
  </si>
  <si>
    <t>42.87</t>
  </si>
  <si>
    <t>15.56</t>
  </si>
  <si>
    <t>-62.99</t>
  </si>
  <si>
    <t>23.29</t>
  </si>
  <si>
    <t>Compound Annual Growth Rate Over Three Years</t>
  </si>
  <si>
    <t>Total Revenues, 3 Yr. CAGR %</t>
  </si>
  <si>
    <t>22.64</t>
  </si>
  <si>
    <t>3.85</t>
  </si>
  <si>
    <t>-0.94</t>
  </si>
  <si>
    <t>4.61</t>
  </si>
  <si>
    <t>15.38</t>
  </si>
  <si>
    <t>15.04</t>
  </si>
  <si>
    <t>22.69</t>
  </si>
  <si>
    <t>27.46</t>
  </si>
  <si>
    <t>17.41</t>
  </si>
  <si>
    <t>Gross Profit, 3 Yr. CAGR %</t>
  </si>
  <si>
    <t>20.55</t>
  </si>
  <si>
    <t>-2.93</t>
  </si>
  <si>
    <t>4.2</t>
  </si>
  <si>
    <t>16.38</t>
  </si>
  <si>
    <t>18.13</t>
  </si>
  <si>
    <t>23.33</t>
  </si>
  <si>
    <t>24.03</t>
  </si>
  <si>
    <t>12.55</t>
  </si>
  <si>
    <t>EBITDA, 3 Yr. CAGR %</t>
  </si>
  <si>
    <t>21.89</t>
  </si>
  <si>
    <t>-2.1</t>
  </si>
  <si>
    <t>-11.85</t>
  </si>
  <si>
    <t>-1.91</t>
  </si>
  <si>
    <t>15.8</t>
  </si>
  <si>
    <t>17.93</t>
  </si>
  <si>
    <t>22.34</t>
  </si>
  <si>
    <t>26.99</t>
  </si>
  <si>
    <t>18.52</t>
  </si>
  <si>
    <t>0.24</t>
  </si>
  <si>
    <t>EBITA, 3 Yr. CAGR %</t>
  </si>
  <si>
    <t>22.02</t>
  </si>
  <si>
    <t>-3.27</t>
  </si>
  <si>
    <t>-13.47</t>
  </si>
  <si>
    <t>-3.06</t>
  </si>
  <si>
    <t>15.87</t>
  </si>
  <si>
    <t>22.81</t>
  </si>
  <si>
    <t>27.52</t>
  </si>
  <si>
    <t>18.58</t>
  </si>
  <si>
    <t>EBIT, 3 Yr. CAGR %</t>
  </si>
  <si>
    <t>33.09</t>
  </si>
  <si>
    <t>-0.5</t>
  </si>
  <si>
    <t>-15.57</t>
  </si>
  <si>
    <t>-4.27</t>
  </si>
  <si>
    <t>17.49</t>
  </si>
  <si>
    <t>21.08</t>
  </si>
  <si>
    <t>24.65</t>
  </si>
  <si>
    <t>27.29</t>
  </si>
  <si>
    <t>14.95</t>
  </si>
  <si>
    <t>-6.99</t>
  </si>
  <si>
    <t>Earnings From Cont. Operations, 3 Yr. CAGR %</t>
  </si>
  <si>
    <t>-18.68</t>
  </si>
  <si>
    <t>-5.87</t>
  </si>
  <si>
    <t>-17.27</t>
  </si>
  <si>
    <t>-2.64</t>
  </si>
  <si>
    <t>45.85</t>
  </si>
  <si>
    <t>37.44</t>
  </si>
  <si>
    <t>29.59</t>
  </si>
  <si>
    <t>32.14</t>
  </si>
  <si>
    <t>17.46</t>
  </si>
  <si>
    <t>-14.49</t>
  </si>
  <si>
    <t>Net Income, 3 Yr. CAGR %</t>
  </si>
  <si>
    <t>-17.28</t>
  </si>
  <si>
    <t>45.25</t>
  </si>
  <si>
    <t>37.4</t>
  </si>
  <si>
    <t>30.48</t>
  </si>
  <si>
    <t>32.2</t>
  </si>
  <si>
    <t>16.6</t>
  </si>
  <si>
    <t>-15.09</t>
  </si>
  <si>
    <t>Normalized Net Income, 3 Yr. CAGR %</t>
  </si>
  <si>
    <t>34.96</t>
  </si>
  <si>
    <t>-0.4</t>
  </si>
  <si>
    <t>-17.64</t>
  </si>
  <si>
    <t>-7.18</t>
  </si>
  <si>
    <t>21.95</t>
  </si>
  <si>
    <t>27.12</t>
  </si>
  <si>
    <t>31.6</t>
  </si>
  <si>
    <t>31.13</t>
  </si>
  <si>
    <t>14.45</t>
  </si>
  <si>
    <t>-14.14</t>
  </si>
  <si>
    <t>Diluted EPS Before Extra, 3 Yr. CAGR %</t>
  </si>
  <si>
    <t>-19.59</t>
  </si>
  <si>
    <t>-6.04</t>
  </si>
  <si>
    <t>-15.77</t>
  </si>
  <si>
    <t>0.93</t>
  </si>
  <si>
    <t>46.76</t>
  </si>
  <si>
    <t>39.96</t>
  </si>
  <si>
    <t>29.39</t>
  </si>
  <si>
    <t>32.85</t>
  </si>
  <si>
    <t>10.38</t>
  </si>
  <si>
    <t>-15.81</t>
  </si>
  <si>
    <t>Accounts Receivable, 3 Yr. CAGR %</t>
  </si>
  <si>
    <t>19.9</t>
  </si>
  <si>
    <t>10.51</t>
  </si>
  <si>
    <t>13.62</t>
  </si>
  <si>
    <t>13.98</t>
  </si>
  <si>
    <t>21.42</t>
  </si>
  <si>
    <t>9.73</t>
  </si>
  <si>
    <t>10.31</t>
  </si>
  <si>
    <t>18.77</t>
  </si>
  <si>
    <t>17.81</t>
  </si>
  <si>
    <t>12.75</t>
  </si>
  <si>
    <t>Inventory, 3 Yr. CAGR %</t>
  </si>
  <si>
    <t>25.36</t>
  </si>
  <si>
    <t>12.95</t>
  </si>
  <si>
    <t>5.22</t>
  </si>
  <si>
    <t>14.28</t>
  </si>
  <si>
    <t>15.95</t>
  </si>
  <si>
    <t>24.61</t>
  </si>
  <si>
    <t>Net Property, Plant and Equip., 3 Yr. CAGR %</t>
  </si>
  <si>
    <t>26.01</t>
  </si>
  <si>
    <t>20.72</t>
  </si>
  <si>
    <t>13.28</t>
  </si>
  <si>
    <t>10.92</t>
  </si>
  <si>
    <t>14.83</t>
  </si>
  <si>
    <t>18.37</t>
  </si>
  <si>
    <t>20.79</t>
  </si>
  <si>
    <t>17.17</t>
  </si>
  <si>
    <t>18.15</t>
  </si>
  <si>
    <t>Total Assets, 3 Yr. CAGR %</t>
  </si>
  <si>
    <t>6.63</t>
  </si>
  <si>
    <t>3.78</t>
  </si>
  <si>
    <t>1.16</t>
  </si>
  <si>
    <t>2.38</t>
  </si>
  <si>
    <t>10.91</t>
  </si>
  <si>
    <t>12.71</t>
  </si>
  <si>
    <t>16.89</t>
  </si>
  <si>
    <t>24.7</t>
  </si>
  <si>
    <t>16.33</t>
  </si>
  <si>
    <t>Tangible Book Value, 3 Yr. CAGR %</t>
  </si>
  <si>
    <t>71.51</t>
  </si>
  <si>
    <t>8.37</t>
  </si>
  <si>
    <t>-0.9</t>
  </si>
  <si>
    <t>-2.62</t>
  </si>
  <si>
    <t>-18.37</t>
  </si>
  <si>
    <t>-49.81</t>
  </si>
  <si>
    <t>-15.53</t>
  </si>
  <si>
    <t>-1.83</t>
  </si>
  <si>
    <t>-36.65</t>
  </si>
  <si>
    <t>Common Equity, 3 Yr. CAGR %</t>
  </si>
  <si>
    <t>-13.96</t>
  </si>
  <si>
    <t>0.16</t>
  </si>
  <si>
    <t>4.54</t>
  </si>
  <si>
    <t>17.75</t>
  </si>
  <si>
    <t>37.04</t>
  </si>
  <si>
    <t>35.89</t>
  </si>
  <si>
    <t>42.78</t>
  </si>
  <si>
    <t>29.79</t>
  </si>
  <si>
    <t>18.96</t>
  </si>
  <si>
    <t>Cash From Operations, 3 Yr. CAGR %</t>
  </si>
  <si>
    <t>14.23</t>
  </si>
  <si>
    <t>-7.14</t>
  </si>
  <si>
    <t>-0.85</t>
  </si>
  <si>
    <t>1.06</t>
  </si>
  <si>
    <t>9.44</t>
  </si>
  <si>
    <t>23.66</t>
  </si>
  <si>
    <t>18.48</t>
  </si>
  <si>
    <t>-42.57</t>
  </si>
  <si>
    <t>2.35</t>
  </si>
  <si>
    <t>Capital Expenditures, 3 Yr. CAGR %</t>
  </si>
  <si>
    <t>42.22</t>
  </si>
  <si>
    <t>11.03</t>
  </si>
  <si>
    <t>-0.33</t>
  </si>
  <si>
    <t>-1.39</t>
  </si>
  <si>
    <t>25.9</t>
  </si>
  <si>
    <t>23.15</t>
  </si>
  <si>
    <t>32.21</t>
  </si>
  <si>
    <t>12.33</t>
  </si>
  <si>
    <t>27.6</t>
  </si>
  <si>
    <t>Levered Free Cash Flow, 3 Yr. CAGR %</t>
  </si>
  <si>
    <t>24.82</t>
  </si>
  <si>
    <t>8.21</t>
  </si>
  <si>
    <t>17.2</t>
  </si>
  <si>
    <t>-22.95</t>
  </si>
  <si>
    <t>1.45</t>
  </si>
  <si>
    <t>Unlevered Free Cash Flow, 3 Yr. CAGR %</t>
  </si>
  <si>
    <t>24.29</t>
  </si>
  <si>
    <t>0.77</t>
  </si>
  <si>
    <t>-4.42</t>
  </si>
  <si>
    <t>6.21</t>
  </si>
  <si>
    <t>6.54</t>
  </si>
  <si>
    <t>14.91</t>
  </si>
  <si>
    <t>-37.51</t>
  </si>
  <si>
    <t>4.97</t>
  </si>
  <si>
    <t>Compound Annual Growth Rate Over Five Years</t>
  </si>
  <si>
    <t>Total Revenues, 5 Yr. CAGR %</t>
  </si>
  <si>
    <t>19.95</t>
  </si>
  <si>
    <t>17.31</t>
  </si>
  <si>
    <t>12.77</t>
  </si>
  <si>
    <t>7.29</t>
  </si>
  <si>
    <t>8.58</t>
  </si>
  <si>
    <t>13.54</t>
  </si>
  <si>
    <t>20.88</t>
  </si>
  <si>
    <t>Gross Profit, 5 Yr. CAGR %</t>
  </si>
  <si>
    <t>16.96</t>
  </si>
  <si>
    <t>14.15</t>
  </si>
  <si>
    <t>12.07</t>
  </si>
  <si>
    <t>5.81</t>
  </si>
  <si>
    <t>9.1</t>
  </si>
  <si>
    <t>21.23</t>
  </si>
  <si>
    <t>13.5</t>
  </si>
  <si>
    <t>EBITDA, 5 Yr. CAGR %</t>
  </si>
  <si>
    <t>15.36</t>
  </si>
  <si>
    <t>11.72</t>
  </si>
  <si>
    <t>1.9</t>
  </si>
  <si>
    <t>0.83</t>
  </si>
  <si>
    <t>6.03</t>
  </si>
  <si>
    <t>16.29</t>
  </si>
  <si>
    <t>25.7</t>
  </si>
  <si>
    <t>19.07</t>
  </si>
  <si>
    <t>6.46</t>
  </si>
  <si>
    <t>EBITA, 5 Yr. CAGR %</t>
  </si>
  <si>
    <t>11.4</t>
  </si>
  <si>
    <t>0.11</t>
  </si>
  <si>
    <t>5.3</t>
  </si>
  <si>
    <t>16.25</t>
  </si>
  <si>
    <t>26.52</t>
  </si>
  <si>
    <t>19.16</t>
  </si>
  <si>
    <t>5.29</t>
  </si>
  <si>
    <t>EBIT, 5 Yr. CAGR %</t>
  </si>
  <si>
    <t>11.57</t>
  </si>
  <si>
    <t>2.51</t>
  </si>
  <si>
    <t>0.32</t>
  </si>
  <si>
    <t>28.57</t>
  </si>
  <si>
    <t>Earnings From Cont. Operations, 5 Yr. CAGR %</t>
  </si>
  <si>
    <t>32.32</t>
  </si>
  <si>
    <t>6.44</t>
  </si>
  <si>
    <t>-21.17</t>
  </si>
  <si>
    <t>6.69</t>
  </si>
  <si>
    <t>34.89</t>
  </si>
  <si>
    <t>41.77</t>
  </si>
  <si>
    <t>20.71</t>
  </si>
  <si>
    <t>Net Income, 5 Yr. CAGR %</t>
  </si>
  <si>
    <t>-21.18</t>
  </si>
  <si>
    <t>11.32</t>
  </si>
  <si>
    <t>6.42</t>
  </si>
  <si>
    <t>7.61</t>
  </si>
  <si>
    <t>35.15</t>
  </si>
  <si>
    <t>41.47</t>
  </si>
  <si>
    <t>20.41</t>
  </si>
  <si>
    <t>-2.07</t>
  </si>
  <si>
    <t>Normalized Net Income, 5 Yr. CAGR %</t>
  </si>
  <si>
    <t>52.97</t>
  </si>
  <si>
    <t>22.29</t>
  </si>
  <si>
    <t>11.06</t>
  </si>
  <si>
    <t>5.27</t>
  </si>
  <si>
    <t>33.91</t>
  </si>
  <si>
    <t>-1.4</t>
  </si>
  <si>
    <t>Diluted EPS Before Extra, 5 Yr. CAGR %</t>
  </si>
  <si>
    <t>-70.54</t>
  </si>
  <si>
    <t>-4.97</t>
  </si>
  <si>
    <t>-20.72</t>
  </si>
  <si>
    <t>13.65</t>
  </si>
  <si>
    <t>7.12</t>
  </si>
  <si>
    <t>10.11</t>
  </si>
  <si>
    <t>37.38</t>
  </si>
  <si>
    <t>41.37</t>
  </si>
  <si>
    <t>16.46</t>
  </si>
  <si>
    <t>-1.57</t>
  </si>
  <si>
    <t>Accounts Receivable, 5 Yr. CAGR %</t>
  </si>
  <si>
    <t>28.43</t>
  </si>
  <si>
    <t>23.6</t>
  </si>
  <si>
    <t>17.13</t>
  </si>
  <si>
    <t>15.71</t>
  </si>
  <si>
    <t>15.53</t>
  </si>
  <si>
    <t>17.71</t>
  </si>
  <si>
    <t>13.34</t>
  </si>
  <si>
    <t>10.5</t>
  </si>
  <si>
    <t>Inventory, 5 Yr. CAGR %</t>
  </si>
  <si>
    <t>20.89</t>
  </si>
  <si>
    <t>20.68</t>
  </si>
  <si>
    <t>16.62</t>
  </si>
  <si>
    <t>10.99</t>
  </si>
  <si>
    <t>12.65</t>
  </si>
  <si>
    <t>10.33</t>
  </si>
  <si>
    <t>13.14</t>
  </si>
  <si>
    <t>25.52</t>
  </si>
  <si>
    <t>29.42</t>
  </si>
  <si>
    <t>16.47</t>
  </si>
  <si>
    <t>Net Property, Plant and Equip., 5 Yr. CAGR %</t>
  </si>
  <si>
    <t>19.6</t>
  </si>
  <si>
    <t>20.32</t>
  </si>
  <si>
    <t>17.08</t>
  </si>
  <si>
    <t>13.76</t>
  </si>
  <si>
    <t>15.89</t>
  </si>
  <si>
    <t>20.57</t>
  </si>
  <si>
    <t>19.77</t>
  </si>
  <si>
    <t>19.14</t>
  </si>
  <si>
    <t>Total Assets, 5 Yr. CAGR %</t>
  </si>
  <si>
    <t>7.08</t>
  </si>
  <si>
    <t>8.18</t>
  </si>
  <si>
    <t>3.7</t>
  </si>
  <si>
    <t>6.17</t>
  </si>
  <si>
    <t>7.2</t>
  </si>
  <si>
    <t>21.24</t>
  </si>
  <si>
    <t>20.6</t>
  </si>
  <si>
    <t>15.99</t>
  </si>
  <si>
    <t>Tangible Book Value, 5 Yr. CAGR %</t>
  </si>
  <si>
    <t>-23.54</t>
  </si>
  <si>
    <t>45.61</t>
  </si>
  <si>
    <t>-15.28</t>
  </si>
  <si>
    <t>-30.34</t>
  </si>
  <si>
    <t>-12.01</t>
  </si>
  <si>
    <t>-15.76</t>
  </si>
  <si>
    <t>-28.72</t>
  </si>
  <si>
    <t>-24.42</t>
  </si>
  <si>
    <t>Common Equity, 5 Yr. CAGR %</t>
  </si>
  <si>
    <t>-7.99</t>
  </si>
  <si>
    <t>-12.2</t>
  </si>
  <si>
    <t>3.83</t>
  </si>
  <si>
    <t>19.12</t>
  </si>
  <si>
    <t>16.08</t>
  </si>
  <si>
    <t>24.44</t>
  </si>
  <si>
    <t>40.72</t>
  </si>
  <si>
    <t>32.44</t>
  </si>
  <si>
    <t>Cash From Operations, 5 Yr. CAGR %</t>
  </si>
  <si>
    <t>27.66</t>
  </si>
  <si>
    <t>4.07</t>
  </si>
  <si>
    <t>20.87</t>
  </si>
  <si>
    <t>11.26</t>
  </si>
  <si>
    <t>-25.64</t>
  </si>
  <si>
    <t>16.11</t>
  </si>
  <si>
    <t>Capital Expenditures, 5 Yr. CAGR %</t>
  </si>
  <si>
    <t>50.28</t>
  </si>
  <si>
    <t>26.05</t>
  </si>
  <si>
    <t>20.36</t>
  </si>
  <si>
    <t>8.24</t>
  </si>
  <si>
    <t>11.88</t>
  </si>
  <si>
    <t>15.18</t>
  </si>
  <si>
    <t>20.98</t>
  </si>
  <si>
    <t>22.08</t>
  </si>
  <si>
    <t>Levered Free Cash Flow, 5 Yr. CAGR %</t>
  </si>
  <si>
    <t>18.01</t>
  </si>
  <si>
    <t>3.93</t>
  </si>
  <si>
    <t>13.44</t>
  </si>
  <si>
    <t>13.58</t>
  </si>
  <si>
    <t>-0.51</t>
  </si>
  <si>
    <t>3.89</t>
  </si>
  <si>
    <t>20.45</t>
  </si>
  <si>
    <t>12.25</t>
  </si>
  <si>
    <t>-14.73</t>
  </si>
  <si>
    <t>17.96</t>
  </si>
  <si>
    <t>Unlevered Free Cash Flow, 5 Yr. CAGR %</t>
  </si>
  <si>
    <t>4.55</t>
  </si>
  <si>
    <t>13.41</t>
  </si>
  <si>
    <t>10.59</t>
  </si>
  <si>
    <t>3.2</t>
  </si>
  <si>
    <t>18.07</t>
  </si>
  <si>
    <t>10.2</t>
  </si>
  <si>
    <t>-24.93</t>
  </si>
  <si>
    <t>18.54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</si>
  <si>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</si>
  <si>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</si>
  <si>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</si>
  <si>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</si>
  <si>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</si>
  <si>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</si>
  <si>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</si>
  <si>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</si>
  <si>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</si>
  <si>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6,291</t>
  </si>
  <si>
    <t>14,291</t>
  </si>
  <si>
    <t>22,203</t>
  </si>
  <si>
    <t>6,377</t>
  </si>
  <si>
    <t>7,939</t>
  </si>
  <si>
    <t>9,437</t>
  </si>
  <si>
    <t>-</t>
  </si>
  <si>
    <t>Change</t>
  </si>
  <si>
    <t>127.16%</t>
  </si>
  <si>
    <t>55.36%</t>
  </si>
  <si>
    <t>-71.28%</t>
  </si>
  <si>
    <t>24.49%</t>
  </si>
  <si>
    <t>18.87%</t>
  </si>
  <si>
    <t>0%</t>
  </si>
  <si>
    <t>Enterprise Value (EV)
                                    1</t>
  </si>
  <si>
    <t>6,867</t>
  </si>
  <si>
    <t>14,521</t>
  </si>
  <si>
    <t>23,035</t>
  </si>
  <si>
    <t>7,676</t>
  </si>
  <si>
    <t>9,314</t>
  </si>
  <si>
    <t>10,528</t>
  </si>
  <si>
    <t>10,158</t>
  </si>
  <si>
    <t>9,825</t>
  </si>
  <si>
    <t>111.46%</t>
  </si>
  <si>
    <t>58.64%</t>
  </si>
  <si>
    <t>-66.68%</t>
  </si>
  <si>
    <t>21.34%</t>
  </si>
  <si>
    <t>13.04%</t>
  </si>
  <si>
    <t>-3.52%</t>
  </si>
  <si>
    <t>-3.27%</t>
  </si>
  <si>
    <t>P/E ratio</t>
  </si>
  <si>
    <t>25x</t>
  </si>
  <si>
    <t>41.5x</t>
  </si>
  <si>
    <t>42.4x</t>
  </si>
  <si>
    <t>18.6x</t>
  </si>
  <si>
    <t>39.5x</t>
  </si>
  <si>
    <t>28.8x</t>
  </si>
  <si>
    <t>22.3x</t>
  </si>
  <si>
    <t>19.3x</t>
  </si>
  <si>
    <t>PBR</t>
  </si>
  <si>
    <t>6.1x</t>
  </si>
  <si>
    <t>10.4x</t>
  </si>
  <si>
    <t>10.1x</t>
  </si>
  <si>
    <t>2.76x</t>
  </si>
  <si>
    <t>3.43x</t>
  </si>
  <si>
    <t>3.64x</t>
  </si>
  <si>
    <t>3.18x</t>
  </si>
  <si>
    <t>2.84x</t>
  </si>
  <si>
    <t>PEG</t>
  </si>
  <si>
    <t>1.2x</t>
  </si>
  <si>
    <t>0.8x</t>
  </si>
  <si>
    <t>-0.5x</t>
  </si>
  <si>
    <t>-1x</t>
  </si>
  <si>
    <t>0.4x</t>
  </si>
  <si>
    <t>Capitalization / Revenue</t>
  </si>
  <si>
    <t>2.85x</t>
  </si>
  <si>
    <t>5.75x</t>
  </si>
  <si>
    <t>5.94x</t>
  </si>
  <si>
    <t>1.4x</t>
  </si>
  <si>
    <t>1.97x</t>
  </si>
  <si>
    <t>2.19x</t>
  </si>
  <si>
    <t>2.03x</t>
  </si>
  <si>
    <t>1.87x</t>
  </si>
  <si>
    <t>EV / Revenue</t>
  </si>
  <si>
    <t>3.12x</t>
  </si>
  <si>
    <t>5.84x</t>
  </si>
  <si>
    <t>6.16x</t>
  </si>
  <si>
    <t>1.68x</t>
  </si>
  <si>
    <t>2.32x</t>
  </si>
  <si>
    <t>2.45x</t>
  </si>
  <si>
    <t>2.18x</t>
  </si>
  <si>
    <t>1.95x</t>
  </si>
  <si>
    <t>EV / EBITDA</t>
  </si>
  <si>
    <t>15.1x</t>
  </si>
  <si>
    <t>24.9x</t>
  </si>
  <si>
    <t>26.7x</t>
  </si>
  <si>
    <t>9.3x</t>
  </si>
  <si>
    <t>14.6x</t>
  </si>
  <si>
    <t>13.6x</t>
  </si>
  <si>
    <t>11.5x</t>
  </si>
  <si>
    <t>10x</t>
  </si>
  <si>
    <t>EV / EBIT</t>
  </si>
  <si>
    <t>18.5x</t>
  </si>
  <si>
    <t>30.3x</t>
  </si>
  <si>
    <t>31.9x</t>
  </si>
  <si>
    <t>24.1x</t>
  </si>
  <si>
    <t>19.4x</t>
  </si>
  <si>
    <t>15.6x</t>
  </si>
  <si>
    <t>13.5x</t>
  </si>
  <si>
    <t>EV / FCF</t>
  </si>
  <si>
    <t>27.7x</t>
  </si>
  <si>
    <t>34.2x</t>
  </si>
  <si>
    <t>76.5x</t>
  </si>
  <si>
    <t>-318x</t>
  </si>
  <si>
    <t>23.7x</t>
  </si>
  <si>
    <t>22.7x</t>
  </si>
  <si>
    <t>21.5x</t>
  </si>
  <si>
    <t>20.9x</t>
  </si>
  <si>
    <t>FCF Yield</t>
  </si>
  <si>
    <t>3.61%</t>
  </si>
  <si>
    <t>2.92%</t>
  </si>
  <si>
    <t>1.31%</t>
  </si>
  <si>
    <t>-0.31%</t>
  </si>
  <si>
    <t>4.22%</t>
  </si>
  <si>
    <t>4.41%</t>
  </si>
  <si>
    <t>4.65%</t>
  </si>
  <si>
    <t>4.79%</t>
  </si>
  <si>
    <t>Dividend per Share
                                    2</t>
  </si>
  <si>
    <t>Rate of return</t>
  </si>
  <si>
    <t>EPS
                                    2</t>
  </si>
  <si>
    <t>5.507</t>
  </si>
  <si>
    <t>7.102</t>
  </si>
  <si>
    <t>8.236</t>
  </si>
  <si>
    <t>Distribution rate</t>
  </si>
  <si>
    <t>Net sales
                                    1</t>
  </si>
  <si>
    <t>2,204</t>
  </si>
  <si>
    <t>2,485</t>
  </si>
  <si>
    <t>3,737</t>
  </si>
  <si>
    <t>4,565</t>
  </si>
  <si>
    <t>4,023</t>
  </si>
  <si>
    <t>4,304</t>
  </si>
  <si>
    <t>4,660</t>
  </si>
  <si>
    <t>5,034</t>
  </si>
  <si>
    <t>EBITDA
                                    1</t>
  </si>
  <si>
    <t>454.1</t>
  </si>
  <si>
    <t>583.8</t>
  </si>
  <si>
    <t>861.4</t>
  </si>
  <si>
    <t>825.4</t>
  </si>
  <si>
    <t>637.9</t>
  </si>
  <si>
    <t>774.4</t>
  </si>
  <si>
    <t>882.1</t>
  </si>
  <si>
    <t>978.5</t>
  </si>
  <si>
    <t>EBIT
                                    1</t>
  </si>
  <si>
    <t>372.2</t>
  </si>
  <si>
    <t>479.1</t>
  </si>
  <si>
    <t>721.1</t>
  </si>
  <si>
    <t>566.3</t>
  </si>
  <si>
    <t>386.2</t>
  </si>
  <si>
    <t>542.9</t>
  </si>
  <si>
    <t>650.3</t>
  </si>
  <si>
    <t>729.3</t>
  </si>
  <si>
    <t>Net income
                                    1</t>
  </si>
  <si>
    <t>252</t>
  </si>
  <si>
    <t>350.6</t>
  </si>
  <si>
    <t>550.5</t>
  </si>
  <si>
    <t>399.5</t>
  </si>
  <si>
    <t>214.6</t>
  </si>
  <si>
    <t>334.2</t>
  </si>
  <si>
    <t>430</t>
  </si>
  <si>
    <t>501.6</t>
  </si>
  <si>
    <t>Net Debt
                                    1</t>
  </si>
  <si>
    <t>576</t>
  </si>
  <si>
    <t>230.1</t>
  </si>
  <si>
    <t>832.7</t>
  </si>
  <si>
    <t>1,298</t>
  </si>
  <si>
    <t>1,374</t>
  </si>
  <si>
    <t>1,091</t>
  </si>
  <si>
    <t>720.2</t>
  </si>
  <si>
    <t>387.6</t>
  </si>
  <si>
    <t>Reference price
                                    2</t>
  </si>
  <si>
    <t>100.59</t>
  </si>
  <si>
    <t>227.41</t>
  </si>
  <si>
    <t>351.92</t>
  </si>
  <si>
    <t>100.66</t>
  </si>
  <si>
    <t>129.24</t>
  </si>
  <si>
    <t>158.62</t>
  </si>
  <si>
    <t>Nbr of stocks (in thousands)</t>
  </si>
  <si>
    <t>62,542</t>
  </si>
  <si>
    <t>62,841</t>
  </si>
  <si>
    <t>63,090</t>
  </si>
  <si>
    <t>63,356</t>
  </si>
  <si>
    <t>61,432</t>
  </si>
  <si>
    <t>59,497</t>
  </si>
  <si>
    <t>Announcement Date</t>
  </si>
  <si>
    <t>2/13/20</t>
  </si>
  <si>
    <t>2/11/21</t>
  </si>
  <si>
    <t>2/16/22</t>
  </si>
  <si>
    <t>2/15/23</t>
  </si>
  <si>
    <t>2/14/24</t>
  </si>
  <si>
    <t>address1</t>
  </si>
  <si>
    <t>S45 W29290 Highway 59</t>
  </si>
  <si>
    <t>city</t>
  </si>
  <si>
    <t>Waukesha</t>
  </si>
  <si>
    <t>state</t>
  </si>
  <si>
    <t>WI</t>
  </si>
  <si>
    <t>zip</t>
  </si>
  <si>
    <t>53189</t>
  </si>
  <si>
    <t>country</t>
  </si>
  <si>
    <t>phone</t>
  </si>
  <si>
    <t>262 544 4811</t>
  </si>
  <si>
    <t>website</t>
  </si>
  <si>
    <t>https://www.generac.com</t>
  </si>
  <si>
    <t>industry</t>
  </si>
  <si>
    <t>Specialty Industrial Machinery</t>
  </si>
  <si>
    <t>industryKey</t>
  </si>
  <si>
    <t>specialty-industrial-machinery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</si>
  <si>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</si>
  <si>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</si>
  <si>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</si>
  <si>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</si>
  <si>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</si>
  <si>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</si>
  <si>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</si>
  <si>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Generac Holdings Inc. designs, manufactures, and distributes various energy technology products and solution worldwide. The company offers residential automatic standby generators, automatic transfer switch, air-cooled engine residential standby generators, and liquid-cooled engine generators; Mobile Link, a remote monitoring system for home standby generators; residential storage solution, which consists of a system of batteries, an inverter, photovoltaic optimizers, power electronic controls, and other components; smart home solutions, such as smart thermostats and a suite of home monitoring products. It also provides smart home energy management devices and sensors for heating and cooling system; smart doorbell cameras; and portable and inverter generators; multiple portable battery solutions; manual transfer switches; outdoor power equipment, including trimmers, field and brush mowers, log splitters, stump grinders, chipper shredders, lawn and leaf vacuums, and pressure washers and water pumps; and battery-powered turf care products. In addition, the company offers commercial and industrial products comprising cleaner-burning natural gas fueled generators; light-commercial standby generators and related transfer switches; stationary generators; single-engine industrial generators; industrial standby generators; industrial transfer switches; light towers, mobile generators, commercial mobile pumps, heaters, dust-suppression equipment, and mobile energy storage systems; stationary energy storage system and related inverter products; and aftermarket service parts and product accessories. The company distributes its products through independent residential dealers, industrial distributors and dealers, national and regional retailers, e-commerce partners, electrical/HVAC/solar wholesalers, solar installers, catalogs, equipment rental companies, and other equipment distributors; and directly to end users. The company was founded in 1959 and is headquartered in Waukesha, Wisconsin.</t>
  </si>
  <si>
    <t>fullTimeEmployees</t>
  </si>
  <si>
    <t>companyOfficers</t>
  </si>
  <si>
    <t>[{'maxAge': 1, 'name': 'Mr. Aaron P. Jagdfeld', 'age': 52, 'title': 'Chairman, President &amp; CEO', 'yearBorn': 1972, 'fiscalYear': 2023, 'totalPay': 1084742, 'exercisedValue': 6218206, 'unexercisedValue': 42359676}, {'maxAge': 1, 'name': 'Mr. York A. Ragen', 'age': 53, 'title': 'Chief Financial Officer', 'yearBorn': 1971, 'fiscalYear': 2023, 'totalPay': 544846, 'exercisedValue': 2912063, 'unexercisedValue': 8911571}, {'maxAge': 1, 'name': 'Mr. Kyle Andrew Raabe', 'age': 49, 'title': 'President of Consumer Power', 'yearBorn': 1975, 'fiscalYear': 2023, 'totalPay': 565317, 'exercisedValue': 0, 'unexercisedValue': 21376}, {'maxAge': 1, 'name': 'Mr. Norman P. Taffe', 'age': 58, 'title': 'President of Energy Technology', 'yearBorn': 1966, 'fiscalYear': 2023, 'totalPay': 487222, 'exercisedValue': 0, 'unexercisedValue': 0}, {'maxAge': 1, 'name': 'Mr. Talal  Butt', 'title': 'Chief Information Officer', 'fiscalYear': 2023, 'exercisedValue': 0, 'unexercisedValue': 0}, {'maxAge': 1, 'name': 'Kris  Rosemann', 'title': 'Senior Manager - Corporate Development &amp; Investor Relations', 'fiscalYear': 2023, 'exercisedValue': 0, 'unexercisedValue': 0}, {'maxAge': 1, 'name': 'Mr. Rajendra Kumar Kanuru J.D.', 'age': 53, 'title': 'Executive VP, General Counsel &amp; Secretary', 'yearBorn': 1971, 'fiscalYear': 2023, 'exercisedValue': 0, 'unexercisedValue': 0}, {'maxAge': 1, 'name': 'Ms. Amanda  Teder', 'title': 'Chief Marketing Officer', 'fiscalYear': 2023, 'exercisedValue': 0, 'unexercisedValue': 0}, {'maxAge': 1, 'name': 'Ms. Rhonda  Matschke', 'title': 'Executive Vice President of Human Resources', 'fiscalYear': 2023, 'exercisedValue': 0, 'unexercisedValue': 0}, {'maxAge': 1, 'name': 'Mr. Roger F. Pascavis', 'age': 64, 'title': 'Executive Vice President of Global Supply Chain', 'yearBorn': 1960, 'fiscalYear': 2023, 'totalPay': 327663, 'exercisedValue': 0, 'unexercisedValue': 2522905}]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</si>
  <si>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</si>
  <si>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</si>
  <si>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</si>
  <si>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</si>
  <si>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</si>
  <si>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</si>
  <si>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</si>
  <si>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</si>
  <si>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</si>
  <si>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</si>
  <si>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</si>
  <si>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</si>
  <si>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</si>
  <si>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</si>
  <si>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</si>
  <si>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</si>
  <si>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</si>
  <si>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</si>
  <si>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</si>
  <si>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</si>
  <si>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</si>
  <si>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</si>
  <si>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</si>
  <si>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</si>
  <si>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</si>
  <si>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</si>
  <si>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</si>
  <si>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</si>
  <si>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</si>
  <si>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</si>
  <si>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</si>
  <si>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</si>
  <si>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</si>
  <si>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</si>
  <si>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</si>
  <si>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</si>
  <si>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</si>
  <si>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</si>
  <si>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</si>
  <si>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</si>
  <si>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</si>
  <si>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</si>
  <si>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</si>
  <si>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</si>
  <si>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</si>
  <si>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</si>
  <si>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</si>
  <si>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</si>
  <si>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</si>
  <si>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</si>
  <si>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</si>
  <si>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</si>
  <si>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</si>
  <si>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</si>
  <si>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</si>
  <si>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</si>
  <si>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</si>
  <si>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</si>
  <si>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</si>
  <si>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</si>
  <si>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</si>
  <si>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</si>
  <si>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</si>
  <si>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</si>
  <si>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</si>
  <si>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</si>
  <si>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</si>
  <si>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</si>
  <si>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</si>
  <si>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</si>
  <si>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</si>
  <si>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</si>
  <si>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Generac Holdlings Inc.</t>
  </si>
  <si>
    <t>longName</t>
  </si>
  <si>
    <t>Generac Holdings Inc.</t>
  </si>
  <si>
    <t>firstTradeDateEpochUtc</t>
  </si>
  <si>
    <t>timeZoneFullName</t>
  </si>
  <si>
    <t>America/New_York</t>
  </si>
  <si>
    <t>timeZoneShortName</t>
  </si>
  <si>
    <t>EST</t>
  </si>
  <si>
    <t>uuid</t>
  </si>
  <si>
    <t>bd5db152-41b9-366d-973b-2483101849d1</t>
  </si>
  <si>
    <t>messageBoardId</t>
  </si>
  <si>
    <t>finmb_78749412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</si>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</sst>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enera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158.17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91.40414017539024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9.437461504E9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40.497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19.144173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175.0</v>
      </c>
      <c r="C2" s="1">
        <v>77.0</v>
      </c>
      <c r="D2" s="1">
        <v>98.0</v>
      </c>
      <c r="E2" s="1">
        <v>159.0</v>
      </c>
      <c r="F2" s="1">
        <v>238.0</v>
      </c>
      <c r="G2" s="1">
        <v>252.0</v>
      </c>
      <c r="H2" s="1">
        <v>351.0</v>
      </c>
      <c r="I2" s="1">
        <v>550.0</v>
      </c>
      <c r="J2" s="1">
        <v>400.0</v>
      </c>
      <c r="K2" s="1">
        <v>215.0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13.0</v>
      </c>
      <c r="C3" s="1">
        <v>16.0</v>
      </c>
      <c r="D3" s="1">
        <v>21.0</v>
      </c>
      <c r="E3" s="1">
        <v>23.0</v>
      </c>
      <c r="F3" s="1">
        <v>25.0</v>
      </c>
      <c r="G3" s="1">
        <v>32.0</v>
      </c>
      <c r="H3" s="1">
        <v>36.0</v>
      </c>
      <c r="I3" s="1">
        <v>42.0</v>
      </c>
      <c r="J3" s="1">
        <v>52.0</v>
      </c>
      <c r="K3" s="1">
        <v>62.0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21.0</v>
      </c>
      <c r="C4" s="1">
        <v>23.0</v>
      </c>
      <c r="D4" s="1">
        <v>32.0</v>
      </c>
      <c r="E4" s="1">
        <v>28.0</v>
      </c>
      <c r="F4" s="1">
        <v>22.0</v>
      </c>
      <c r="G4" s="1">
        <v>28.0</v>
      </c>
      <c r="H4" s="1">
        <v>32.0</v>
      </c>
      <c r="I4" s="1">
        <v>49.0</v>
      </c>
      <c r="J4" s="1">
        <v>103.0</v>
      </c>
      <c r="K4" s="1">
        <v>104.0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34.0</v>
      </c>
      <c r="C5" s="1">
        <v>40.0</v>
      </c>
      <c r="D5" s="1">
        <v>54.0</v>
      </c>
      <c r="E5" s="1">
        <v>51.0</v>
      </c>
      <c r="F5" s="1">
        <v>47.0</v>
      </c>
      <c r="G5" s="1">
        <v>60.0</v>
      </c>
      <c r="H5" s="1">
        <v>68.0</v>
      </c>
      <c r="I5" s="1">
        <v>92.0</v>
      </c>
      <c r="J5" s="1">
        <v>156.0</v>
      </c>
      <c r="K5" s="1">
        <v>167.0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6.0</v>
      </c>
      <c r="C6" s="1">
        <v>5.0</v>
      </c>
      <c r="D6" s="1">
        <v>3.0</v>
      </c>
      <c r="E6" s="1">
        <v>3.0</v>
      </c>
      <c r="F6" s="1">
        <v>4.0</v>
      </c>
      <c r="G6" s="1">
        <v>4.0</v>
      </c>
      <c r="H6" s="1">
        <v>2.0</v>
      </c>
      <c r="I6" s="1">
        <v>2.0</v>
      </c>
      <c r="J6" s="1">
        <v>3.0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57.0</v>
      </c>
      <c r="C7" s="1">
        <v>5.0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-1.0</v>
      </c>
      <c r="J7" s="1">
        <v>-59.0</v>
      </c>
      <c r="K7" s="1">
        <v>-28.0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-4.0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40.0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12.0</v>
      </c>
      <c r="C10" s="1">
        <v>8.0</v>
      </c>
      <c r="D10" s="1">
        <v>9.0</v>
      </c>
      <c r="E10" s="1">
        <v>10.0</v>
      </c>
      <c r="F10" s="1">
        <v>14.0</v>
      </c>
      <c r="G10" s="1">
        <v>16.0</v>
      </c>
      <c r="H10" s="1">
        <v>20.0</v>
      </c>
      <c r="I10" s="1">
        <v>23.0</v>
      </c>
      <c r="J10" s="1">
        <v>29.0</v>
      </c>
      <c r="K10" s="1">
        <v>35.0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67.0</v>
      </c>
      <c r="C11" s="1">
        <v>48.0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19.0</v>
      </c>
      <c r="C12" s="1">
        <v>34.0</v>
      </c>
      <c r="D12" s="1">
        <v>43.0</v>
      </c>
      <c r="E12" s="1">
        <v>23.0</v>
      </c>
      <c r="F12" s="1">
        <v>30.0</v>
      </c>
      <c r="G12" s="1">
        <v>31.0</v>
      </c>
      <c r="H12" s="1">
        <v>24.0</v>
      </c>
      <c r="I12" s="1">
        <v>5.0</v>
      </c>
      <c r="J12" s="1">
        <v>-64.0</v>
      </c>
      <c r="K12" s="1">
        <v>-26.0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-2.0</v>
      </c>
      <c r="C13" s="1">
        <v>9.0</v>
      </c>
      <c r="D13" s="1">
        <v>-9.0</v>
      </c>
      <c r="E13" s="1">
        <v>-29.0</v>
      </c>
      <c r="F13" s="1">
        <v>-43.0</v>
      </c>
      <c r="G13" s="1">
        <v>8.0</v>
      </c>
      <c r="H13" s="1">
        <v>-55.0</v>
      </c>
      <c r="I13" s="1">
        <v>-132.0</v>
      </c>
      <c r="J13" s="1">
        <v>6.0</v>
      </c>
      <c r="K13" s="1">
        <v>-18.0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3.0</v>
      </c>
      <c r="C14" s="1">
        <v>9.0</v>
      </c>
      <c r="D14" s="1">
        <v>15.0</v>
      </c>
      <c r="E14" s="1">
        <v>-16.0</v>
      </c>
      <c r="F14" s="1">
        <v>-153.0</v>
      </c>
      <c r="G14" s="1">
        <v>26.0</v>
      </c>
      <c r="H14" s="1">
        <v>-77.0</v>
      </c>
      <c r="I14" s="1">
        <v>-471.0</v>
      </c>
      <c r="J14" s="1">
        <v>-319.0</v>
      </c>
      <c r="K14" s="1">
        <v>263.0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15.0</v>
      </c>
      <c r="C15" s="1">
        <v>-27.0</v>
      </c>
      <c r="D15" s="1">
        <v>32.0</v>
      </c>
      <c r="E15" s="1">
        <v>42.0</v>
      </c>
      <c r="F15" s="1">
        <v>86.0</v>
      </c>
      <c r="G15" s="1">
        <v>-69.0</v>
      </c>
      <c r="H15" s="1">
        <v>66.0</v>
      </c>
      <c r="I15" s="1">
        <v>297.0</v>
      </c>
      <c r="J15" s="1">
        <v>-223.0</v>
      </c>
      <c r="K15" s="1">
        <v>-121.0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-11.0</v>
      </c>
      <c r="C16" s="1">
        <v>-9.0</v>
      </c>
      <c r="D16" s="1">
        <v>4.0</v>
      </c>
      <c r="E16" s="1">
        <v>15.0</v>
      </c>
      <c r="F16" s="1">
        <v>21.0</v>
      </c>
      <c r="G16" s="1">
        <v>-22.0</v>
      </c>
      <c r="H16" s="1">
        <v>86.0</v>
      </c>
      <c r="I16" s="1">
        <v>46.0</v>
      </c>
      <c r="J16" s="1">
        <v>70.0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253.0</v>
      </c>
      <c r="C17" s="1">
        <v>189.0</v>
      </c>
      <c r="D17" s="1">
        <v>253.0</v>
      </c>
      <c r="E17" s="1">
        <v>261.0</v>
      </c>
      <c r="F17" s="1">
        <v>247.0</v>
      </c>
      <c r="G17" s="1">
        <v>309.0</v>
      </c>
      <c r="H17" s="1">
        <v>487.0</v>
      </c>
      <c r="I17" s="1">
        <v>411.0</v>
      </c>
      <c r="J17" s="1">
        <v>58.0</v>
      </c>
      <c r="K17" s="1">
        <v>522.0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-34.0</v>
      </c>
      <c r="C18" s="1">
        <v>-30.0</v>
      </c>
      <c r="D18" s="1">
        <v>-30.0</v>
      </c>
      <c r="E18" s="1">
        <v>-33.0</v>
      </c>
      <c r="F18" s="1">
        <v>-47.0</v>
      </c>
      <c r="G18" s="1">
        <v>-60.0</v>
      </c>
      <c r="H18" s="1">
        <v>-62.0</v>
      </c>
      <c r="I18" s="1">
        <v>-110.0</v>
      </c>
      <c r="J18" s="1">
        <v>-86.0</v>
      </c>
      <c r="K18" s="1">
        <v>-129.0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39.0</v>
      </c>
      <c r="C19" s="1">
        <v>10.0</v>
      </c>
      <c r="D19" s="1">
        <v>1.0</v>
      </c>
      <c r="E19" s="1">
        <v>8.0</v>
      </c>
      <c r="F19" s="1">
        <v>21.0</v>
      </c>
      <c r="G19" s="1">
        <v>9.0</v>
      </c>
      <c r="H19" s="1">
        <v>17.0</v>
      </c>
      <c r="I19" s="1">
        <v>25.0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-61.0</v>
      </c>
      <c r="C20" s="1">
        <v>-73.0</v>
      </c>
      <c r="D20" s="1">
        <v>-76.0</v>
      </c>
      <c r="E20" s="1">
        <v>1.0</v>
      </c>
      <c r="F20" s="1">
        <v>-65.0</v>
      </c>
      <c r="G20" s="1">
        <v>-112.0</v>
      </c>
      <c r="H20" s="1">
        <v>-64.0</v>
      </c>
      <c r="I20" s="1">
        <v>-713.0</v>
      </c>
      <c r="J20" s="1">
        <v>-25.0</v>
      </c>
      <c r="K20" s="1">
        <v>-15.0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1.0</v>
      </c>
      <c r="J21" s="1">
        <v>-28.0</v>
      </c>
      <c r="K21" s="1">
        <v>-39.0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3.0</v>
      </c>
      <c r="G22" s="1">
        <v>2.0</v>
      </c>
      <c r="H22" s="1">
        <v>2.0</v>
      </c>
      <c r="I22" s="1">
        <v>4.0</v>
      </c>
      <c r="J22" s="1">
        <v>3.0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-95.0</v>
      </c>
      <c r="C23" s="1">
        <v>-104.0</v>
      </c>
      <c r="D23" s="1">
        <v>-106.0</v>
      </c>
      <c r="E23" s="1">
        <v>-31.0</v>
      </c>
      <c r="F23" s="1">
        <v>-109.0</v>
      </c>
      <c r="G23" s="1">
        <v>-170.0</v>
      </c>
      <c r="H23" s="1">
        <v>-124.0</v>
      </c>
      <c r="I23" s="1">
        <v>-817.0</v>
      </c>
      <c r="J23" s="1">
        <v>-134.0</v>
      </c>
      <c r="K23" s="1">
        <v>-178.0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6.0</v>
      </c>
      <c r="C24" s="1">
        <v>26.0</v>
      </c>
      <c r="D24" s="1">
        <v>28.0</v>
      </c>
      <c r="E24" s="1">
        <v>102.0</v>
      </c>
      <c r="F24" s="1">
        <v>53.0</v>
      </c>
      <c r="G24" s="1">
        <v>73.0</v>
      </c>
      <c r="H24" s="1">
        <v>258.0</v>
      </c>
      <c r="I24" s="1">
        <v>273.0</v>
      </c>
      <c r="J24" s="1">
        <v>248.0</v>
      </c>
      <c r="K24" s="1">
        <v>64.0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100.0</v>
      </c>
      <c r="D25" s="1">
        <v>0.0</v>
      </c>
      <c r="E25" s="1">
        <v>3.0</v>
      </c>
      <c r="F25" s="1">
        <v>51.0</v>
      </c>
      <c r="G25" s="1">
        <v>1.0</v>
      </c>
      <c r="H25" s="1">
        <v>27.0</v>
      </c>
      <c r="I25" s="1">
        <v>150.0</v>
      </c>
      <c r="J25" s="1">
        <v>1030.0</v>
      </c>
      <c r="K25" s="1">
        <v>349.0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6.0</v>
      </c>
      <c r="C26" s="1">
        <v>126.0</v>
      </c>
      <c r="D26" s="1">
        <v>28.0</v>
      </c>
      <c r="E26" s="1">
        <v>105.0</v>
      </c>
      <c r="F26" s="1">
        <v>105.0</v>
      </c>
      <c r="G26" s="1">
        <v>75.0</v>
      </c>
      <c r="H26" s="1">
        <v>258.0</v>
      </c>
      <c r="I26" s="1">
        <v>423.0</v>
      </c>
      <c r="J26" s="1">
        <v>1270.0</v>
      </c>
      <c r="K26" s="1">
        <v>413.0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-26.0</v>
      </c>
      <c r="C27" s="1">
        <v>-23.0</v>
      </c>
      <c r="D27" s="1">
        <v>-27.0</v>
      </c>
      <c r="E27" s="1">
        <v>-115.0</v>
      </c>
      <c r="F27" s="1">
        <v>-27.0</v>
      </c>
      <c r="G27" s="1">
        <v>-59.0</v>
      </c>
      <c r="H27" s="1">
        <v>-278.0</v>
      </c>
      <c r="I27" s="1">
        <v>-239.0</v>
      </c>
      <c r="J27" s="1">
        <v>-268.0</v>
      </c>
      <c r="K27" s="1">
        <v>-37.0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-94.0</v>
      </c>
      <c r="C28" s="1">
        <v>-151.0</v>
      </c>
      <c r="D28" s="1">
        <v>-37.0</v>
      </c>
      <c r="E28" s="1">
        <v>-117.0</v>
      </c>
      <c r="F28" s="1">
        <v>-102.0</v>
      </c>
      <c r="G28" s="1">
        <v>-53.0</v>
      </c>
      <c r="H28" s="1">
        <v>-4.0</v>
      </c>
      <c r="I28" s="1">
        <v>-109.0</v>
      </c>
      <c r="J28" s="1">
        <v>-542.0</v>
      </c>
      <c r="K28" s="1">
        <v>-289.0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-120.0</v>
      </c>
      <c r="C29" s="1">
        <v>-174.0</v>
      </c>
      <c r="D29" s="1">
        <v>-65.0</v>
      </c>
      <c r="E29" s="1">
        <v>-232.0</v>
      </c>
      <c r="F29" s="1">
        <v>-130.0</v>
      </c>
      <c r="G29" s="1">
        <v>-113.0</v>
      </c>
      <c r="H29" s="1">
        <v>-282.0</v>
      </c>
      <c r="I29" s="1">
        <v>-348.0</v>
      </c>
      <c r="J29" s="1">
        <v>-810.0</v>
      </c>
      <c r="K29" s="1">
        <v>-326.0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2.0</v>
      </c>
      <c r="C30" s="1">
        <v>0.0</v>
      </c>
      <c r="D30" s="1">
        <v>1.0</v>
      </c>
      <c r="E30" s="1">
        <v>6.0</v>
      </c>
      <c r="F30" s="1">
        <v>5.0</v>
      </c>
      <c r="G30" s="1">
        <v>9.0</v>
      </c>
      <c r="H30" s="1">
        <v>13.0</v>
      </c>
      <c r="I30" s="1">
        <v>38.0</v>
      </c>
      <c r="J30" s="1">
        <v>13.0</v>
      </c>
      <c r="K30" s="1">
        <v>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-12.0</v>
      </c>
      <c r="C31" s="1">
        <v>-113.0</v>
      </c>
      <c r="D31" s="1">
        <v>-164.0</v>
      </c>
      <c r="E31" s="1">
        <v>-35.0</v>
      </c>
      <c r="F31" s="1">
        <v>-31.0</v>
      </c>
      <c r="G31" s="1">
        <v>-6.0</v>
      </c>
      <c r="H31" s="1">
        <v>-14.0</v>
      </c>
      <c r="I31" s="1">
        <v>-185.0</v>
      </c>
      <c r="J31" s="1">
        <v>-387.0</v>
      </c>
      <c r="K31" s="1">
        <v>-262.0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-90.0</v>
      </c>
      <c r="C32" s="1">
        <v>-1.0</v>
      </c>
      <c r="D32" s="1">
        <v>-7.0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-90.0</v>
      </c>
      <c r="C33" s="1">
        <v>-1.0</v>
      </c>
      <c r="D33" s="1">
        <v>-7.0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10.0</v>
      </c>
      <c r="C34" s="1">
        <v>7.0</v>
      </c>
      <c r="D34" s="1">
        <v>3.0</v>
      </c>
      <c r="E34" s="1">
        <v>-3.0</v>
      </c>
      <c r="F34" s="1">
        <v>-2.0</v>
      </c>
      <c r="G34" s="1">
        <v>-7.0</v>
      </c>
      <c r="H34" s="1">
        <v>-4.0</v>
      </c>
      <c r="I34" s="1">
        <v>-32.0</v>
      </c>
      <c r="J34" s="1">
        <v>-27.0</v>
      </c>
      <c r="K34" s="1">
        <v>-110.0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-116.0</v>
      </c>
      <c r="C35" s="1">
        <v>-154.0</v>
      </c>
      <c r="D35" s="1">
        <v>-196.0</v>
      </c>
      <c r="E35" s="1">
        <v>-160.0</v>
      </c>
      <c r="F35" s="1">
        <v>-52.0</v>
      </c>
      <c r="G35" s="1">
        <v>-41.0</v>
      </c>
      <c r="H35" s="1">
        <v>-30.0</v>
      </c>
      <c r="I35" s="1">
        <v>-103.0</v>
      </c>
      <c r="J35" s="1">
        <v>64.0</v>
      </c>
      <c r="K35" s="1">
        <v>-277.0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-1.0</v>
      </c>
      <c r="C36" s="1">
        <v>-3.0</v>
      </c>
      <c r="D36" s="1">
        <v>-46.0</v>
      </c>
      <c r="E36" s="1">
        <v>2.0</v>
      </c>
      <c r="F36" s="1">
        <v>-28.0</v>
      </c>
      <c r="G36" s="1">
        <v>1.0</v>
      </c>
      <c r="H36" s="1">
        <v>23.0</v>
      </c>
      <c r="I36" s="1">
        <v>1.0</v>
      </c>
      <c r="J36" s="1">
        <v>-2.0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39.0</v>
      </c>
      <c r="C37" s="1">
        <v>-73.0</v>
      </c>
      <c r="D37" s="1">
        <v>-48.0</v>
      </c>
      <c r="E37" s="1">
        <v>71.0</v>
      </c>
      <c r="F37" s="1">
        <v>86.0</v>
      </c>
      <c r="G37" s="1">
        <v>98.0</v>
      </c>
      <c r="H37" s="1">
        <v>332.0</v>
      </c>
      <c r="I37" s="1">
        <v>-508.0</v>
      </c>
      <c r="J37" s="1">
        <v>-14.0</v>
      </c>
      <c r="K37" s="1">
        <v>68.0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42.0</v>
      </c>
      <c r="C39" s="1">
        <v>39.0</v>
      </c>
      <c r="D39" s="1">
        <v>42.0</v>
      </c>
      <c r="E39" s="1">
        <v>41.0</v>
      </c>
      <c r="F39" s="1">
        <v>41.0</v>
      </c>
      <c r="G39" s="1">
        <v>35.0</v>
      </c>
      <c r="H39" s="1">
        <v>28.0</v>
      </c>
      <c r="I39" s="1">
        <v>27.0</v>
      </c>
      <c r="J39" s="1">
        <v>48.0</v>
      </c>
      <c r="K39" s="1">
        <v>84.0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34.0</v>
      </c>
      <c r="C40" s="1">
        <v>6.0</v>
      </c>
      <c r="D40" s="1">
        <v>8.0</v>
      </c>
      <c r="E40" s="1">
        <v>23.0</v>
      </c>
      <c r="F40" s="1">
        <v>41.0</v>
      </c>
      <c r="G40" s="1">
        <v>61.0</v>
      </c>
      <c r="H40" s="1">
        <v>61.0</v>
      </c>
      <c r="I40" s="1">
        <v>157.0</v>
      </c>
      <c r="J40" s="1">
        <v>151.0</v>
      </c>
      <c r="K40" s="1">
        <v>100.0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138.0</v>
      </c>
      <c r="C41" s="1">
        <v>98.0</v>
      </c>
      <c r="D41" s="1">
        <v>133.0</v>
      </c>
      <c r="E41" s="1">
        <v>171.0</v>
      </c>
      <c r="F41" s="1">
        <v>147.0</v>
      </c>
      <c r="G41" s="1">
        <v>168.0</v>
      </c>
      <c r="H41" s="1">
        <v>325.0</v>
      </c>
      <c r="I41" s="1">
        <v>237.0</v>
      </c>
      <c r="J41" s="1">
        <v>-77.0</v>
      </c>
      <c r="K41" s="1">
        <v>336.0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161.0</v>
      </c>
      <c r="C42" s="1">
        <v>120.0</v>
      </c>
      <c r="D42" s="1">
        <v>157.0</v>
      </c>
      <c r="E42" s="1">
        <v>194.0</v>
      </c>
      <c r="F42" s="1">
        <v>168.0</v>
      </c>
      <c r="G42" s="1">
        <v>190.0</v>
      </c>
      <c r="H42" s="1">
        <v>343.0</v>
      </c>
      <c r="I42" s="1">
        <v>255.0</v>
      </c>
      <c r="J42" s="1">
        <v>-46.0</v>
      </c>
      <c r="K42" s="1">
        <v>393.0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31.0</v>
      </c>
      <c r="C43" s="1">
        <v>35.0</v>
      </c>
      <c r="D43" s="1">
        <v>8.0</v>
      </c>
      <c r="E43" s="1">
        <v>-7.0</v>
      </c>
      <c r="F43" s="1">
        <v>71.0</v>
      </c>
      <c r="G43" s="1">
        <v>61.0</v>
      </c>
      <c r="H43" s="1">
        <v>-10.0</v>
      </c>
      <c r="I43" s="1">
        <v>213.0</v>
      </c>
      <c r="J43" s="1">
        <v>503.0</v>
      </c>
      <c r="K43" s="1">
        <v>-76.0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-114.0</v>
      </c>
      <c r="C44" s="1">
        <v>-47.0</v>
      </c>
      <c r="D44" s="1">
        <v>-36.0</v>
      </c>
      <c r="E44" s="1">
        <v>-127.0</v>
      </c>
      <c r="F44" s="1">
        <v>-24.0</v>
      </c>
      <c r="G44" s="1">
        <v>-37.0</v>
      </c>
      <c r="H44" s="1">
        <v>-24.0</v>
      </c>
      <c r="I44" s="1">
        <v>75.0</v>
      </c>
      <c r="J44" s="1">
        <v>464.0</v>
      </c>
      <c r="K44" s="1">
        <v>87.0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190.0</v>
      </c>
      <c r="C3" s="1">
        <v>116.0</v>
      </c>
      <c r="D3" s="1">
        <v>67.0</v>
      </c>
      <c r="E3" s="1">
        <v>138.0</v>
      </c>
      <c r="F3" s="1">
        <v>224.0</v>
      </c>
      <c r="G3" s="1">
        <v>323.0</v>
      </c>
      <c r="H3" s="1">
        <v>655.0</v>
      </c>
      <c r="I3" s="1">
        <v>147.0</v>
      </c>
      <c r="J3" s="1">
        <v>133.0</v>
      </c>
      <c r="K3" s="1">
        <v>201.0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190.0</v>
      </c>
      <c r="C4" s="1">
        <v>116.0</v>
      </c>
      <c r="D4" s="1">
        <v>67.0</v>
      </c>
      <c r="E4" s="1">
        <v>138.0</v>
      </c>
      <c r="F4" s="1">
        <v>224.0</v>
      </c>
      <c r="G4" s="1">
        <v>323.0</v>
      </c>
      <c r="H4" s="1">
        <v>655.0</v>
      </c>
      <c r="I4" s="1">
        <v>147.0</v>
      </c>
      <c r="J4" s="1">
        <v>133.0</v>
      </c>
      <c r="K4" s="1">
        <v>201.0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189.0</v>
      </c>
      <c r="C5" s="1">
        <v>182.0</v>
      </c>
      <c r="D5" s="1">
        <v>242.0</v>
      </c>
      <c r="E5" s="1">
        <v>280.0</v>
      </c>
      <c r="F5" s="1">
        <v>326.0</v>
      </c>
      <c r="G5" s="1">
        <v>320.0</v>
      </c>
      <c r="H5" s="1">
        <v>375.0</v>
      </c>
      <c r="I5" s="1">
        <v>546.0</v>
      </c>
      <c r="J5" s="1">
        <v>522.0</v>
      </c>
      <c r="K5" s="1">
        <v>537.0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189.0</v>
      </c>
      <c r="C6" s="1">
        <v>182.0</v>
      </c>
      <c r="D6" s="1">
        <v>242.0</v>
      </c>
      <c r="E6" s="1">
        <v>280.0</v>
      </c>
      <c r="F6" s="1">
        <v>326.0</v>
      </c>
      <c r="G6" s="1">
        <v>320.0</v>
      </c>
      <c r="H6" s="1">
        <v>375.0</v>
      </c>
      <c r="I6" s="1">
        <v>546.0</v>
      </c>
      <c r="J6" s="1">
        <v>522.0</v>
      </c>
      <c r="K6" s="1">
        <v>537.0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319.0</v>
      </c>
      <c r="C7" s="1">
        <v>325.0</v>
      </c>
      <c r="D7" s="1">
        <v>350.0</v>
      </c>
      <c r="E7" s="1">
        <v>380.0</v>
      </c>
      <c r="F7" s="1">
        <v>545.0</v>
      </c>
      <c r="G7" s="1">
        <v>522.0</v>
      </c>
      <c r="H7" s="1">
        <v>603.0</v>
      </c>
      <c r="I7" s="1">
        <v>1090.0</v>
      </c>
      <c r="J7" s="1">
        <v>1410.0</v>
      </c>
      <c r="K7" s="1">
        <v>1170.0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9.0</v>
      </c>
      <c r="C8" s="1">
        <v>8.0</v>
      </c>
      <c r="D8" s="1">
        <v>9.0</v>
      </c>
      <c r="E8" s="1">
        <v>19.0</v>
      </c>
      <c r="F8" s="1">
        <v>25.0</v>
      </c>
      <c r="G8" s="1">
        <v>31.0</v>
      </c>
      <c r="H8" s="1">
        <v>35.0</v>
      </c>
      <c r="I8" s="1">
        <v>64.0</v>
      </c>
      <c r="J8" s="1">
        <v>122.0</v>
      </c>
      <c r="K8" s="1">
        <v>91.0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22.0</v>
      </c>
      <c r="C9" s="1">
        <v>29.0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0.0</v>
      </c>
      <c r="D10" s="1">
        <v>15.0</v>
      </c>
      <c r="E10" s="1">
        <v>27.0</v>
      </c>
      <c r="F10" s="1">
        <v>0.0</v>
      </c>
      <c r="G10" s="1">
        <v>3.0</v>
      </c>
      <c r="H10" s="1">
        <v>1.0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730.0</v>
      </c>
      <c r="C11" s="1">
        <v>661.0</v>
      </c>
      <c r="D11" s="1">
        <v>684.0</v>
      </c>
      <c r="E11" s="1">
        <v>819.0</v>
      </c>
      <c r="F11" s="1">
        <v>1120.0</v>
      </c>
      <c r="G11" s="1">
        <v>1200.0</v>
      </c>
      <c r="H11" s="1">
        <v>1670.0</v>
      </c>
      <c r="I11" s="1">
        <v>1850.0</v>
      </c>
      <c r="J11" s="1">
        <v>2180.0</v>
      </c>
      <c r="K11" s="1">
        <v>2000.0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238.0</v>
      </c>
      <c r="C12" s="1">
        <v>270.0</v>
      </c>
      <c r="D12" s="1">
        <v>319.0</v>
      </c>
      <c r="E12" s="1">
        <v>357.0</v>
      </c>
      <c r="F12" s="1">
        <v>424.0</v>
      </c>
      <c r="G12" s="1">
        <v>514.0</v>
      </c>
      <c r="H12" s="1">
        <v>607.0</v>
      </c>
      <c r="I12" s="1">
        <v>776.0</v>
      </c>
      <c r="J12" s="1">
        <v>851.0</v>
      </c>
      <c r="K12" s="1">
        <v>1010.0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-69.0</v>
      </c>
      <c r="C13" s="1">
        <v>-85.0</v>
      </c>
      <c r="D13" s="1">
        <v>-106.0</v>
      </c>
      <c r="E13" s="1">
        <v>-126.0</v>
      </c>
      <c r="F13" s="1">
        <v>-146.0</v>
      </c>
      <c r="G13" s="1">
        <v>-161.0</v>
      </c>
      <c r="H13" s="1">
        <v>-201.0</v>
      </c>
      <c r="I13" s="1">
        <v>-234.0</v>
      </c>
      <c r="J13" s="1">
        <v>-283.0</v>
      </c>
      <c r="K13" s="1">
        <v>-344.0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169.0</v>
      </c>
      <c r="C14" s="1">
        <v>184.0</v>
      </c>
      <c r="D14" s="1">
        <v>213.0</v>
      </c>
      <c r="E14" s="1">
        <v>230.0</v>
      </c>
      <c r="F14" s="1">
        <v>279.0</v>
      </c>
      <c r="G14" s="1">
        <v>353.0</v>
      </c>
      <c r="H14" s="1">
        <v>406.0</v>
      </c>
      <c r="I14" s="1">
        <v>542.0</v>
      </c>
      <c r="J14" s="1">
        <v>568.0</v>
      </c>
      <c r="K14" s="1">
        <v>670.0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0.0</v>
      </c>
      <c r="C15" s="1">
        <v>0.0</v>
      </c>
      <c r="D15" s="1">
        <v>0.0</v>
      </c>
      <c r="E15" s="1">
        <v>4.0</v>
      </c>
      <c r="F15" s="1">
        <v>8.0</v>
      </c>
      <c r="G15" s="1">
        <v>0.0</v>
      </c>
      <c r="H15" s="1">
        <v>0.0</v>
      </c>
      <c r="I15" s="1">
        <v>0.0</v>
      </c>
      <c r="J15" s="1">
        <v>0.0</v>
      </c>
      <c r="K15" s="1">
        <v>38.0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636.0</v>
      </c>
      <c r="C16" s="1">
        <v>670.0</v>
      </c>
      <c r="D16" s="1">
        <v>705.0</v>
      </c>
      <c r="E16" s="1">
        <v>722.0</v>
      </c>
      <c r="F16" s="1">
        <v>765.0</v>
      </c>
      <c r="G16" s="1">
        <v>805.0</v>
      </c>
      <c r="H16" s="1">
        <v>855.0</v>
      </c>
      <c r="I16" s="1">
        <v>1410.0</v>
      </c>
      <c r="J16" s="1">
        <v>1400.0</v>
      </c>
      <c r="K16" s="1">
        <v>1430.0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285.0</v>
      </c>
      <c r="C17" s="1">
        <v>257.0</v>
      </c>
      <c r="D17" s="1">
        <v>255.0</v>
      </c>
      <c r="E17" s="1">
        <v>236.0</v>
      </c>
      <c r="F17" s="1">
        <v>246.0</v>
      </c>
      <c r="G17" s="1">
        <v>298.0</v>
      </c>
      <c r="H17" s="1">
        <v>292.0</v>
      </c>
      <c r="I17" s="1">
        <v>1040.0</v>
      </c>
      <c r="J17" s="1">
        <v>931.0</v>
      </c>
      <c r="K17" s="1">
        <v>846.0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46.0</v>
      </c>
      <c r="C18" s="1">
        <v>6.0</v>
      </c>
      <c r="D18" s="1">
        <v>3.0</v>
      </c>
      <c r="E18" s="1">
        <v>3.0</v>
      </c>
      <c r="F18" s="1">
        <v>16.0</v>
      </c>
      <c r="G18" s="1">
        <v>2.0</v>
      </c>
      <c r="H18" s="1">
        <v>1.0</v>
      </c>
      <c r="I18" s="1">
        <v>15.0</v>
      </c>
      <c r="J18" s="1">
        <v>12.0</v>
      </c>
      <c r="K18" s="1">
        <v>15.0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16.0</v>
      </c>
      <c r="C19" s="1">
        <v>12.0</v>
      </c>
      <c r="D19" s="1">
        <v>0.0</v>
      </c>
      <c r="E19" s="1">
        <v>0.0</v>
      </c>
      <c r="F19" s="1">
        <v>4.0</v>
      </c>
      <c r="G19" s="1">
        <v>6.0</v>
      </c>
      <c r="H19" s="1">
        <v>6.0</v>
      </c>
      <c r="I19" s="1">
        <v>8.0</v>
      </c>
      <c r="J19" s="1">
        <v>9.0</v>
      </c>
      <c r="K19" s="1">
        <v>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4.0</v>
      </c>
      <c r="C20" s="1">
        <v>96.0</v>
      </c>
      <c r="D20" s="1">
        <v>2.0</v>
      </c>
      <c r="E20" s="1">
        <v>6.0</v>
      </c>
      <c r="F20" s="1">
        <v>2.0</v>
      </c>
      <c r="G20" s="1">
        <v>4.0</v>
      </c>
      <c r="H20" s="1">
        <v>4.0</v>
      </c>
      <c r="I20" s="1">
        <v>12.0</v>
      </c>
      <c r="J20" s="1">
        <v>65.0</v>
      </c>
      <c r="K20" s="1">
        <v>83.0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1880.0</v>
      </c>
      <c r="C21" s="1">
        <v>1790.0</v>
      </c>
      <c r="D21" s="1">
        <v>1860.0</v>
      </c>
      <c r="E21" s="1">
        <v>2020.0</v>
      </c>
      <c r="F21" s="1">
        <v>2430.0</v>
      </c>
      <c r="G21" s="1">
        <v>2670.0</v>
      </c>
      <c r="H21" s="1">
        <v>3240.0</v>
      </c>
      <c r="I21" s="1">
        <v>4880.0</v>
      </c>
      <c r="J21" s="1">
        <v>5170.0</v>
      </c>
      <c r="K21" s="1">
        <v>5090.0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132.0</v>
      </c>
      <c r="C23" s="1">
        <v>108.0</v>
      </c>
      <c r="D23" s="1">
        <v>182.0</v>
      </c>
      <c r="E23" s="1">
        <v>234.0</v>
      </c>
      <c r="F23" s="1">
        <v>328.0</v>
      </c>
      <c r="G23" s="1">
        <v>262.0</v>
      </c>
      <c r="H23" s="1">
        <v>330.0</v>
      </c>
      <c r="I23" s="1">
        <v>674.0</v>
      </c>
      <c r="J23" s="1">
        <v>446.0</v>
      </c>
      <c r="K23" s="1">
        <v>341.0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70.0</v>
      </c>
      <c r="C24" s="1">
        <v>67.0</v>
      </c>
      <c r="D24" s="1">
        <v>86.0</v>
      </c>
      <c r="E24" s="1">
        <v>102.0</v>
      </c>
      <c r="F24" s="1">
        <v>132.0</v>
      </c>
      <c r="G24" s="1">
        <v>113.0</v>
      </c>
      <c r="H24" s="1">
        <v>169.0</v>
      </c>
      <c r="I24" s="1">
        <v>205.0</v>
      </c>
      <c r="J24" s="1">
        <v>251.0</v>
      </c>
      <c r="K24" s="1">
        <v>270.0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5.0</v>
      </c>
      <c r="C25" s="1">
        <v>8.0</v>
      </c>
      <c r="D25" s="1">
        <v>31.0</v>
      </c>
      <c r="E25" s="1">
        <v>20.0</v>
      </c>
      <c r="F25" s="1">
        <v>45.0</v>
      </c>
      <c r="G25" s="1">
        <v>58.0</v>
      </c>
      <c r="H25" s="1">
        <v>39.0</v>
      </c>
      <c r="I25" s="1">
        <v>72.0</v>
      </c>
      <c r="J25" s="1">
        <v>48.0</v>
      </c>
      <c r="K25" s="1">
        <v>81.0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1.0</v>
      </c>
      <c r="C26" s="1">
        <v>50.0</v>
      </c>
      <c r="D26" s="1">
        <v>14.0</v>
      </c>
      <c r="E26" s="1">
        <v>93.0</v>
      </c>
      <c r="F26" s="1">
        <v>1.0</v>
      </c>
      <c r="G26" s="1">
        <v>55.0</v>
      </c>
      <c r="H26" s="1">
        <v>1.0</v>
      </c>
      <c r="I26" s="1">
        <v>1.0</v>
      </c>
      <c r="J26" s="1">
        <v>10.0</v>
      </c>
      <c r="K26" s="1">
        <v>42.0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16.0</v>
      </c>
      <c r="C27" s="1">
        <v>15.0</v>
      </c>
      <c r="D27" s="1">
        <v>56.0</v>
      </c>
      <c r="E27" s="1">
        <v>63.0</v>
      </c>
      <c r="F27" s="1">
        <v>90.0</v>
      </c>
      <c r="G27" s="1">
        <v>9.0</v>
      </c>
      <c r="H27" s="1">
        <v>19.0</v>
      </c>
      <c r="I27" s="1">
        <v>27.0</v>
      </c>
      <c r="J27" s="1">
        <v>32.0</v>
      </c>
      <c r="K27" s="1">
        <v>33.0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4.0</v>
      </c>
      <c r="C28" s="1">
        <v>6.0</v>
      </c>
      <c r="D28" s="1">
        <v>6.0</v>
      </c>
      <c r="E28" s="1">
        <v>10.0</v>
      </c>
      <c r="F28" s="1">
        <v>27.0</v>
      </c>
      <c r="G28" s="1">
        <v>25.0</v>
      </c>
      <c r="H28" s="1">
        <v>44.0</v>
      </c>
      <c r="I28" s="1">
        <v>47.0</v>
      </c>
      <c r="J28" s="1">
        <v>63.0</v>
      </c>
      <c r="K28" s="1">
        <v>47.0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26.0</v>
      </c>
      <c r="C29" s="1">
        <v>22.0</v>
      </c>
      <c r="D29" s="1">
        <v>20.0</v>
      </c>
      <c r="E29" s="1">
        <v>20.0</v>
      </c>
      <c r="F29" s="1">
        <v>25.0</v>
      </c>
      <c r="G29" s="1">
        <v>27.0</v>
      </c>
      <c r="H29" s="1">
        <v>37.0</v>
      </c>
      <c r="I29" s="1">
        <v>128.0</v>
      </c>
      <c r="J29" s="1">
        <v>139.0</v>
      </c>
      <c r="K29" s="1">
        <v>65.0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241.0</v>
      </c>
      <c r="C30" s="1">
        <v>213.0</v>
      </c>
      <c r="D30" s="1">
        <v>342.0</v>
      </c>
      <c r="E30" s="1">
        <v>389.0</v>
      </c>
      <c r="F30" s="1">
        <v>561.0</v>
      </c>
      <c r="G30" s="1">
        <v>497.0</v>
      </c>
      <c r="H30" s="1">
        <v>642.0</v>
      </c>
      <c r="I30" s="1">
        <v>1160.0</v>
      </c>
      <c r="J30" s="1">
        <v>992.0</v>
      </c>
      <c r="K30" s="1">
        <v>881.0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1080.0</v>
      </c>
      <c r="C31" s="1">
        <v>1050.0</v>
      </c>
      <c r="D31" s="1">
        <v>1000.0</v>
      </c>
      <c r="E31" s="1">
        <v>902.0</v>
      </c>
      <c r="F31" s="1">
        <v>857.0</v>
      </c>
      <c r="G31" s="1">
        <v>814.0</v>
      </c>
      <c r="H31" s="1">
        <v>817.0</v>
      </c>
      <c r="I31" s="1">
        <v>867.0</v>
      </c>
      <c r="J31" s="1">
        <v>1340.0</v>
      </c>
      <c r="K31" s="1">
        <v>1380.0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1.0</v>
      </c>
      <c r="C32" s="1">
        <v>1.0</v>
      </c>
      <c r="D32" s="1">
        <v>4.0</v>
      </c>
      <c r="E32" s="1">
        <v>4.0</v>
      </c>
      <c r="F32" s="1">
        <v>19.0</v>
      </c>
      <c r="G32" s="1">
        <v>53.0</v>
      </c>
      <c r="H32" s="1">
        <v>71.0</v>
      </c>
      <c r="I32" s="1">
        <v>115.0</v>
      </c>
      <c r="J32" s="1">
        <v>98.0</v>
      </c>
      <c r="K32" s="1">
        <v>112.0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22.0</v>
      </c>
      <c r="C33" s="1">
        <v>22.0</v>
      </c>
      <c r="D33" s="1">
        <v>24.0</v>
      </c>
      <c r="E33" s="1">
        <v>40.0</v>
      </c>
      <c r="F33" s="1">
        <v>54.0</v>
      </c>
      <c r="G33" s="1">
        <v>63.0</v>
      </c>
      <c r="H33" s="1">
        <v>70.0</v>
      </c>
      <c r="I33" s="1">
        <v>91.0</v>
      </c>
      <c r="J33" s="1">
        <v>103.0</v>
      </c>
      <c r="K33" s="1">
        <v>167.0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22.0</v>
      </c>
      <c r="C34" s="1">
        <v>19.0</v>
      </c>
      <c r="D34" s="1">
        <v>19.0</v>
      </c>
      <c r="E34" s="1">
        <v>14.0</v>
      </c>
      <c r="F34" s="1">
        <v>4.0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13.0</v>
      </c>
      <c r="C35" s="1">
        <v>6.0</v>
      </c>
      <c r="D35" s="1">
        <v>17.0</v>
      </c>
      <c r="E35" s="1">
        <v>43.0</v>
      </c>
      <c r="F35" s="1">
        <v>71.0</v>
      </c>
      <c r="G35" s="1">
        <v>96.0</v>
      </c>
      <c r="H35" s="1">
        <v>116.0</v>
      </c>
      <c r="I35" s="1">
        <v>206.0</v>
      </c>
      <c r="J35" s="1">
        <v>126.0</v>
      </c>
      <c r="K35" s="1">
        <v>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11.0</v>
      </c>
      <c r="C36" s="1">
        <v>12.0</v>
      </c>
      <c r="D36" s="1">
        <v>15.0</v>
      </c>
      <c r="E36" s="1">
        <v>21.0</v>
      </c>
      <c r="F36" s="1">
        <v>36.0</v>
      </c>
      <c r="G36" s="1">
        <v>47.0</v>
      </c>
      <c r="H36" s="1">
        <v>62.0</v>
      </c>
      <c r="I36" s="1">
        <v>170.0</v>
      </c>
      <c r="J36" s="1">
        <v>137.0</v>
      </c>
      <c r="K36" s="1">
        <v>114.0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1390.0</v>
      </c>
      <c r="C37" s="1">
        <v>1330.0</v>
      </c>
      <c r="D37" s="1">
        <v>1430.0</v>
      </c>
      <c r="E37" s="1">
        <v>1420.0</v>
      </c>
      <c r="F37" s="1">
        <v>1600.0</v>
      </c>
      <c r="G37" s="1">
        <v>1570.0</v>
      </c>
      <c r="H37" s="1">
        <v>1780.0</v>
      </c>
      <c r="I37" s="1">
        <v>2610.0</v>
      </c>
      <c r="J37" s="1">
        <v>2800.0</v>
      </c>
      <c r="K37" s="1">
        <v>2740.0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69.0</v>
      </c>
      <c r="C38" s="1">
        <v>69.0</v>
      </c>
      <c r="D38" s="1">
        <v>70.0</v>
      </c>
      <c r="E38" s="1">
        <v>70.0</v>
      </c>
      <c r="F38" s="1">
        <v>71.0</v>
      </c>
      <c r="G38" s="1">
        <v>71.0</v>
      </c>
      <c r="H38" s="1">
        <v>72.0</v>
      </c>
      <c r="I38" s="1">
        <v>72.0</v>
      </c>
      <c r="J38" s="1">
        <v>72.0</v>
      </c>
      <c r="K38" s="1">
        <v>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435.0</v>
      </c>
      <c r="C39" s="1">
        <v>443.0</v>
      </c>
      <c r="D39" s="1">
        <v>449.0</v>
      </c>
      <c r="E39" s="1">
        <v>460.0</v>
      </c>
      <c r="F39" s="1">
        <v>476.0</v>
      </c>
      <c r="G39" s="1">
        <v>499.0</v>
      </c>
      <c r="H39" s="1">
        <v>526.0</v>
      </c>
      <c r="I39" s="1">
        <v>953.0</v>
      </c>
      <c r="J39" s="1">
        <v>1020.0</v>
      </c>
      <c r="K39" s="1">
        <v>1070.0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280.0</v>
      </c>
      <c r="C40" s="1">
        <v>358.0</v>
      </c>
      <c r="D40" s="1">
        <v>456.0</v>
      </c>
      <c r="E40" s="1">
        <v>616.0</v>
      </c>
      <c r="F40" s="1">
        <v>831.0</v>
      </c>
      <c r="G40" s="1">
        <v>1080.0</v>
      </c>
      <c r="H40" s="1">
        <v>1430.0</v>
      </c>
      <c r="I40" s="1">
        <v>1970.0</v>
      </c>
      <c r="J40" s="1">
        <v>2320.0</v>
      </c>
      <c r="K40" s="1">
        <v>2520.0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-8.0</v>
      </c>
      <c r="C41" s="1">
        <v>-112.0</v>
      </c>
      <c r="D41" s="1">
        <v>-262.0</v>
      </c>
      <c r="E41" s="1">
        <v>-294.0</v>
      </c>
      <c r="F41" s="1">
        <v>-321.0</v>
      </c>
      <c r="G41" s="1">
        <v>-325.0</v>
      </c>
      <c r="H41" s="1">
        <v>-332.0</v>
      </c>
      <c r="I41" s="1">
        <v>-449.0</v>
      </c>
      <c r="J41" s="1">
        <v>-808.0</v>
      </c>
      <c r="K41" s="1">
        <v>-1030.0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-218.0</v>
      </c>
      <c r="C42" s="1">
        <v>-225.0</v>
      </c>
      <c r="D42" s="1">
        <v>-242.0</v>
      </c>
      <c r="E42" s="1">
        <v>-223.0</v>
      </c>
      <c r="F42" s="1">
        <v>-226.0</v>
      </c>
      <c r="G42" s="1">
        <v>-227.0</v>
      </c>
      <c r="H42" s="1">
        <v>-236.0</v>
      </c>
      <c r="I42" s="1">
        <v>-257.0</v>
      </c>
      <c r="J42" s="1">
        <v>-267.0</v>
      </c>
      <c r="K42" s="1">
        <v>-217.0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490.0</v>
      </c>
      <c r="C43" s="1">
        <v>466.0</v>
      </c>
      <c r="D43" s="1">
        <v>401.0</v>
      </c>
      <c r="E43" s="1">
        <v>560.0</v>
      </c>
      <c r="F43" s="1">
        <v>761.0</v>
      </c>
      <c r="G43" s="1">
        <v>1030.0</v>
      </c>
      <c r="H43" s="1">
        <v>1390.0</v>
      </c>
      <c r="I43" s="1">
        <v>2210.0</v>
      </c>
      <c r="J43" s="1">
        <v>2260.0</v>
      </c>
      <c r="K43" s="1">
        <v>2340.0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0.0</v>
      </c>
      <c r="C44" s="1">
        <v>0.0</v>
      </c>
      <c r="D44" s="1">
        <v>33.0</v>
      </c>
      <c r="E44" s="1">
        <v>44.0</v>
      </c>
      <c r="F44" s="1">
        <v>61.0</v>
      </c>
      <c r="G44" s="1">
        <v>61.0</v>
      </c>
      <c r="H44" s="1">
        <v>66.0</v>
      </c>
      <c r="I44" s="1">
        <v>58.0</v>
      </c>
      <c r="J44" s="1">
        <v>112.0</v>
      </c>
      <c r="K44" s="1">
        <v>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490.0</v>
      </c>
      <c r="C45" s="1">
        <v>466.0</v>
      </c>
      <c r="D45" s="1">
        <v>434.0</v>
      </c>
      <c r="E45" s="1">
        <v>604.0</v>
      </c>
      <c r="F45" s="1">
        <v>822.0</v>
      </c>
      <c r="G45" s="1">
        <v>1090.0</v>
      </c>
      <c r="H45" s="1">
        <v>1460.0</v>
      </c>
      <c r="I45" s="1">
        <v>2270.0</v>
      </c>
      <c r="J45" s="1">
        <v>2370.0</v>
      </c>
      <c r="K45" s="1">
        <v>2350.0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1880.0</v>
      </c>
      <c r="C46" s="1">
        <v>1790.0</v>
      </c>
      <c r="D46" s="1">
        <v>1860.0</v>
      </c>
      <c r="E46" s="1">
        <v>2020.0</v>
      </c>
      <c r="F46" s="1">
        <v>2430.0</v>
      </c>
      <c r="G46" s="1">
        <v>2670.0</v>
      </c>
      <c r="H46" s="1">
        <v>3240.0</v>
      </c>
      <c r="I46" s="1">
        <v>4880.0</v>
      </c>
      <c r="J46" s="1">
        <v>5170.0</v>
      </c>
      <c r="K46" s="1">
        <v>5090.0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69.0</v>
      </c>
      <c r="C48" s="1">
        <v>66.0</v>
      </c>
      <c r="D48" s="1">
        <v>62.0</v>
      </c>
      <c r="E48" s="1">
        <v>62.0</v>
      </c>
      <c r="F48" s="1">
        <v>62.0</v>
      </c>
      <c r="G48" s="1">
        <v>62.0</v>
      </c>
      <c r="H48" s="1">
        <v>62.0</v>
      </c>
      <c r="I48" s="1">
        <v>63.0</v>
      </c>
      <c r="J48" s="1">
        <v>61.0</v>
      </c>
      <c r="K48" s="1">
        <v>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68.0</v>
      </c>
      <c r="C49" s="1">
        <v>66.0</v>
      </c>
      <c r="D49" s="1">
        <v>62.0</v>
      </c>
      <c r="E49" s="1">
        <v>62.0</v>
      </c>
      <c r="F49" s="1">
        <v>62.0</v>
      </c>
      <c r="G49" s="1">
        <v>62.0</v>
      </c>
      <c r="H49" s="1">
        <v>62.0</v>
      </c>
      <c r="I49" s="1">
        <v>63.0</v>
      </c>
      <c r="J49" s="1">
        <v>61.0</v>
      </c>
      <c r="K49" s="1">
        <v>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 t="s">
        <v>109</v>
      </c>
      <c r="C50" s="1" t="s">
        <v>110</v>
      </c>
      <c r="D50" s="1" t="s">
        <v>111</v>
      </c>
      <c r="E50" s="1" t="s">
        <v>112</v>
      </c>
      <c r="F50" s="1" t="s">
        <v>113</v>
      </c>
      <c r="G50" s="1" t="s">
        <v>114</v>
      </c>
      <c r="H50" s="1" t="s">
        <v>115</v>
      </c>
      <c r="I50" s="1" t="s">
        <v>116</v>
      </c>
      <c r="J50" s="1" t="s">
        <v>117</v>
      </c>
      <c r="K50" s="1" t="s">
        <v>118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-431.0</v>
      </c>
      <c r="C51" s="1">
        <v>-461.0</v>
      </c>
      <c r="D51" s="1">
        <v>-559.0</v>
      </c>
      <c r="E51" s="1">
        <v>-398.0</v>
      </c>
      <c r="F51" s="1">
        <v>-251.0</v>
      </c>
      <c r="G51" s="1">
        <v>-70.0</v>
      </c>
      <c r="H51" s="1">
        <v>243.0</v>
      </c>
      <c r="I51" s="1">
        <v>-237.0</v>
      </c>
      <c r="J51" s="1">
        <v>-74.0</v>
      </c>
      <c r="K51" s="1">
        <v>61.0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 t="s">
        <v>121</v>
      </c>
      <c r="C52" s="1" t="s">
        <v>122</v>
      </c>
      <c r="D52" s="1" t="s">
        <v>123</v>
      </c>
      <c r="E52" s="1" t="s">
        <v>124</v>
      </c>
      <c r="F52" s="1" t="s">
        <v>125</v>
      </c>
      <c r="G52" s="1" t="s">
        <v>126</v>
      </c>
      <c r="H52" s="1" t="s">
        <v>127</v>
      </c>
      <c r="I52" s="1" t="s">
        <v>128</v>
      </c>
      <c r="J52" s="1" t="s">
        <v>129</v>
      </c>
      <c r="K52" s="1" t="s">
        <v>130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1090.0</v>
      </c>
      <c r="C53" s="1">
        <v>1060.0</v>
      </c>
      <c r="D53" s="1">
        <v>1050.0</v>
      </c>
      <c r="E53" s="1">
        <v>929.0</v>
      </c>
      <c r="F53" s="1">
        <v>924.0</v>
      </c>
      <c r="G53" s="1">
        <v>936.0</v>
      </c>
      <c r="H53" s="1">
        <v>949.0</v>
      </c>
      <c r="I53" s="1">
        <v>1080.0</v>
      </c>
      <c r="J53" s="1">
        <v>1530.0</v>
      </c>
      <c r="K53" s="1">
        <v>1650.0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899.0</v>
      </c>
      <c r="C54" s="1">
        <v>946.0</v>
      </c>
      <c r="D54" s="1">
        <v>987.0</v>
      </c>
      <c r="E54" s="1">
        <v>790.0</v>
      </c>
      <c r="F54" s="1">
        <v>699.0</v>
      </c>
      <c r="G54" s="1">
        <v>613.0</v>
      </c>
      <c r="H54" s="1">
        <v>294.0</v>
      </c>
      <c r="I54" s="1">
        <v>937.0</v>
      </c>
      <c r="J54" s="1">
        <v>1400.0</v>
      </c>
      <c r="K54" s="1">
        <v>1450.0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22.0</v>
      </c>
      <c r="C55" s="1">
        <v>19.0</v>
      </c>
      <c r="D55" s="1">
        <v>19.0</v>
      </c>
      <c r="E55" s="1">
        <v>14.0</v>
      </c>
      <c r="F55" s="1">
        <v>4.0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32.0</v>
      </c>
      <c r="C56" s="1">
        <v>38.0</v>
      </c>
      <c r="D56" s="1">
        <v>73.0</v>
      </c>
      <c r="E56" s="1">
        <v>86.0</v>
      </c>
      <c r="F56" s="1">
        <v>85.0</v>
      </c>
      <c r="G56" s="1">
        <v>77.0</v>
      </c>
      <c r="H56" s="1">
        <v>149.0</v>
      </c>
      <c r="I56" s="1">
        <v>179.0</v>
      </c>
      <c r="J56" s="1">
        <v>290.0</v>
      </c>
      <c r="K56" s="1">
        <v>312.0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0.0</v>
      </c>
      <c r="C57" s="1">
        <v>0.0</v>
      </c>
      <c r="D57" s="1">
        <v>33.0</v>
      </c>
      <c r="E57" s="1">
        <v>44.0</v>
      </c>
      <c r="F57" s="1">
        <v>61.0</v>
      </c>
      <c r="G57" s="1">
        <v>61.0</v>
      </c>
      <c r="H57" s="1">
        <v>66.0</v>
      </c>
      <c r="I57" s="1">
        <v>58.0</v>
      </c>
      <c r="J57" s="1">
        <v>112.0</v>
      </c>
      <c r="K57" s="1">
        <v>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5.0</v>
      </c>
      <c r="C58" s="1">
        <v>5.0</v>
      </c>
      <c r="D58" s="1">
        <v>5.0</v>
      </c>
      <c r="E58" s="1">
        <v>5.0</v>
      </c>
      <c r="F58" s="1">
        <v>5.0</v>
      </c>
      <c r="G58" s="1">
        <v>5.0</v>
      </c>
      <c r="H58" s="1">
        <v>5.0</v>
      </c>
      <c r="I58" s="1">
        <v>5.0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184.0</v>
      </c>
      <c r="C59" s="1">
        <v>188.0</v>
      </c>
      <c r="D59" s="1">
        <v>219.0</v>
      </c>
      <c r="E59" s="1">
        <v>242.0</v>
      </c>
      <c r="F59" s="1">
        <v>349.0</v>
      </c>
      <c r="G59" s="1">
        <v>328.0</v>
      </c>
      <c r="H59" s="1">
        <v>376.0</v>
      </c>
      <c r="I59" s="1">
        <v>727.0</v>
      </c>
      <c r="J59" s="1">
        <v>798.0</v>
      </c>
      <c r="K59" s="1">
        <v>677.0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8.0</v>
      </c>
      <c r="C60" s="1">
        <v>2.0</v>
      </c>
      <c r="D60" s="1">
        <v>2.0</v>
      </c>
      <c r="E60" s="1">
        <v>2.0</v>
      </c>
      <c r="F60" s="1">
        <v>6.0</v>
      </c>
      <c r="G60" s="1">
        <v>10.0</v>
      </c>
      <c r="H60" s="1">
        <v>6.0</v>
      </c>
      <c r="I60" s="1">
        <v>10.0</v>
      </c>
      <c r="J60" s="1">
        <v>14.0</v>
      </c>
      <c r="K60" s="1">
        <v>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136.0</v>
      </c>
      <c r="C61" s="1">
        <v>145.0</v>
      </c>
      <c r="D61" s="1">
        <v>128.0</v>
      </c>
      <c r="E61" s="1">
        <v>136.0</v>
      </c>
      <c r="F61" s="1">
        <v>189.0</v>
      </c>
      <c r="G61" s="1">
        <v>184.0</v>
      </c>
      <c r="H61" s="1">
        <v>221.0</v>
      </c>
      <c r="I61" s="1">
        <v>352.0</v>
      </c>
      <c r="J61" s="1">
        <v>592.0</v>
      </c>
      <c r="K61" s="1">
        <v>479.0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7.0</v>
      </c>
      <c r="C62" s="1">
        <v>8.0</v>
      </c>
      <c r="D62" s="1">
        <v>12.0</v>
      </c>
      <c r="E62" s="1">
        <v>13.0</v>
      </c>
      <c r="F62" s="1">
        <v>15.0</v>
      </c>
      <c r="G62" s="1">
        <v>18.0</v>
      </c>
      <c r="H62" s="1">
        <v>18.0</v>
      </c>
      <c r="I62" s="1">
        <v>26.0</v>
      </c>
      <c r="J62" s="1">
        <v>22.0</v>
      </c>
      <c r="K62" s="1">
        <v>22.0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102.0</v>
      </c>
      <c r="C63" s="1">
        <v>105.0</v>
      </c>
      <c r="D63" s="1">
        <v>123.0</v>
      </c>
      <c r="E63" s="1">
        <v>132.0</v>
      </c>
      <c r="F63" s="1">
        <v>163.0</v>
      </c>
      <c r="G63" s="1">
        <v>177.0</v>
      </c>
      <c r="H63" s="1">
        <v>199.0</v>
      </c>
      <c r="I63" s="1">
        <v>244.0</v>
      </c>
      <c r="J63" s="1">
        <v>244.0</v>
      </c>
      <c r="K63" s="1">
        <v>298.0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142</v>
      </c>
      <c r="B64" s="1">
        <v>106.0</v>
      </c>
      <c r="C64" s="1">
        <v>123.0</v>
      </c>
      <c r="D64" s="1">
        <v>173.0</v>
      </c>
      <c r="E64" s="1">
        <v>190.0</v>
      </c>
      <c r="F64" s="1">
        <v>217.0</v>
      </c>
      <c r="G64" s="1">
        <v>242.0</v>
      </c>
      <c r="H64" s="1">
        <v>292.0</v>
      </c>
      <c r="I64" s="1">
        <v>351.0</v>
      </c>
      <c r="J64" s="1">
        <v>425.0</v>
      </c>
      <c r="K64" s="1">
        <v>515.0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143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144</v>
      </c>
      <c r="B66" s="1">
        <v>389.0</v>
      </c>
      <c r="C66" s="1">
        <v>236.0</v>
      </c>
      <c r="D66" s="1">
        <v>594.0</v>
      </c>
      <c r="E66" s="1">
        <v>539.0</v>
      </c>
      <c r="F66" s="1">
        <v>618.0</v>
      </c>
      <c r="G66" s="1">
        <v>277.0</v>
      </c>
      <c r="H66" s="1">
        <v>345.0</v>
      </c>
      <c r="I66" s="1">
        <v>585.0</v>
      </c>
      <c r="J66" s="1">
        <v>340.0</v>
      </c>
      <c r="K66" s="1">
        <v>285.0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145</v>
      </c>
      <c r="B67" s="1">
        <v>2.0</v>
      </c>
      <c r="C67" s="1">
        <v>2.0</v>
      </c>
      <c r="D67" s="1">
        <v>5.0</v>
      </c>
      <c r="E67" s="1">
        <v>4.0</v>
      </c>
      <c r="F67" s="1">
        <v>4.0</v>
      </c>
      <c r="G67" s="1">
        <v>6.0</v>
      </c>
      <c r="H67" s="1">
        <v>12.0</v>
      </c>
      <c r="I67" s="1">
        <v>12.0</v>
      </c>
      <c r="J67" s="1">
        <v>27.0</v>
      </c>
      <c r="K67" s="1">
        <v>33.0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1460.0</v>
      </c>
      <c r="C2" s="1">
        <v>1320.0</v>
      </c>
      <c r="D2" s="1">
        <v>1440.0</v>
      </c>
      <c r="E2" s="1">
        <v>1670.0</v>
      </c>
      <c r="F2" s="1">
        <v>2020.0</v>
      </c>
      <c r="G2" s="1">
        <v>2200.0</v>
      </c>
      <c r="H2" s="1">
        <v>2490.0</v>
      </c>
      <c r="I2" s="1">
        <v>3740.0</v>
      </c>
      <c r="J2" s="1">
        <v>4560.0</v>
      </c>
      <c r="K2" s="1">
        <v>4019.0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1460.0</v>
      </c>
      <c r="C3" s="1">
        <v>1320.0</v>
      </c>
      <c r="D3" s="1">
        <v>1440.0</v>
      </c>
      <c r="E3" s="1">
        <v>1670.0</v>
      </c>
      <c r="F3" s="1">
        <v>2020.0</v>
      </c>
      <c r="G3" s="1">
        <v>2200.0</v>
      </c>
      <c r="H3" s="1">
        <v>2490.0</v>
      </c>
      <c r="I3" s="1">
        <v>3740.0</v>
      </c>
      <c r="J3" s="1">
        <v>4560.0</v>
      </c>
      <c r="K3" s="1">
        <v>4019.0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945.0</v>
      </c>
      <c r="C4" s="1">
        <v>857.0</v>
      </c>
      <c r="D4" s="1">
        <v>923.0</v>
      </c>
      <c r="E4" s="1">
        <v>1090.0</v>
      </c>
      <c r="F4" s="1">
        <v>1300.0</v>
      </c>
      <c r="G4" s="1">
        <v>1410.0</v>
      </c>
      <c r="H4" s="1">
        <v>1520.0</v>
      </c>
      <c r="I4" s="1">
        <v>2380.0</v>
      </c>
      <c r="J4" s="1">
        <v>3040.0</v>
      </c>
      <c r="K4" s="1">
        <v>2660.0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516.0</v>
      </c>
      <c r="C5" s="1">
        <v>460.0</v>
      </c>
      <c r="D5" s="1">
        <v>521.0</v>
      </c>
      <c r="E5" s="1">
        <v>584.0</v>
      </c>
      <c r="F5" s="1">
        <v>725.0</v>
      </c>
      <c r="G5" s="1">
        <v>798.0</v>
      </c>
      <c r="H5" s="1">
        <v>964.0</v>
      </c>
      <c r="I5" s="1">
        <v>1360.0</v>
      </c>
      <c r="J5" s="1">
        <v>1520.0</v>
      </c>
      <c r="K5" s="1">
        <v>1370.0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175.0</v>
      </c>
      <c r="C6" s="1">
        <v>183.0</v>
      </c>
      <c r="D6" s="1">
        <v>239.0</v>
      </c>
      <c r="E6" s="1">
        <v>259.0</v>
      </c>
      <c r="F6" s="1">
        <v>296.0</v>
      </c>
      <c r="G6" s="1">
        <v>329.0</v>
      </c>
      <c r="H6" s="1">
        <v>366.0</v>
      </c>
      <c r="I6" s="1">
        <v>469.0</v>
      </c>
      <c r="J6" s="1">
        <v>691.0</v>
      </c>
      <c r="K6" s="1">
        <v>701.0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31.0</v>
      </c>
      <c r="C7" s="1">
        <v>32.0</v>
      </c>
      <c r="D7" s="1">
        <v>37.0</v>
      </c>
      <c r="E7" s="1">
        <v>42.0</v>
      </c>
      <c r="F7" s="1">
        <v>50.0</v>
      </c>
      <c r="G7" s="1">
        <v>68.0</v>
      </c>
      <c r="H7" s="1">
        <v>80.0</v>
      </c>
      <c r="I7" s="1">
        <v>104.0</v>
      </c>
      <c r="J7" s="1">
        <v>160.0</v>
      </c>
      <c r="K7" s="1">
        <v>173.0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21.0</v>
      </c>
      <c r="C8" s="1">
        <v>23.0</v>
      </c>
      <c r="D8" s="1">
        <v>32.0</v>
      </c>
      <c r="E8" s="1">
        <v>28.0</v>
      </c>
      <c r="F8" s="1">
        <v>22.0</v>
      </c>
      <c r="G8" s="1">
        <v>28.0</v>
      </c>
      <c r="H8" s="1">
        <v>32.0</v>
      </c>
      <c r="I8" s="1">
        <v>49.0</v>
      </c>
      <c r="J8" s="1">
        <v>103.0</v>
      </c>
      <c r="K8" s="1">
        <v>104.0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228.0</v>
      </c>
      <c r="C9" s="1">
        <v>240.0</v>
      </c>
      <c r="D9" s="1">
        <v>309.0</v>
      </c>
      <c r="E9" s="1">
        <v>331.0</v>
      </c>
      <c r="F9" s="1">
        <v>368.0</v>
      </c>
      <c r="G9" s="1">
        <v>426.0</v>
      </c>
      <c r="H9" s="1">
        <v>479.0</v>
      </c>
      <c r="I9" s="1">
        <v>623.0</v>
      </c>
      <c r="J9" s="1">
        <v>954.0</v>
      </c>
      <c r="K9" s="1">
        <v>979.0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288.0</v>
      </c>
      <c r="C10" s="1">
        <v>220.0</v>
      </c>
      <c r="D10" s="1">
        <v>212.0</v>
      </c>
      <c r="E10" s="1">
        <v>253.0</v>
      </c>
      <c r="F10" s="1">
        <v>357.0</v>
      </c>
      <c r="G10" s="1">
        <v>372.0</v>
      </c>
      <c r="H10" s="1">
        <v>485.0</v>
      </c>
      <c r="I10" s="1">
        <v>737.0</v>
      </c>
      <c r="J10" s="1">
        <v>568.0</v>
      </c>
      <c r="K10" s="1">
        <v>387.0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-47.0</v>
      </c>
      <c r="C11" s="1">
        <v>-42.0</v>
      </c>
      <c r="D11" s="1">
        <v>-44.0</v>
      </c>
      <c r="E11" s="1">
        <v>-42.0</v>
      </c>
      <c r="F11" s="1">
        <v>-40.0</v>
      </c>
      <c r="G11" s="1">
        <v>-41.0</v>
      </c>
      <c r="H11" s="1">
        <v>-32.0</v>
      </c>
      <c r="I11" s="1">
        <v>-32.0</v>
      </c>
      <c r="J11" s="1">
        <v>-54.0</v>
      </c>
      <c r="K11" s="1">
        <v>-97.0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13.0</v>
      </c>
      <c r="C12" s="1">
        <v>12.0</v>
      </c>
      <c r="D12" s="1">
        <v>4.0</v>
      </c>
      <c r="E12" s="1">
        <v>29.0</v>
      </c>
      <c r="F12" s="1">
        <v>1.0</v>
      </c>
      <c r="G12" s="1">
        <v>2.0</v>
      </c>
      <c r="H12" s="1">
        <v>2.0</v>
      </c>
      <c r="I12" s="1">
        <v>1.0</v>
      </c>
      <c r="J12" s="1">
        <v>1.0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-47.0</v>
      </c>
      <c r="C13" s="1">
        <v>-42.0</v>
      </c>
      <c r="D13" s="1">
        <v>-44.0</v>
      </c>
      <c r="E13" s="1">
        <v>-42.0</v>
      </c>
      <c r="F13" s="1">
        <v>-39.0</v>
      </c>
      <c r="G13" s="1">
        <v>-38.0</v>
      </c>
      <c r="H13" s="1">
        <v>-30.0</v>
      </c>
      <c r="I13" s="1">
        <v>-31.0</v>
      </c>
      <c r="J13" s="1">
        <v>-53.0</v>
      </c>
      <c r="K13" s="1">
        <v>-93.0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0.0</v>
      </c>
      <c r="C14" s="1">
        <v>0.0</v>
      </c>
      <c r="D14" s="1">
        <v>0.0</v>
      </c>
      <c r="E14" s="1">
        <v>69.0</v>
      </c>
      <c r="F14" s="1">
        <v>-65.0</v>
      </c>
      <c r="G14" s="1">
        <v>-1.0</v>
      </c>
      <c r="H14" s="1">
        <v>35.0</v>
      </c>
      <c r="I14" s="1">
        <v>-41.0</v>
      </c>
      <c r="J14" s="1">
        <v>57.0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-1.0</v>
      </c>
      <c r="C15" s="1">
        <v>-7.0</v>
      </c>
      <c r="D15" s="1">
        <v>-2.0</v>
      </c>
      <c r="E15" s="1">
        <v>-3.0</v>
      </c>
      <c r="F15" s="1">
        <v>-5.0</v>
      </c>
      <c r="G15" s="1">
        <v>-73.0</v>
      </c>
      <c r="H15" s="1">
        <v>-2.0</v>
      </c>
      <c r="I15" s="1">
        <v>-1.0</v>
      </c>
      <c r="J15" s="1">
        <v>-1.0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240.0</v>
      </c>
      <c r="C16" s="1">
        <v>170.0</v>
      </c>
      <c r="D16" s="1">
        <v>165.0</v>
      </c>
      <c r="E16" s="1">
        <v>207.0</v>
      </c>
      <c r="F16" s="1">
        <v>312.0</v>
      </c>
      <c r="G16" s="1">
        <v>331.0</v>
      </c>
      <c r="H16" s="1">
        <v>452.0</v>
      </c>
      <c r="I16" s="1">
        <v>703.0</v>
      </c>
      <c r="J16" s="1">
        <v>514.0</v>
      </c>
      <c r="K16" s="1">
        <v>291.0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0.0</v>
      </c>
      <c r="C17" s="1">
        <v>0.0</v>
      </c>
      <c r="D17" s="1">
        <v>-2.0</v>
      </c>
      <c r="E17" s="1">
        <v>-2.0</v>
      </c>
      <c r="F17" s="1">
        <v>0.0</v>
      </c>
      <c r="G17" s="1">
        <v>0.0</v>
      </c>
      <c r="H17" s="1">
        <v>-6.0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-39.0</v>
      </c>
      <c r="C18" s="1">
        <v>-1.0</v>
      </c>
      <c r="D18" s="1">
        <v>-5.0</v>
      </c>
      <c r="E18" s="1">
        <v>-77.0</v>
      </c>
      <c r="F18" s="1">
        <v>0.0</v>
      </c>
      <c r="G18" s="1">
        <v>0.0</v>
      </c>
      <c r="H18" s="1">
        <v>0.0</v>
      </c>
      <c r="I18" s="1">
        <v>-21.0</v>
      </c>
      <c r="J18" s="1">
        <v>-1.0</v>
      </c>
      <c r="K18" s="1">
        <v>-46.0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0.0</v>
      </c>
      <c r="C19" s="1">
        <v>-4.0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4.0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0.0</v>
      </c>
      <c r="C21" s="1">
        <v>-36.0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18.0</v>
      </c>
      <c r="C22" s="1">
        <v>-4.0</v>
      </c>
      <c r="D22" s="1">
        <v>-57.0</v>
      </c>
      <c r="E22" s="1">
        <v>0.0</v>
      </c>
      <c r="F22" s="1">
        <v>-1.0</v>
      </c>
      <c r="G22" s="1">
        <v>-11.0</v>
      </c>
      <c r="H22" s="1">
        <v>0.0</v>
      </c>
      <c r="I22" s="1">
        <v>5.0</v>
      </c>
      <c r="J22" s="1">
        <v>-3.0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167</v>
      </c>
      <c r="B23" s="1">
        <v>258.0</v>
      </c>
      <c r="C23" s="1">
        <v>123.0</v>
      </c>
      <c r="D23" s="1">
        <v>156.0</v>
      </c>
      <c r="E23" s="1">
        <v>205.0</v>
      </c>
      <c r="F23" s="1">
        <v>311.0</v>
      </c>
      <c r="G23" s="1">
        <v>320.0</v>
      </c>
      <c r="H23" s="1">
        <v>446.0</v>
      </c>
      <c r="I23" s="1">
        <v>692.0</v>
      </c>
      <c r="J23" s="1">
        <v>508.0</v>
      </c>
      <c r="K23" s="1">
        <v>290.0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168</v>
      </c>
      <c r="B24" s="1">
        <v>83.0</v>
      </c>
      <c r="C24" s="1">
        <v>45.0</v>
      </c>
      <c r="D24" s="1">
        <v>57.0</v>
      </c>
      <c r="E24" s="1">
        <v>43.0</v>
      </c>
      <c r="F24" s="1">
        <v>69.0</v>
      </c>
      <c r="G24" s="1">
        <v>67.0</v>
      </c>
      <c r="H24" s="1">
        <v>98.0</v>
      </c>
      <c r="I24" s="1">
        <v>135.0</v>
      </c>
      <c r="J24" s="1">
        <v>99.0</v>
      </c>
      <c r="K24" s="1">
        <v>73.0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169</v>
      </c>
      <c r="B25" s="1">
        <v>175.0</v>
      </c>
      <c r="C25" s="1">
        <v>77.0</v>
      </c>
      <c r="D25" s="1">
        <v>98.0</v>
      </c>
      <c r="E25" s="1">
        <v>161.0</v>
      </c>
      <c r="F25" s="1">
        <v>241.0</v>
      </c>
      <c r="G25" s="1">
        <v>252.0</v>
      </c>
      <c r="H25" s="1">
        <v>347.0</v>
      </c>
      <c r="I25" s="1">
        <v>557.0</v>
      </c>
      <c r="J25" s="1">
        <v>409.0</v>
      </c>
      <c r="K25" s="1">
        <v>217.0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>
        <v>175.0</v>
      </c>
      <c r="C26" s="1">
        <v>77.0</v>
      </c>
      <c r="D26" s="1">
        <v>98.0</v>
      </c>
      <c r="E26" s="1">
        <v>161.0</v>
      </c>
      <c r="F26" s="1">
        <v>241.0</v>
      </c>
      <c r="G26" s="1">
        <v>252.0</v>
      </c>
      <c r="H26" s="1">
        <v>347.0</v>
      </c>
      <c r="I26" s="1">
        <v>557.0</v>
      </c>
      <c r="J26" s="1">
        <v>409.0</v>
      </c>
      <c r="K26" s="1">
        <v>217.0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103</v>
      </c>
      <c r="B27" s="1">
        <v>0.0</v>
      </c>
      <c r="C27" s="1">
        <v>0.0</v>
      </c>
      <c r="D27" s="1">
        <v>-2.0</v>
      </c>
      <c r="E27" s="1">
        <v>-1.0</v>
      </c>
      <c r="F27" s="1">
        <v>-2.0</v>
      </c>
      <c r="G27" s="1">
        <v>-30.0</v>
      </c>
      <c r="H27" s="1">
        <v>3.0</v>
      </c>
      <c r="I27" s="1">
        <v>-6.0</v>
      </c>
      <c r="J27" s="1">
        <v>-9.0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1">
        <v>175.0</v>
      </c>
      <c r="C28" s="1">
        <v>77.0</v>
      </c>
      <c r="D28" s="1">
        <v>98.0</v>
      </c>
      <c r="E28" s="1">
        <v>159.0</v>
      </c>
      <c r="F28" s="1">
        <v>238.0</v>
      </c>
      <c r="G28" s="1">
        <v>252.0</v>
      </c>
      <c r="H28" s="1">
        <v>351.0</v>
      </c>
      <c r="I28" s="1">
        <v>550.0</v>
      </c>
      <c r="J28" s="1">
        <v>400.0</v>
      </c>
      <c r="K28" s="1">
        <v>215.0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0.0</v>
      </c>
      <c r="C29" s="1">
        <v>0.0</v>
      </c>
      <c r="D29" s="1">
        <v>0.0</v>
      </c>
      <c r="E29" s="1">
        <v>-90.0</v>
      </c>
      <c r="F29" s="1">
        <v>17.0</v>
      </c>
      <c r="G29" s="1">
        <v>-1.0</v>
      </c>
      <c r="H29" s="1">
        <v>1.0</v>
      </c>
      <c r="I29" s="1">
        <v>17.0</v>
      </c>
      <c r="J29" s="1">
        <v>49.0</v>
      </c>
      <c r="K29" s="1">
        <v>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175.0</v>
      </c>
      <c r="C30" s="1">
        <v>77.0</v>
      </c>
      <c r="D30" s="1">
        <v>98.0</v>
      </c>
      <c r="E30" s="1">
        <v>160.0</v>
      </c>
      <c r="F30" s="1">
        <v>220.0</v>
      </c>
      <c r="G30" s="1">
        <v>253.0</v>
      </c>
      <c r="H30" s="1">
        <v>349.0</v>
      </c>
      <c r="I30" s="1">
        <v>533.0</v>
      </c>
      <c r="J30" s="1">
        <v>350.0</v>
      </c>
      <c r="K30" s="1">
        <v>203.0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175.0</v>
      </c>
      <c r="C31" s="1">
        <v>77.0</v>
      </c>
      <c r="D31" s="1">
        <v>98.0</v>
      </c>
      <c r="E31" s="1">
        <v>160.0</v>
      </c>
      <c r="F31" s="1">
        <v>220.0</v>
      </c>
      <c r="G31" s="1">
        <v>253.0</v>
      </c>
      <c r="H31" s="1">
        <v>349.0</v>
      </c>
      <c r="I31" s="1">
        <v>533.0</v>
      </c>
      <c r="J31" s="1">
        <v>350.0</v>
      </c>
      <c r="K31" s="1">
        <v>203.0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 t="s">
        <v>177</v>
      </c>
      <c r="C33" s="1" t="s">
        <v>178</v>
      </c>
      <c r="D33" s="1" t="s">
        <v>179</v>
      </c>
      <c r="E33" s="1" t="s">
        <v>180</v>
      </c>
      <c r="F33" s="1" t="s">
        <v>181</v>
      </c>
      <c r="G33" s="1" t="s">
        <v>182</v>
      </c>
      <c r="H33" s="1" t="s">
        <v>183</v>
      </c>
      <c r="I33" s="1" t="s">
        <v>184</v>
      </c>
      <c r="J33" s="1" t="s">
        <v>185</v>
      </c>
      <c r="K33" s="1" t="s">
        <v>186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 t="s">
        <v>177</v>
      </c>
      <c r="C34" s="1" t="s">
        <v>178</v>
      </c>
      <c r="D34" s="1" t="s">
        <v>179</v>
      </c>
      <c r="E34" s="1" t="s">
        <v>180</v>
      </c>
      <c r="F34" s="1" t="s">
        <v>181</v>
      </c>
      <c r="G34" s="1" t="s">
        <v>182</v>
      </c>
      <c r="H34" s="1" t="s">
        <v>183</v>
      </c>
      <c r="I34" s="1" t="s">
        <v>184</v>
      </c>
      <c r="J34" s="1" t="s">
        <v>185</v>
      </c>
      <c r="K34" s="1" t="s">
        <v>186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>
        <v>68.0</v>
      </c>
      <c r="C35" s="1">
        <v>68.0</v>
      </c>
      <c r="D35" s="1">
        <v>64.0</v>
      </c>
      <c r="E35" s="1">
        <v>62.0</v>
      </c>
      <c r="F35" s="1">
        <v>61.0</v>
      </c>
      <c r="G35" s="1">
        <v>61.0</v>
      </c>
      <c r="H35" s="1">
        <v>62.0</v>
      </c>
      <c r="I35" s="1">
        <v>62.0</v>
      </c>
      <c r="J35" s="1">
        <v>63.0</v>
      </c>
      <c r="K35" s="1">
        <v>61.0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 t="s">
        <v>190</v>
      </c>
      <c r="C36" s="1" t="s">
        <v>191</v>
      </c>
      <c r="D36" s="1" t="s">
        <v>192</v>
      </c>
      <c r="E36" s="1" t="s">
        <v>193</v>
      </c>
      <c r="F36" s="1" t="s">
        <v>194</v>
      </c>
      <c r="G36" s="1" t="s">
        <v>195</v>
      </c>
      <c r="H36" s="1" t="s">
        <v>196</v>
      </c>
      <c r="I36" s="1" t="s">
        <v>197</v>
      </c>
      <c r="J36" s="1" t="s">
        <v>198</v>
      </c>
      <c r="K36" s="1" t="s">
        <v>199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 t="s">
        <v>190</v>
      </c>
      <c r="C37" s="1" t="s">
        <v>191</v>
      </c>
      <c r="D37" s="1" t="s">
        <v>192</v>
      </c>
      <c r="E37" s="1" t="s">
        <v>193</v>
      </c>
      <c r="F37" s="1" t="s">
        <v>194</v>
      </c>
      <c r="G37" s="1" t="s">
        <v>195</v>
      </c>
      <c r="H37" s="1" t="s">
        <v>196</v>
      </c>
      <c r="I37" s="1" t="s">
        <v>197</v>
      </c>
      <c r="J37" s="1" t="s">
        <v>198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201</v>
      </c>
      <c r="B38" s="1">
        <v>70.0</v>
      </c>
      <c r="C38" s="1">
        <v>69.0</v>
      </c>
      <c r="D38" s="1">
        <v>65.0</v>
      </c>
      <c r="E38" s="1">
        <v>62.0</v>
      </c>
      <c r="F38" s="1">
        <v>62.0</v>
      </c>
      <c r="G38" s="1">
        <v>62.0</v>
      </c>
      <c r="H38" s="1">
        <v>63.0</v>
      </c>
      <c r="I38" s="1">
        <v>64.0</v>
      </c>
      <c r="J38" s="1">
        <v>64.0</v>
      </c>
      <c r="K38" s="1">
        <v>62.0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202</v>
      </c>
      <c r="B39" s="1" t="s">
        <v>203</v>
      </c>
      <c r="C39" s="1" t="s">
        <v>204</v>
      </c>
      <c r="D39" s="1" t="s">
        <v>205</v>
      </c>
      <c r="E39" s="1" t="s">
        <v>206</v>
      </c>
      <c r="F39" s="1" t="s">
        <v>207</v>
      </c>
      <c r="G39" s="1" t="s">
        <v>208</v>
      </c>
      <c r="H39" s="1" t="s">
        <v>209</v>
      </c>
      <c r="I39" s="1" t="s">
        <v>210</v>
      </c>
      <c r="J39" s="1" t="s">
        <v>211</v>
      </c>
      <c r="K39" s="1" t="s">
        <v>212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213</v>
      </c>
      <c r="B40" s="1" t="s">
        <v>214</v>
      </c>
      <c r="C40" s="1" t="s">
        <v>215</v>
      </c>
      <c r="D40" s="1" t="s">
        <v>216</v>
      </c>
      <c r="E40" s="1" t="s">
        <v>217</v>
      </c>
      <c r="F40" s="1" t="s">
        <v>218</v>
      </c>
      <c r="G40" s="1" t="s">
        <v>219</v>
      </c>
      <c r="H40" s="1" t="s">
        <v>220</v>
      </c>
      <c r="I40" s="1" t="s">
        <v>221</v>
      </c>
      <c r="J40" s="1" t="s">
        <v>222</v>
      </c>
      <c r="K40" s="1" t="s">
        <v>223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224</v>
      </c>
      <c r="B41" s="1" t="s">
        <v>225</v>
      </c>
      <c r="C41" s="1" t="s">
        <v>226</v>
      </c>
      <c r="D41" s="1" t="s">
        <v>227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228</v>
      </c>
      <c r="B43" s="1">
        <v>323.0</v>
      </c>
      <c r="C43" s="1">
        <v>261.0</v>
      </c>
      <c r="D43" s="1">
        <v>266.0</v>
      </c>
      <c r="E43" s="1">
        <v>305.0</v>
      </c>
      <c r="F43" s="1">
        <v>405.0</v>
      </c>
      <c r="G43" s="1">
        <v>433.0</v>
      </c>
      <c r="H43" s="1">
        <v>554.0</v>
      </c>
      <c r="I43" s="1">
        <v>829.0</v>
      </c>
      <c r="J43" s="1">
        <v>724.0</v>
      </c>
      <c r="K43" s="1">
        <v>553.0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229</v>
      </c>
      <c r="B44" s="1">
        <v>310.0</v>
      </c>
      <c r="C44" s="1">
        <v>244.0</v>
      </c>
      <c r="D44" s="1">
        <v>244.0</v>
      </c>
      <c r="E44" s="1">
        <v>282.0</v>
      </c>
      <c r="F44" s="1">
        <v>379.0</v>
      </c>
      <c r="G44" s="1">
        <v>401.0</v>
      </c>
      <c r="H44" s="1">
        <v>518.0</v>
      </c>
      <c r="I44" s="1">
        <v>786.0</v>
      </c>
      <c r="J44" s="1">
        <v>671.0</v>
      </c>
      <c r="K44" s="1">
        <v>491.0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230</v>
      </c>
      <c r="B45" s="1">
        <v>288.0</v>
      </c>
      <c r="C45" s="1">
        <v>220.0</v>
      </c>
      <c r="D45" s="1">
        <v>212.0</v>
      </c>
      <c r="E45" s="1">
        <v>253.0</v>
      </c>
      <c r="F45" s="1">
        <v>357.0</v>
      </c>
      <c r="G45" s="1">
        <v>372.0</v>
      </c>
      <c r="H45" s="1">
        <v>485.0</v>
      </c>
      <c r="I45" s="1">
        <v>737.0</v>
      </c>
      <c r="J45" s="1">
        <v>568.0</v>
      </c>
      <c r="K45" s="1">
        <v>387.0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231</v>
      </c>
      <c r="B46" s="1">
        <v>327.0</v>
      </c>
      <c r="C46" s="1">
        <v>265.0</v>
      </c>
      <c r="D46" s="1">
        <v>275.0</v>
      </c>
      <c r="E46" s="1">
        <v>316.0</v>
      </c>
      <c r="F46" s="1">
        <v>415.0</v>
      </c>
      <c r="G46" s="1">
        <v>443.0</v>
      </c>
      <c r="H46" s="1">
        <v>573.0</v>
      </c>
      <c r="I46" s="1">
        <v>851.0</v>
      </c>
      <c r="J46" s="1">
        <v>760.0</v>
      </c>
      <c r="K46" s="1">
        <v>592.0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232</v>
      </c>
      <c r="B47" s="1" t="s">
        <v>233</v>
      </c>
      <c r="C47" s="1" t="s">
        <v>234</v>
      </c>
      <c r="D47" s="1" t="s">
        <v>235</v>
      </c>
      <c r="E47" s="1" t="s">
        <v>236</v>
      </c>
      <c r="F47" s="1" t="s">
        <v>237</v>
      </c>
      <c r="G47" s="1" t="s">
        <v>238</v>
      </c>
      <c r="H47" s="1" t="s">
        <v>239</v>
      </c>
      <c r="I47" s="1" t="s">
        <v>240</v>
      </c>
      <c r="J47" s="1" t="s">
        <v>241</v>
      </c>
      <c r="K47" s="1" t="s">
        <v>242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243</v>
      </c>
      <c r="B48" s="1">
        <v>39.0</v>
      </c>
      <c r="C48" s="1">
        <v>15.0</v>
      </c>
      <c r="D48" s="1">
        <v>13.0</v>
      </c>
      <c r="E48" s="1">
        <v>17.0</v>
      </c>
      <c r="F48" s="1">
        <v>41.0</v>
      </c>
      <c r="G48" s="1">
        <v>45.0</v>
      </c>
      <c r="H48" s="1">
        <v>75.0</v>
      </c>
      <c r="I48" s="1">
        <v>127.0</v>
      </c>
      <c r="J48" s="1">
        <v>144.0</v>
      </c>
      <c r="K48" s="1">
        <v>85.0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244</v>
      </c>
      <c r="B49" s="1">
        <v>5.0</v>
      </c>
      <c r="C49" s="1">
        <v>3.0</v>
      </c>
      <c r="D49" s="1">
        <v>4.0</v>
      </c>
      <c r="E49" s="1">
        <v>4.0</v>
      </c>
      <c r="F49" s="1">
        <v>4.0</v>
      </c>
      <c r="G49" s="1">
        <v>2.0</v>
      </c>
      <c r="H49" s="1">
        <v>1.0</v>
      </c>
      <c r="I49" s="1">
        <v>10.0</v>
      </c>
      <c r="J49" s="1">
        <v>51.0</v>
      </c>
      <c r="K49" s="1">
        <v>22.0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45.0</v>
      </c>
      <c r="C50" s="1">
        <v>19.0</v>
      </c>
      <c r="D50" s="1">
        <v>18.0</v>
      </c>
      <c r="E50" s="1">
        <v>22.0</v>
      </c>
      <c r="F50" s="1">
        <v>46.0</v>
      </c>
      <c r="G50" s="1">
        <v>48.0</v>
      </c>
      <c r="H50" s="1">
        <v>77.0</v>
      </c>
      <c r="I50" s="1">
        <v>137.0</v>
      </c>
      <c r="J50" s="1">
        <v>195.0</v>
      </c>
      <c r="K50" s="1">
        <v>108.0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246</v>
      </c>
      <c r="B51" s="1">
        <v>38.0</v>
      </c>
      <c r="C51" s="1">
        <v>26.0</v>
      </c>
      <c r="D51" s="1">
        <v>39.0</v>
      </c>
      <c r="E51" s="1">
        <v>21.0</v>
      </c>
      <c r="F51" s="1">
        <v>23.0</v>
      </c>
      <c r="G51" s="1">
        <v>18.0</v>
      </c>
      <c r="H51" s="1">
        <v>21.0</v>
      </c>
      <c r="I51" s="1">
        <v>-2.0</v>
      </c>
      <c r="J51" s="1">
        <v>-95.0</v>
      </c>
      <c r="K51" s="1">
        <v>-34.0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247</v>
      </c>
      <c r="B52" s="1">
        <v>150.0</v>
      </c>
      <c r="C52" s="1">
        <v>106.0</v>
      </c>
      <c r="D52" s="1">
        <v>103.0</v>
      </c>
      <c r="E52" s="1">
        <v>128.0</v>
      </c>
      <c r="F52" s="1">
        <v>192.0</v>
      </c>
      <c r="G52" s="1">
        <v>207.0</v>
      </c>
      <c r="H52" s="1">
        <v>286.0</v>
      </c>
      <c r="I52" s="1">
        <v>434.0</v>
      </c>
      <c r="J52" s="1">
        <v>312.0</v>
      </c>
      <c r="K52" s="1">
        <v>179.0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248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3.0</v>
      </c>
      <c r="H53" s="1">
        <v>2.0</v>
      </c>
      <c r="I53" s="1">
        <v>2.0</v>
      </c>
      <c r="J53" s="1">
        <v>1.0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249</v>
      </c>
      <c r="B54" s="1">
        <v>-23.0</v>
      </c>
      <c r="C54" s="1">
        <v>86.0</v>
      </c>
      <c r="D54" s="1">
        <v>82.0</v>
      </c>
      <c r="E54" s="1">
        <v>56.0</v>
      </c>
      <c r="F54" s="1">
        <v>-14.0</v>
      </c>
      <c r="G54" s="1">
        <v>10.0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250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251</v>
      </c>
      <c r="B56" s="1">
        <v>32.0</v>
      </c>
      <c r="C56" s="1">
        <v>39.0</v>
      </c>
      <c r="D56" s="1">
        <v>45.0</v>
      </c>
      <c r="E56" s="1">
        <v>45.0</v>
      </c>
      <c r="F56" s="1">
        <v>34.0</v>
      </c>
      <c r="G56" s="1">
        <v>44.0</v>
      </c>
      <c r="H56" s="1">
        <v>53.0</v>
      </c>
      <c r="I56" s="1">
        <v>66.0</v>
      </c>
      <c r="J56" s="1">
        <v>101.0</v>
      </c>
      <c r="K56" s="1">
        <v>118.0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252</v>
      </c>
      <c r="B57" s="1">
        <v>120.0</v>
      </c>
      <c r="C57" s="1">
        <v>130.0</v>
      </c>
      <c r="D57" s="1">
        <v>165.0</v>
      </c>
      <c r="E57" s="1">
        <v>172.0</v>
      </c>
      <c r="F57" s="1">
        <v>192.0</v>
      </c>
      <c r="G57" s="1">
        <v>218.0</v>
      </c>
      <c r="H57" s="1">
        <v>246.0</v>
      </c>
      <c r="I57" s="1">
        <v>319.0</v>
      </c>
      <c r="J57" s="1">
        <v>496.0</v>
      </c>
      <c r="K57" s="1">
        <v>448.0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253</v>
      </c>
      <c r="B58" s="1">
        <v>54.0</v>
      </c>
      <c r="C58" s="1">
        <v>52.0</v>
      </c>
      <c r="D58" s="1">
        <v>74.0</v>
      </c>
      <c r="E58" s="1">
        <v>87.0</v>
      </c>
      <c r="F58" s="1">
        <v>104.0</v>
      </c>
      <c r="G58" s="1">
        <v>111.0</v>
      </c>
      <c r="H58" s="1">
        <v>120.0</v>
      </c>
      <c r="I58" s="1">
        <v>150.0</v>
      </c>
      <c r="J58" s="1">
        <v>195.0</v>
      </c>
      <c r="K58" s="1">
        <v>253.0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254</v>
      </c>
      <c r="B59" s="1">
        <v>31.0</v>
      </c>
      <c r="C59" s="1">
        <v>32.0</v>
      </c>
      <c r="D59" s="1">
        <v>37.0</v>
      </c>
      <c r="E59" s="1">
        <v>42.0</v>
      </c>
      <c r="F59" s="1">
        <v>50.0</v>
      </c>
      <c r="G59" s="1">
        <v>68.0</v>
      </c>
      <c r="H59" s="1">
        <v>80.0</v>
      </c>
      <c r="I59" s="1">
        <v>104.0</v>
      </c>
      <c r="J59" s="1">
        <v>160.0</v>
      </c>
      <c r="K59" s="1">
        <v>173.0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255</v>
      </c>
      <c r="B60" s="1">
        <v>4.0</v>
      </c>
      <c r="C60" s="1">
        <v>4.0</v>
      </c>
      <c r="D60" s="1">
        <v>9.0</v>
      </c>
      <c r="E60" s="1">
        <v>10.0</v>
      </c>
      <c r="F60" s="1">
        <v>10.0</v>
      </c>
      <c r="G60" s="1">
        <v>9.0</v>
      </c>
      <c r="H60" s="1">
        <v>18.0</v>
      </c>
      <c r="I60" s="1">
        <v>22.0</v>
      </c>
      <c r="J60" s="1">
        <v>36.0</v>
      </c>
      <c r="K60" s="1">
        <v>38.0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256</v>
      </c>
      <c r="B61" s="1">
        <v>1.0</v>
      </c>
      <c r="C61" s="1">
        <v>1.0</v>
      </c>
      <c r="D61" s="1">
        <v>3.0</v>
      </c>
      <c r="E61" s="1">
        <v>3.0</v>
      </c>
      <c r="F61" s="1">
        <v>3.0</v>
      </c>
      <c r="G61" s="1">
        <v>3.0</v>
      </c>
      <c r="H61" s="1">
        <v>5.0</v>
      </c>
      <c r="I61" s="1">
        <v>5.0</v>
      </c>
      <c r="J61" s="1">
        <v>12.0</v>
      </c>
      <c r="K61" s="1">
        <v>19.0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257</v>
      </c>
      <c r="B62" s="1">
        <v>2.0</v>
      </c>
      <c r="C62" s="1">
        <v>3.0</v>
      </c>
      <c r="D62" s="1">
        <v>6.0</v>
      </c>
      <c r="E62" s="1">
        <v>7.0</v>
      </c>
      <c r="F62" s="1">
        <v>6.0</v>
      </c>
      <c r="G62" s="1">
        <v>6.0</v>
      </c>
      <c r="H62" s="1">
        <v>13.0</v>
      </c>
      <c r="I62" s="1">
        <v>16.0</v>
      </c>
      <c r="J62" s="1">
        <v>24.0</v>
      </c>
      <c r="K62" s="1">
        <v>19.0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258</v>
      </c>
      <c r="B63" s="1">
        <v>12.0</v>
      </c>
      <c r="C63" s="1">
        <v>8.0</v>
      </c>
      <c r="D63" s="1">
        <v>9.0</v>
      </c>
      <c r="E63" s="1">
        <v>10.0</v>
      </c>
      <c r="F63" s="1">
        <v>16.0</v>
      </c>
      <c r="G63" s="1">
        <v>18.0</v>
      </c>
      <c r="H63" s="1">
        <v>22.0</v>
      </c>
      <c r="I63" s="1">
        <v>25.0</v>
      </c>
      <c r="J63" s="1">
        <v>31.0</v>
      </c>
      <c r="K63" s="1">
        <v>37.0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259</v>
      </c>
      <c r="B64" s="1">
        <v>12.0</v>
      </c>
      <c r="C64" s="1">
        <v>8.0</v>
      </c>
      <c r="D64" s="1">
        <v>9.0</v>
      </c>
      <c r="E64" s="1">
        <v>10.0</v>
      </c>
      <c r="F64" s="1">
        <v>16.0</v>
      </c>
      <c r="G64" s="1">
        <v>18.0</v>
      </c>
      <c r="H64" s="1">
        <v>22.0</v>
      </c>
      <c r="I64" s="1">
        <v>25.0</v>
      </c>
      <c r="J64" s="1">
        <v>31.0</v>
      </c>
      <c r="K64" s="1">
        <v>37.0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261</v>
      </c>
      <c r="B3" s="1" t="s">
        <v>262</v>
      </c>
      <c r="C3" s="1" t="s">
        <v>263</v>
      </c>
      <c r="D3" s="1" t="s">
        <v>264</v>
      </c>
      <c r="E3" s="1" t="s">
        <v>265</v>
      </c>
      <c r="F3" s="1" t="s">
        <v>266</v>
      </c>
      <c r="G3" s="1" t="s">
        <v>267</v>
      </c>
      <c r="H3" s="1" t="s">
        <v>268</v>
      </c>
      <c r="I3" s="1" t="s">
        <v>269</v>
      </c>
      <c r="J3" s="1" t="s">
        <v>270</v>
      </c>
      <c r="K3" s="1" t="s">
        <v>271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283</v>
      </c>
      <c r="B5" s="1" t="s">
        <v>284</v>
      </c>
      <c r="C5" s="1" t="s">
        <v>285</v>
      </c>
      <c r="D5" s="1" t="s">
        <v>286</v>
      </c>
      <c r="E5" s="1" t="s">
        <v>287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284</v>
      </c>
      <c r="C6" s="1" t="s">
        <v>285</v>
      </c>
      <c r="D6" s="1" t="s">
        <v>295</v>
      </c>
      <c r="E6" s="1" t="s">
        <v>296</v>
      </c>
      <c r="F6" s="1" t="s">
        <v>297</v>
      </c>
      <c r="G6" s="1" t="s">
        <v>298</v>
      </c>
      <c r="H6" s="1" t="s">
        <v>299</v>
      </c>
      <c r="I6" s="1" t="s">
        <v>300</v>
      </c>
      <c r="J6" s="1" t="s">
        <v>301</v>
      </c>
      <c r="K6" s="1" t="s">
        <v>302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304</v>
      </c>
      <c r="B8" s="1" t="s">
        <v>305</v>
      </c>
      <c r="C8" s="1" t="s">
        <v>306</v>
      </c>
      <c r="D8" s="1" t="s">
        <v>307</v>
      </c>
      <c r="E8" s="1" t="s">
        <v>308</v>
      </c>
      <c r="F8" s="1" t="s">
        <v>309</v>
      </c>
      <c r="G8" s="1" t="s">
        <v>310</v>
      </c>
      <c r="H8" s="1" t="s">
        <v>311</v>
      </c>
      <c r="I8" s="1" t="s">
        <v>312</v>
      </c>
      <c r="J8" s="1" t="s">
        <v>313</v>
      </c>
      <c r="K8" s="1" t="s">
        <v>314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 t="s">
        <v>318</v>
      </c>
      <c r="E9" s="1" t="s">
        <v>319</v>
      </c>
      <c r="F9" s="1" t="s">
        <v>320</v>
      </c>
      <c r="G9" s="1" t="s">
        <v>321</v>
      </c>
      <c r="H9" s="1" t="s">
        <v>322</v>
      </c>
      <c r="I9" s="1" t="s">
        <v>323</v>
      </c>
      <c r="J9" s="1" t="s">
        <v>324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115</v>
      </c>
      <c r="C10" s="1" t="s">
        <v>327</v>
      </c>
      <c r="D10" s="1" t="s">
        <v>328</v>
      </c>
      <c r="E10" s="1" t="s">
        <v>329</v>
      </c>
      <c r="F10" s="1" t="s">
        <v>330</v>
      </c>
      <c r="G10" s="1" t="s">
        <v>331</v>
      </c>
      <c r="H10" s="1" t="s">
        <v>332</v>
      </c>
      <c r="I10" s="1" t="s">
        <v>333</v>
      </c>
      <c r="J10" s="1" t="s">
        <v>334</v>
      </c>
      <c r="K10" s="1" t="s">
        <v>335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336</v>
      </c>
      <c r="B11" s="1" t="s">
        <v>337</v>
      </c>
      <c r="C11" s="1" t="s">
        <v>338</v>
      </c>
      <c r="D11" s="1" t="s">
        <v>339</v>
      </c>
      <c r="E11" s="1" t="s">
        <v>340</v>
      </c>
      <c r="F11" s="1" t="s">
        <v>341</v>
      </c>
      <c r="G11" s="1" t="s">
        <v>342</v>
      </c>
      <c r="H11" s="1" t="s">
        <v>343</v>
      </c>
      <c r="I11" s="1" t="s">
        <v>344</v>
      </c>
      <c r="J11" s="1" t="s">
        <v>345</v>
      </c>
      <c r="K11" s="1" t="s">
        <v>346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347</v>
      </c>
      <c r="B12" s="1" t="s">
        <v>348</v>
      </c>
      <c r="C12" s="1" t="s">
        <v>349</v>
      </c>
      <c r="D12" s="1" t="s">
        <v>350</v>
      </c>
      <c r="E12" s="1" t="s">
        <v>351</v>
      </c>
      <c r="F12" s="1" t="s">
        <v>352</v>
      </c>
      <c r="G12" s="1" t="s">
        <v>353</v>
      </c>
      <c r="H12" s="1" t="s">
        <v>354</v>
      </c>
      <c r="I12" s="1" t="s">
        <v>355</v>
      </c>
      <c r="J12" s="1" t="s">
        <v>356</v>
      </c>
      <c r="K12" s="1" t="s">
        <v>357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358</v>
      </c>
      <c r="B13" s="1" t="s">
        <v>359</v>
      </c>
      <c r="C13" s="1" t="s">
        <v>360</v>
      </c>
      <c r="D13" s="1" t="s">
        <v>361</v>
      </c>
      <c r="E13" s="1" t="s">
        <v>362</v>
      </c>
      <c r="F13" s="1" t="s">
        <v>363</v>
      </c>
      <c r="G13" s="1" t="s">
        <v>364</v>
      </c>
      <c r="H13" s="1" t="s">
        <v>365</v>
      </c>
      <c r="I13" s="1" t="s">
        <v>366</v>
      </c>
      <c r="J13" s="1" t="s">
        <v>367</v>
      </c>
      <c r="K13" s="1" t="s">
        <v>368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369</v>
      </c>
      <c r="B14" s="1" t="s">
        <v>359</v>
      </c>
      <c r="C14" s="1" t="s">
        <v>360</v>
      </c>
      <c r="D14" s="1" t="s">
        <v>361</v>
      </c>
      <c r="E14" s="1" t="s">
        <v>370</v>
      </c>
      <c r="F14" s="1" t="s">
        <v>371</v>
      </c>
      <c r="G14" s="1" t="s">
        <v>372</v>
      </c>
      <c r="H14" s="1" t="s">
        <v>373</v>
      </c>
      <c r="I14" s="1" t="s">
        <v>322</v>
      </c>
      <c r="J14" s="1" t="s">
        <v>374</v>
      </c>
      <c r="K14" s="1" t="s">
        <v>375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376</v>
      </c>
      <c r="B15" s="1" t="s">
        <v>359</v>
      </c>
      <c r="C15" s="1" t="s">
        <v>360</v>
      </c>
      <c r="D15" s="1" t="s">
        <v>361</v>
      </c>
      <c r="E15" s="1" t="s">
        <v>377</v>
      </c>
      <c r="F15" s="1" t="s">
        <v>378</v>
      </c>
      <c r="G15" s="1" t="s">
        <v>379</v>
      </c>
      <c r="H15" s="1" t="s">
        <v>380</v>
      </c>
      <c r="I15" s="1" t="s">
        <v>381</v>
      </c>
      <c r="J15" s="1" t="s">
        <v>382</v>
      </c>
      <c r="K15" s="1" t="s">
        <v>383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384</v>
      </c>
      <c r="B16" s="1" t="s">
        <v>385</v>
      </c>
      <c r="C16" s="1" t="s">
        <v>386</v>
      </c>
      <c r="D16" s="1" t="s">
        <v>387</v>
      </c>
      <c r="E16" s="1" t="s">
        <v>388</v>
      </c>
      <c r="F16" s="1" t="s">
        <v>389</v>
      </c>
      <c r="G16" s="1" t="s">
        <v>390</v>
      </c>
      <c r="H16" s="1" t="s">
        <v>391</v>
      </c>
      <c r="I16" s="1" t="s">
        <v>392</v>
      </c>
      <c r="J16" s="1" t="s">
        <v>393</v>
      </c>
      <c r="K16" s="1" t="s">
        <v>394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395</v>
      </c>
      <c r="B17" s="1" t="s">
        <v>396</v>
      </c>
      <c r="C17" s="1" t="s">
        <v>397</v>
      </c>
      <c r="D17" s="1" t="s">
        <v>398</v>
      </c>
      <c r="E17" s="1" t="s">
        <v>399</v>
      </c>
      <c r="F17" s="1" t="s">
        <v>400</v>
      </c>
      <c r="G17" s="1" t="s">
        <v>401</v>
      </c>
      <c r="H17" s="1" t="s">
        <v>402</v>
      </c>
      <c r="I17" s="1" t="s">
        <v>403</v>
      </c>
      <c r="J17" s="1" t="s">
        <v>404</v>
      </c>
      <c r="K17" s="1" t="s">
        <v>405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406</v>
      </c>
      <c r="B18" s="1" t="s">
        <v>407</v>
      </c>
      <c r="C18" s="1" t="s">
        <v>408</v>
      </c>
      <c r="D18" s="1" t="s">
        <v>378</v>
      </c>
      <c r="E18" s="1" t="s">
        <v>409</v>
      </c>
      <c r="F18" s="1" t="s">
        <v>197</v>
      </c>
      <c r="G18" s="1" t="s">
        <v>410</v>
      </c>
      <c r="H18" s="1" t="s">
        <v>411</v>
      </c>
      <c r="I18" s="1" t="s">
        <v>412</v>
      </c>
      <c r="J18" s="1" t="s">
        <v>413</v>
      </c>
      <c r="K18" s="1" t="s">
        <v>414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415</v>
      </c>
      <c r="B20" s="1" t="s">
        <v>416</v>
      </c>
      <c r="C20" s="1" t="s">
        <v>417</v>
      </c>
      <c r="D20" s="1" t="s">
        <v>416</v>
      </c>
      <c r="E20" s="1" t="s">
        <v>418</v>
      </c>
      <c r="F20" s="1" t="s">
        <v>419</v>
      </c>
      <c r="G20" s="1" t="s">
        <v>420</v>
      </c>
      <c r="H20" s="1" t="s">
        <v>421</v>
      </c>
      <c r="I20" s="1" t="s">
        <v>422</v>
      </c>
      <c r="J20" s="1" t="s">
        <v>419</v>
      </c>
      <c r="K20" s="1" t="s">
        <v>423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424</v>
      </c>
      <c r="B21" s="1" t="s">
        <v>425</v>
      </c>
      <c r="C21" s="1" t="s">
        <v>426</v>
      </c>
      <c r="D21" s="1" t="s">
        <v>427</v>
      </c>
      <c r="E21" s="1" t="s">
        <v>428</v>
      </c>
      <c r="F21" s="1" t="s">
        <v>429</v>
      </c>
      <c r="G21" s="1" t="s">
        <v>430</v>
      </c>
      <c r="H21" s="1" t="s">
        <v>431</v>
      </c>
      <c r="I21" s="1" t="s">
        <v>432</v>
      </c>
      <c r="J21" s="1" t="s">
        <v>433</v>
      </c>
      <c r="K21" s="1" t="s">
        <v>434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435</v>
      </c>
      <c r="B22" s="1" t="s">
        <v>436</v>
      </c>
      <c r="C22" s="1" t="s">
        <v>437</v>
      </c>
      <c r="D22" s="1" t="s">
        <v>438</v>
      </c>
      <c r="E22" s="1" t="s">
        <v>439</v>
      </c>
      <c r="F22" s="1" t="s">
        <v>440</v>
      </c>
      <c r="G22" s="1" t="s">
        <v>393</v>
      </c>
      <c r="H22" s="1" t="s">
        <v>441</v>
      </c>
      <c r="I22" s="1" t="s">
        <v>442</v>
      </c>
      <c r="J22" s="1" t="s">
        <v>443</v>
      </c>
      <c r="K22" s="1" t="s">
        <v>444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445</v>
      </c>
      <c r="B23" s="1" t="s">
        <v>446</v>
      </c>
      <c r="C23" s="1" t="s">
        <v>447</v>
      </c>
      <c r="D23" s="1" t="s">
        <v>448</v>
      </c>
      <c r="E23" s="1" t="s">
        <v>449</v>
      </c>
      <c r="F23" s="1" t="s">
        <v>450</v>
      </c>
      <c r="G23" s="1" t="s">
        <v>451</v>
      </c>
      <c r="H23" s="1" t="s">
        <v>452</v>
      </c>
      <c r="I23" s="1" t="s">
        <v>453</v>
      </c>
      <c r="J23" s="1" t="s">
        <v>454</v>
      </c>
      <c r="K23" s="1" t="s">
        <v>455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457</v>
      </c>
      <c r="B25" s="1" t="s">
        <v>458</v>
      </c>
      <c r="C25" s="1" t="s">
        <v>459</v>
      </c>
      <c r="D25" s="1">
        <v>2.0</v>
      </c>
      <c r="E25" s="1" t="s">
        <v>460</v>
      </c>
      <c r="F25" s="1">
        <v>2.0</v>
      </c>
      <c r="G25" s="1" t="s">
        <v>461</v>
      </c>
      <c r="H25" s="1" t="s">
        <v>462</v>
      </c>
      <c r="I25" s="1" t="s">
        <v>463</v>
      </c>
      <c r="J25" s="1" t="s">
        <v>464</v>
      </c>
      <c r="K25" s="1" t="s">
        <v>465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466</v>
      </c>
      <c r="B26" s="1" t="s">
        <v>216</v>
      </c>
      <c r="C26" s="1" t="s">
        <v>467</v>
      </c>
      <c r="D26" s="1" t="s">
        <v>468</v>
      </c>
      <c r="E26" s="1" t="s">
        <v>469</v>
      </c>
      <c r="F26" s="1" t="s">
        <v>470</v>
      </c>
      <c r="G26" s="1" t="s">
        <v>471</v>
      </c>
      <c r="H26" s="1" t="s">
        <v>472</v>
      </c>
      <c r="I26" s="1" t="s">
        <v>473</v>
      </c>
      <c r="J26" s="1" t="s">
        <v>474</v>
      </c>
      <c r="K26" s="1" t="s">
        <v>421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475</v>
      </c>
      <c r="B27" s="1" t="s">
        <v>476</v>
      </c>
      <c r="C27" s="1" t="s">
        <v>477</v>
      </c>
      <c r="D27" s="1" t="s">
        <v>478</v>
      </c>
      <c r="E27" s="1" t="s">
        <v>479</v>
      </c>
      <c r="F27" s="1" t="s">
        <v>480</v>
      </c>
      <c r="G27" s="1" t="s">
        <v>481</v>
      </c>
      <c r="H27" s="1" t="s">
        <v>482</v>
      </c>
      <c r="I27" s="1" t="s">
        <v>483</v>
      </c>
      <c r="J27" s="1" t="s">
        <v>484</v>
      </c>
      <c r="K27" s="1" t="s">
        <v>485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486</v>
      </c>
      <c r="B28" s="1" t="s">
        <v>487</v>
      </c>
      <c r="C28" s="1" t="s">
        <v>488</v>
      </c>
      <c r="D28" s="1" t="s">
        <v>489</v>
      </c>
      <c r="E28" s="1" t="s">
        <v>490</v>
      </c>
      <c r="F28" s="1" t="s">
        <v>491</v>
      </c>
      <c r="G28" s="1" t="s">
        <v>492</v>
      </c>
      <c r="H28" s="1" t="s">
        <v>493</v>
      </c>
      <c r="I28" s="1" t="s">
        <v>494</v>
      </c>
      <c r="J28" s="1" t="s">
        <v>495</v>
      </c>
      <c r="K28" s="1" t="s">
        <v>496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497</v>
      </c>
      <c r="B29" s="1" t="s">
        <v>498</v>
      </c>
      <c r="C29" s="1" t="s">
        <v>499</v>
      </c>
      <c r="D29" s="1" t="s">
        <v>500</v>
      </c>
      <c r="E29" s="1" t="s">
        <v>501</v>
      </c>
      <c r="F29" s="1" t="s">
        <v>502</v>
      </c>
      <c r="G29" s="1" t="s">
        <v>503</v>
      </c>
      <c r="H29" s="1" t="s">
        <v>504</v>
      </c>
      <c r="I29" s="1" t="s">
        <v>505</v>
      </c>
      <c r="J29" s="1" t="s">
        <v>506</v>
      </c>
      <c r="K29" s="1" t="s">
        <v>507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508</v>
      </c>
      <c r="B30" s="1" t="s">
        <v>509</v>
      </c>
      <c r="C30" s="1" t="s">
        <v>510</v>
      </c>
      <c r="D30" s="1" t="s">
        <v>511</v>
      </c>
      <c r="E30" s="1" t="s">
        <v>512</v>
      </c>
      <c r="F30" s="1" t="s">
        <v>513</v>
      </c>
      <c r="G30" s="1" t="s">
        <v>514</v>
      </c>
      <c r="H30" s="1" t="s">
        <v>515</v>
      </c>
      <c r="I30" s="1" t="s">
        <v>516</v>
      </c>
      <c r="J30" s="1" t="s">
        <v>517</v>
      </c>
      <c r="K30" s="1" t="s">
        <v>518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519</v>
      </c>
      <c r="B31" s="1" t="s">
        <v>520</v>
      </c>
      <c r="C31" s="1" t="s">
        <v>521</v>
      </c>
      <c r="D31" s="1" t="s">
        <v>522</v>
      </c>
      <c r="E31" s="1" t="s">
        <v>523</v>
      </c>
      <c r="F31" s="1" t="s">
        <v>524</v>
      </c>
      <c r="G31" s="1" t="s">
        <v>525</v>
      </c>
      <c r="H31" s="1" t="s">
        <v>526</v>
      </c>
      <c r="I31" s="1" t="s">
        <v>527</v>
      </c>
      <c r="J31" s="1" t="s">
        <v>528</v>
      </c>
      <c r="K31" s="1" t="s">
        <v>529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531</v>
      </c>
      <c r="B33" s="1" t="s">
        <v>532</v>
      </c>
      <c r="C33" s="1" t="s">
        <v>533</v>
      </c>
      <c r="D33" s="1" t="s">
        <v>534</v>
      </c>
      <c r="E33" s="1" t="s">
        <v>535</v>
      </c>
      <c r="F33" s="1" t="s">
        <v>536</v>
      </c>
      <c r="G33" s="1" t="s">
        <v>537</v>
      </c>
      <c r="H33" s="1" t="s">
        <v>538</v>
      </c>
      <c r="I33" s="1" t="s">
        <v>539</v>
      </c>
      <c r="J33" s="1" t="s">
        <v>540</v>
      </c>
      <c r="K33" s="1" t="s">
        <v>541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542</v>
      </c>
      <c r="B34" s="1" t="s">
        <v>543</v>
      </c>
      <c r="C34" s="1" t="s">
        <v>544</v>
      </c>
      <c r="D34" s="1" t="s">
        <v>545</v>
      </c>
      <c r="E34" s="1" t="s">
        <v>546</v>
      </c>
      <c r="F34" s="1" t="s">
        <v>547</v>
      </c>
      <c r="G34" s="1" t="s">
        <v>548</v>
      </c>
      <c r="H34" s="1" t="s">
        <v>549</v>
      </c>
      <c r="I34" s="1" t="s">
        <v>550</v>
      </c>
      <c r="J34" s="1" t="s">
        <v>551</v>
      </c>
      <c r="K34" s="1" t="s">
        <v>552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553</v>
      </c>
      <c r="B35" s="1" t="s">
        <v>554</v>
      </c>
      <c r="C35" s="1" t="s">
        <v>555</v>
      </c>
      <c r="D35" s="1" t="s">
        <v>556</v>
      </c>
      <c r="E35" s="1" t="s">
        <v>557</v>
      </c>
      <c r="F35" s="1" t="s">
        <v>558</v>
      </c>
      <c r="G35" s="1" t="s">
        <v>559</v>
      </c>
      <c r="H35" s="1" t="s">
        <v>560</v>
      </c>
      <c r="I35" s="1" t="s">
        <v>561</v>
      </c>
      <c r="J35" s="1" t="s">
        <v>517</v>
      </c>
      <c r="K35" s="1" t="s">
        <v>562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563</v>
      </c>
      <c r="B36" s="1" t="s">
        <v>564</v>
      </c>
      <c r="C36" s="1" t="s">
        <v>565</v>
      </c>
      <c r="D36" s="1" t="s">
        <v>566</v>
      </c>
      <c r="E36" s="1" t="s">
        <v>567</v>
      </c>
      <c r="F36" s="1" t="s">
        <v>568</v>
      </c>
      <c r="G36" s="1" t="s">
        <v>495</v>
      </c>
      <c r="H36" s="1" t="s">
        <v>569</v>
      </c>
      <c r="I36" s="1" t="s">
        <v>570</v>
      </c>
      <c r="J36" s="1" t="s">
        <v>571</v>
      </c>
      <c r="K36" s="1" t="s">
        <v>572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573</v>
      </c>
      <c r="B37" s="1" t="s">
        <v>574</v>
      </c>
      <c r="C37" s="1" t="s">
        <v>575</v>
      </c>
      <c r="D37" s="1" t="s">
        <v>576</v>
      </c>
      <c r="E37" s="1" t="s">
        <v>577</v>
      </c>
      <c r="F37" s="1" t="s">
        <v>578</v>
      </c>
      <c r="G37" s="1" t="s">
        <v>579</v>
      </c>
      <c r="H37" s="1" t="s">
        <v>580</v>
      </c>
      <c r="I37" s="1" t="s">
        <v>581</v>
      </c>
      <c r="J37" s="1" t="s">
        <v>582</v>
      </c>
      <c r="K37" s="1" t="s">
        <v>583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584</v>
      </c>
      <c r="B38" s="1" t="s">
        <v>585</v>
      </c>
      <c r="C38" s="1" t="s">
        <v>586</v>
      </c>
      <c r="D38" s="1" t="s">
        <v>587</v>
      </c>
      <c r="E38" s="1" t="s">
        <v>588</v>
      </c>
      <c r="F38" s="1" t="s">
        <v>589</v>
      </c>
      <c r="G38" s="1" t="s">
        <v>367</v>
      </c>
      <c r="H38" s="1" t="s">
        <v>345</v>
      </c>
      <c r="I38" s="1" t="s">
        <v>590</v>
      </c>
      <c r="J38" s="1" t="s">
        <v>591</v>
      </c>
      <c r="K38" s="1" t="s">
        <v>592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593</v>
      </c>
      <c r="B39" s="1" t="s">
        <v>594</v>
      </c>
      <c r="C39" s="1" t="s">
        <v>595</v>
      </c>
      <c r="D39" s="1" t="s">
        <v>596</v>
      </c>
      <c r="E39" s="1" t="s">
        <v>597</v>
      </c>
      <c r="F39" s="1" t="s">
        <v>598</v>
      </c>
      <c r="G39" s="1" t="s">
        <v>599</v>
      </c>
      <c r="H39" s="1" t="s">
        <v>600</v>
      </c>
      <c r="I39" s="1" t="s">
        <v>601</v>
      </c>
      <c r="J39" s="1" t="s">
        <v>602</v>
      </c>
      <c r="K39" s="1" t="s">
        <v>603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604</v>
      </c>
      <c r="B40" s="1" t="s">
        <v>585</v>
      </c>
      <c r="C40" s="1" t="s">
        <v>605</v>
      </c>
      <c r="D40" s="1" t="s">
        <v>606</v>
      </c>
      <c r="E40" s="1" t="s">
        <v>607</v>
      </c>
      <c r="F40" s="1" t="s">
        <v>589</v>
      </c>
      <c r="G40" s="1" t="s">
        <v>608</v>
      </c>
      <c r="H40" s="1" t="s">
        <v>609</v>
      </c>
      <c r="I40" s="1" t="s">
        <v>610</v>
      </c>
      <c r="J40" s="1" t="s">
        <v>611</v>
      </c>
      <c r="K40" s="1" t="s">
        <v>612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613</v>
      </c>
      <c r="B41" s="1" t="s">
        <v>614</v>
      </c>
      <c r="C41" s="1" t="s">
        <v>615</v>
      </c>
      <c r="D41" s="1" t="s">
        <v>616</v>
      </c>
      <c r="E41" s="1" t="s">
        <v>458</v>
      </c>
      <c r="F41" s="1" t="s">
        <v>617</v>
      </c>
      <c r="G41" s="1" t="s">
        <v>618</v>
      </c>
      <c r="H41" s="1" t="s">
        <v>619</v>
      </c>
      <c r="I41" s="1" t="s">
        <v>620</v>
      </c>
      <c r="J41" s="1" t="s">
        <v>621</v>
      </c>
      <c r="K41" s="1" t="s">
        <v>622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623</v>
      </c>
      <c r="B42" s="1" t="s">
        <v>622</v>
      </c>
      <c r="C42" s="1" t="s">
        <v>624</v>
      </c>
      <c r="D42" s="1" t="s">
        <v>625</v>
      </c>
      <c r="E42" s="1" t="s">
        <v>626</v>
      </c>
      <c r="F42" s="1" t="s">
        <v>627</v>
      </c>
      <c r="G42" s="1" t="s">
        <v>628</v>
      </c>
      <c r="H42" s="1" t="s">
        <v>629</v>
      </c>
      <c r="I42" s="1" t="s">
        <v>630</v>
      </c>
      <c r="J42" s="1" t="s">
        <v>631</v>
      </c>
      <c r="K42" s="1" t="s">
        <v>632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633</v>
      </c>
      <c r="B43" s="1" t="s">
        <v>634</v>
      </c>
      <c r="C43" s="1" t="s">
        <v>635</v>
      </c>
      <c r="D43" s="1" t="s">
        <v>636</v>
      </c>
      <c r="E43" s="1" t="s">
        <v>637</v>
      </c>
      <c r="F43" s="1" t="s">
        <v>626</v>
      </c>
      <c r="G43" s="1" t="s">
        <v>632</v>
      </c>
      <c r="H43" s="1" t="s">
        <v>638</v>
      </c>
      <c r="I43" s="1" t="s">
        <v>639</v>
      </c>
      <c r="J43" s="1" t="s">
        <v>617</v>
      </c>
      <c r="K43" s="1" t="s">
        <v>640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641</v>
      </c>
      <c r="B44" s="1" t="s">
        <v>207</v>
      </c>
      <c r="C44" s="1" t="s">
        <v>642</v>
      </c>
      <c r="D44" s="1" t="s">
        <v>643</v>
      </c>
      <c r="E44" s="1" t="s">
        <v>644</v>
      </c>
      <c r="F44" s="1" t="s">
        <v>645</v>
      </c>
      <c r="G44" s="1" t="s">
        <v>472</v>
      </c>
      <c r="H44" s="1" t="s">
        <v>646</v>
      </c>
      <c r="I44" s="1" t="s">
        <v>647</v>
      </c>
      <c r="J44" s="1" t="s">
        <v>648</v>
      </c>
      <c r="K44" s="1" t="s">
        <v>649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651</v>
      </c>
      <c r="B46" s="1" t="s">
        <v>652</v>
      </c>
      <c r="C46" s="1" t="s">
        <v>653</v>
      </c>
      <c r="D46" s="1" t="s">
        <v>654</v>
      </c>
      <c r="E46" s="1" t="s">
        <v>655</v>
      </c>
      <c r="F46" s="1" t="s">
        <v>656</v>
      </c>
      <c r="G46" s="1" t="s">
        <v>657</v>
      </c>
      <c r="H46" s="1" t="s">
        <v>658</v>
      </c>
      <c r="I46" s="1" t="s">
        <v>659</v>
      </c>
      <c r="J46" s="1" t="s">
        <v>660</v>
      </c>
      <c r="K46" s="1" t="s">
        <v>661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662</v>
      </c>
      <c r="B47" s="1" t="s">
        <v>663</v>
      </c>
      <c r="C47" s="1" t="s">
        <v>664</v>
      </c>
      <c r="D47" s="1" t="s">
        <v>665</v>
      </c>
      <c r="E47" s="1" t="s">
        <v>666</v>
      </c>
      <c r="F47" s="1" t="s">
        <v>667</v>
      </c>
      <c r="G47" s="1" t="s">
        <v>266</v>
      </c>
      <c r="H47" s="1" t="s">
        <v>343</v>
      </c>
      <c r="I47" s="1" t="s">
        <v>668</v>
      </c>
      <c r="J47" s="1" t="s">
        <v>669</v>
      </c>
      <c r="K47" s="1" t="s">
        <v>670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671</v>
      </c>
      <c r="B48" s="1" t="s">
        <v>672</v>
      </c>
      <c r="C48" s="1" t="s">
        <v>673</v>
      </c>
      <c r="D48" s="1" t="s">
        <v>674</v>
      </c>
      <c r="E48" s="1" t="s">
        <v>345</v>
      </c>
      <c r="F48" s="1" t="s">
        <v>675</v>
      </c>
      <c r="G48" s="1" t="s">
        <v>676</v>
      </c>
      <c r="H48" s="1" t="s">
        <v>677</v>
      </c>
      <c r="I48" s="1" t="s">
        <v>510</v>
      </c>
      <c r="J48" s="1" t="s">
        <v>678</v>
      </c>
      <c r="K48" s="1" t="s">
        <v>679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680</v>
      </c>
      <c r="B49" s="1" t="s">
        <v>681</v>
      </c>
      <c r="C49" s="1" t="s">
        <v>682</v>
      </c>
      <c r="D49" s="1" t="s">
        <v>683</v>
      </c>
      <c r="E49" s="1" t="s">
        <v>684</v>
      </c>
      <c r="F49" s="1" t="s">
        <v>116</v>
      </c>
      <c r="G49" s="1" t="s">
        <v>685</v>
      </c>
      <c r="H49" s="1" t="s">
        <v>686</v>
      </c>
      <c r="I49" s="1" t="s">
        <v>687</v>
      </c>
      <c r="J49" s="1" t="s">
        <v>688</v>
      </c>
      <c r="K49" s="1" t="s">
        <v>689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690</v>
      </c>
      <c r="B50" s="1" t="s">
        <v>691</v>
      </c>
      <c r="C50" s="1" t="s">
        <v>692</v>
      </c>
      <c r="D50" s="1" t="s">
        <v>693</v>
      </c>
      <c r="E50" s="1" t="s">
        <v>694</v>
      </c>
      <c r="F50" s="1" t="s">
        <v>695</v>
      </c>
      <c r="G50" s="1" t="s">
        <v>643</v>
      </c>
      <c r="H50" s="1" t="s">
        <v>696</v>
      </c>
      <c r="I50" s="1" t="s">
        <v>697</v>
      </c>
      <c r="J50" s="1" t="s">
        <v>698</v>
      </c>
      <c r="K50" s="1" t="s">
        <v>699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700</v>
      </c>
      <c r="B51" s="1" t="s">
        <v>701</v>
      </c>
      <c r="C51" s="1" t="s">
        <v>702</v>
      </c>
      <c r="D51" s="1" t="s">
        <v>703</v>
      </c>
      <c r="E51" s="1" t="s">
        <v>704</v>
      </c>
      <c r="F51" s="1" t="s">
        <v>705</v>
      </c>
      <c r="G51" s="1" t="s">
        <v>706</v>
      </c>
      <c r="H51" s="1" t="s">
        <v>707</v>
      </c>
      <c r="I51" s="1" t="s">
        <v>708</v>
      </c>
      <c r="J51" s="1" t="s">
        <v>709</v>
      </c>
      <c r="K51" s="1" t="s">
        <v>710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711</v>
      </c>
      <c r="B52" s="1" t="s">
        <v>701</v>
      </c>
      <c r="C52" s="1" t="s">
        <v>702</v>
      </c>
      <c r="D52" s="1" t="s">
        <v>712</v>
      </c>
      <c r="E52" s="1" t="s">
        <v>713</v>
      </c>
      <c r="F52" s="1" t="s">
        <v>714</v>
      </c>
      <c r="G52" s="1" t="s">
        <v>715</v>
      </c>
      <c r="H52" s="1" t="s">
        <v>716</v>
      </c>
      <c r="I52" s="1" t="s">
        <v>717</v>
      </c>
      <c r="J52" s="1" t="s">
        <v>718</v>
      </c>
      <c r="K52" s="1" t="s">
        <v>719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720</v>
      </c>
      <c r="B53" s="1" t="s">
        <v>721</v>
      </c>
      <c r="C53" s="1" t="s">
        <v>722</v>
      </c>
      <c r="D53" s="1" t="s">
        <v>723</v>
      </c>
      <c r="E53" s="1" t="s">
        <v>724</v>
      </c>
      <c r="F53" s="1" t="s">
        <v>725</v>
      </c>
      <c r="G53" s="1" t="s">
        <v>726</v>
      </c>
      <c r="H53" s="1" t="s">
        <v>727</v>
      </c>
      <c r="I53" s="1" t="s">
        <v>728</v>
      </c>
      <c r="J53" s="1" t="s">
        <v>729</v>
      </c>
      <c r="K53" s="1" t="s">
        <v>730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731</v>
      </c>
      <c r="B54" s="1" t="s">
        <v>732</v>
      </c>
      <c r="C54" s="1" t="s">
        <v>733</v>
      </c>
      <c r="D54" s="1" t="s">
        <v>734</v>
      </c>
      <c r="E54" s="1" t="s">
        <v>735</v>
      </c>
      <c r="F54" s="1" t="s">
        <v>736</v>
      </c>
      <c r="G54" s="1" t="s">
        <v>737</v>
      </c>
      <c r="H54" s="1" t="s">
        <v>738</v>
      </c>
      <c r="I54" s="1" t="s">
        <v>739</v>
      </c>
      <c r="J54" s="1" t="s">
        <v>740</v>
      </c>
      <c r="K54" s="1" t="s">
        <v>741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742</v>
      </c>
      <c r="B55" s="1" t="s">
        <v>743</v>
      </c>
      <c r="C55" s="1" t="s">
        <v>744</v>
      </c>
      <c r="D55" s="1" t="s">
        <v>745</v>
      </c>
      <c r="E55" s="1" t="s">
        <v>746</v>
      </c>
      <c r="F55" s="1" t="s">
        <v>747</v>
      </c>
      <c r="G55" s="1" t="s">
        <v>748</v>
      </c>
      <c r="H55" s="1" t="s">
        <v>749</v>
      </c>
      <c r="I55" s="1" t="s">
        <v>750</v>
      </c>
      <c r="J55" s="1" t="s">
        <v>751</v>
      </c>
      <c r="K55" s="1" t="s">
        <v>752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753</v>
      </c>
      <c r="B56" s="1" t="s">
        <v>607</v>
      </c>
      <c r="C56" s="1" t="s">
        <v>754</v>
      </c>
      <c r="D56" s="1" t="s">
        <v>263</v>
      </c>
      <c r="E56" s="1" t="s">
        <v>374</v>
      </c>
      <c r="F56" s="1" t="s">
        <v>755</v>
      </c>
      <c r="G56" s="1" t="s">
        <v>756</v>
      </c>
      <c r="H56" s="1" t="s">
        <v>757</v>
      </c>
      <c r="I56" s="1" t="s">
        <v>758</v>
      </c>
      <c r="J56" s="1" t="s">
        <v>759</v>
      </c>
      <c r="K56" s="1" t="s">
        <v>760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761</v>
      </c>
      <c r="B57" s="1" t="s">
        <v>684</v>
      </c>
      <c r="C57" s="1" t="s">
        <v>408</v>
      </c>
      <c r="D57" s="1" t="s">
        <v>762</v>
      </c>
      <c r="E57" s="1" t="s">
        <v>763</v>
      </c>
      <c r="F57" s="1" t="s">
        <v>764</v>
      </c>
      <c r="G57" s="1" t="s">
        <v>765</v>
      </c>
      <c r="H57" s="1" t="s">
        <v>766</v>
      </c>
      <c r="I57" s="1" t="s">
        <v>767</v>
      </c>
      <c r="J57" s="1" t="s">
        <v>768</v>
      </c>
      <c r="K57" s="1" t="s">
        <v>769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770</v>
      </c>
      <c r="B58" s="1" t="s">
        <v>771</v>
      </c>
      <c r="C58" s="1" t="s">
        <v>772</v>
      </c>
      <c r="D58" s="1" t="s">
        <v>773</v>
      </c>
      <c r="E58" s="1" t="s">
        <v>774</v>
      </c>
      <c r="F58" s="1" t="s">
        <v>775</v>
      </c>
      <c r="G58" s="1" t="s">
        <v>776</v>
      </c>
      <c r="H58" s="1" t="s">
        <v>777</v>
      </c>
      <c r="I58" s="1" t="s">
        <v>778</v>
      </c>
      <c r="J58" s="1" t="s">
        <v>779</v>
      </c>
      <c r="K58" s="1" t="s">
        <v>780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781</v>
      </c>
      <c r="B59" s="1" t="s">
        <v>782</v>
      </c>
      <c r="C59" s="1" t="s">
        <v>783</v>
      </c>
      <c r="D59" s="1" t="s">
        <v>784</v>
      </c>
      <c r="E59" s="1" t="s">
        <v>785</v>
      </c>
      <c r="F59" s="1" t="s">
        <v>786</v>
      </c>
      <c r="G59" s="1" t="s">
        <v>787</v>
      </c>
      <c r="H59" s="1" t="s">
        <v>788</v>
      </c>
      <c r="I59" s="1" t="s">
        <v>789</v>
      </c>
      <c r="J59" s="1" t="s">
        <v>790</v>
      </c>
      <c r="K59" s="1" t="s">
        <v>791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792</v>
      </c>
      <c r="B60" s="1" t="s">
        <v>793</v>
      </c>
      <c r="C60" s="1" t="s">
        <v>794</v>
      </c>
      <c r="D60" s="1" t="s">
        <v>795</v>
      </c>
      <c r="E60" s="1" t="s">
        <v>796</v>
      </c>
      <c r="F60" s="1" t="s">
        <v>797</v>
      </c>
      <c r="G60" s="1" t="s">
        <v>798</v>
      </c>
      <c r="H60" s="1" t="s">
        <v>799</v>
      </c>
      <c r="I60" s="1" t="s">
        <v>800</v>
      </c>
      <c r="J60" s="1" t="s">
        <v>801</v>
      </c>
      <c r="K60" s="1" t="s">
        <v>802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803</v>
      </c>
      <c r="B61" s="1" t="s">
        <v>804</v>
      </c>
      <c r="C61" s="1" t="s">
        <v>805</v>
      </c>
      <c r="D61" s="1" t="s">
        <v>806</v>
      </c>
      <c r="E61" s="1" t="s">
        <v>458</v>
      </c>
      <c r="F61" s="1" t="s">
        <v>807</v>
      </c>
      <c r="G61" s="1" t="s">
        <v>808</v>
      </c>
      <c r="H61" s="1" t="s">
        <v>809</v>
      </c>
      <c r="I61" s="1" t="s">
        <v>810</v>
      </c>
      <c r="J61" s="1" t="s">
        <v>811</v>
      </c>
      <c r="K61" s="1" t="s">
        <v>812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813</v>
      </c>
      <c r="B62" s="1" t="s">
        <v>658</v>
      </c>
      <c r="C62" s="1" t="s">
        <v>814</v>
      </c>
      <c r="D62" s="1" t="s">
        <v>815</v>
      </c>
      <c r="E62" s="1" t="s">
        <v>816</v>
      </c>
      <c r="F62" s="1" t="s">
        <v>817</v>
      </c>
      <c r="G62" s="1" t="s">
        <v>818</v>
      </c>
      <c r="H62" s="1" t="s">
        <v>819</v>
      </c>
      <c r="I62" s="1" t="s">
        <v>820</v>
      </c>
      <c r="J62" s="1" t="s">
        <v>821</v>
      </c>
      <c r="K62" s="1" t="s">
        <v>822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823</v>
      </c>
      <c r="B63" s="1" t="s">
        <v>824</v>
      </c>
      <c r="C63" s="1" t="s">
        <v>825</v>
      </c>
      <c r="D63" s="1" t="s">
        <v>826</v>
      </c>
      <c r="E63" s="1" t="s">
        <v>827</v>
      </c>
      <c r="F63" s="1" t="s">
        <v>828</v>
      </c>
      <c r="G63" s="1" t="s">
        <v>829</v>
      </c>
      <c r="H63" s="1" t="s">
        <v>830</v>
      </c>
      <c r="I63" s="1" t="s">
        <v>831</v>
      </c>
      <c r="J63" s="1" t="s">
        <v>832</v>
      </c>
      <c r="K63" s="1" t="s">
        <v>833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834</v>
      </c>
      <c r="B64" s="1" t="s">
        <v>835</v>
      </c>
      <c r="C64" s="1" t="s">
        <v>836</v>
      </c>
      <c r="D64" s="1" t="s">
        <v>837</v>
      </c>
      <c r="E64" s="1" t="s">
        <v>838</v>
      </c>
      <c r="F64" s="1" t="s">
        <v>839</v>
      </c>
      <c r="G64" s="1" t="s">
        <v>840</v>
      </c>
      <c r="H64" s="1" t="s">
        <v>841</v>
      </c>
      <c r="I64" s="1">
        <v>-25.0</v>
      </c>
      <c r="J64" s="1">
        <v>-118.0</v>
      </c>
      <c r="K64" s="1" t="s">
        <v>842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844</v>
      </c>
      <c r="B66" s="1" t="s">
        <v>845</v>
      </c>
      <c r="C66" s="1" t="s">
        <v>846</v>
      </c>
      <c r="D66" s="1" t="s">
        <v>847</v>
      </c>
      <c r="E66" s="1" t="s">
        <v>848</v>
      </c>
      <c r="F66" s="1" t="s">
        <v>849</v>
      </c>
      <c r="G66" s="1" t="s">
        <v>850</v>
      </c>
      <c r="H66" s="1" t="s">
        <v>851</v>
      </c>
      <c r="I66" s="1" t="s">
        <v>852</v>
      </c>
      <c r="J66" s="1" t="s">
        <v>853</v>
      </c>
      <c r="K66" s="1" t="s">
        <v>854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855</v>
      </c>
      <c r="B67" s="1" t="s">
        <v>856</v>
      </c>
      <c r="C67" s="1" t="s">
        <v>857</v>
      </c>
      <c r="D67" s="1" t="s">
        <v>858</v>
      </c>
      <c r="E67" s="1" t="s">
        <v>859</v>
      </c>
      <c r="F67" s="1" t="s">
        <v>860</v>
      </c>
      <c r="G67" s="1" t="s">
        <v>861</v>
      </c>
      <c r="H67" s="1" t="s">
        <v>862</v>
      </c>
      <c r="I67" s="1" t="s">
        <v>863</v>
      </c>
      <c r="J67" s="1" t="s">
        <v>864</v>
      </c>
      <c r="K67" s="1" t="s">
        <v>865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866</v>
      </c>
      <c r="B68" s="1" t="s">
        <v>432</v>
      </c>
      <c r="C68" s="1" t="s">
        <v>867</v>
      </c>
      <c r="D68" s="1" t="s">
        <v>868</v>
      </c>
      <c r="E68" s="1" t="s">
        <v>869</v>
      </c>
      <c r="F68" s="1" t="s">
        <v>870</v>
      </c>
      <c r="G68" s="1" t="s">
        <v>871</v>
      </c>
      <c r="H68" s="1" t="s">
        <v>872</v>
      </c>
      <c r="I68" s="1" t="s">
        <v>873</v>
      </c>
      <c r="J68" s="1" t="s">
        <v>874</v>
      </c>
      <c r="K68" s="1" t="s">
        <v>875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876</v>
      </c>
      <c r="B69" s="1" t="s">
        <v>877</v>
      </c>
      <c r="C69" s="1" t="s">
        <v>878</v>
      </c>
      <c r="D69" s="1" t="s">
        <v>879</v>
      </c>
      <c r="E69" s="1" t="s">
        <v>880</v>
      </c>
      <c r="F69" s="1" t="s">
        <v>881</v>
      </c>
      <c r="G69" s="1" t="s">
        <v>348</v>
      </c>
      <c r="H69" s="1" t="s">
        <v>882</v>
      </c>
      <c r="I69" s="1" t="s">
        <v>883</v>
      </c>
      <c r="J69" s="1" t="s">
        <v>884</v>
      </c>
      <c r="K69" s="1" t="s">
        <v>885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886</v>
      </c>
      <c r="B70" s="1" t="s">
        <v>887</v>
      </c>
      <c r="C70" s="1" t="s">
        <v>888</v>
      </c>
      <c r="D70" s="1" t="s">
        <v>889</v>
      </c>
      <c r="E70" s="1" t="s">
        <v>890</v>
      </c>
      <c r="F70" s="1" t="s">
        <v>891</v>
      </c>
      <c r="G70" s="1" t="s">
        <v>892</v>
      </c>
      <c r="H70" s="1" t="s">
        <v>893</v>
      </c>
      <c r="I70" s="1" t="s">
        <v>894</v>
      </c>
      <c r="J70" s="1" t="s">
        <v>589</v>
      </c>
      <c r="K70" s="1" t="s">
        <v>895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896</v>
      </c>
      <c r="B71" s="1" t="s">
        <v>897</v>
      </c>
      <c r="C71" s="1" t="s">
        <v>898</v>
      </c>
      <c r="D71" s="1" t="s">
        <v>899</v>
      </c>
      <c r="E71" s="1" t="s">
        <v>900</v>
      </c>
      <c r="F71" s="1" t="s">
        <v>901</v>
      </c>
      <c r="G71" s="1" t="s">
        <v>902</v>
      </c>
      <c r="H71" s="1" t="s">
        <v>903</v>
      </c>
      <c r="I71" s="1" t="s">
        <v>904</v>
      </c>
      <c r="J71" s="1" t="s">
        <v>905</v>
      </c>
      <c r="K71" s="1" t="s">
        <v>906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907</v>
      </c>
      <c r="B72" s="1" t="s">
        <v>897</v>
      </c>
      <c r="C72" s="1" t="s">
        <v>898</v>
      </c>
      <c r="D72" s="1" t="s">
        <v>908</v>
      </c>
      <c r="E72" s="1" t="s">
        <v>909</v>
      </c>
      <c r="F72" s="1" t="s">
        <v>910</v>
      </c>
      <c r="G72" s="1" t="s">
        <v>911</v>
      </c>
      <c r="H72" s="1" t="s">
        <v>912</v>
      </c>
      <c r="I72" s="1" t="s">
        <v>913</v>
      </c>
      <c r="J72" s="1" t="s">
        <v>221</v>
      </c>
      <c r="K72" s="1" t="s">
        <v>914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915</v>
      </c>
      <c r="B73" s="1" t="s">
        <v>916</v>
      </c>
      <c r="C73" s="1" t="s">
        <v>917</v>
      </c>
      <c r="D73" s="1" t="s">
        <v>918</v>
      </c>
      <c r="E73" s="1" t="s">
        <v>919</v>
      </c>
      <c r="F73" s="1" t="s">
        <v>920</v>
      </c>
      <c r="G73" s="1" t="s">
        <v>921</v>
      </c>
      <c r="H73" s="1" t="s">
        <v>922</v>
      </c>
      <c r="I73" s="1" t="s">
        <v>923</v>
      </c>
      <c r="J73" s="1" t="s">
        <v>924</v>
      </c>
      <c r="K73" s="1" t="s">
        <v>925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926</v>
      </c>
      <c r="B74" s="1" t="s">
        <v>927</v>
      </c>
      <c r="C74" s="1" t="s">
        <v>928</v>
      </c>
      <c r="D74" s="1" t="s">
        <v>929</v>
      </c>
      <c r="E74" s="1" t="s">
        <v>930</v>
      </c>
      <c r="F74" s="1" t="s">
        <v>931</v>
      </c>
      <c r="G74" s="1" t="s">
        <v>932</v>
      </c>
      <c r="H74" s="1" t="s">
        <v>933</v>
      </c>
      <c r="I74" s="1" t="s">
        <v>934</v>
      </c>
      <c r="J74" s="1" t="s">
        <v>935</v>
      </c>
      <c r="K74" s="1" t="s">
        <v>936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937</v>
      </c>
      <c r="B75" s="1" t="s">
        <v>938</v>
      </c>
      <c r="C75" s="1" t="s">
        <v>939</v>
      </c>
      <c r="D75" s="1" t="s">
        <v>940</v>
      </c>
      <c r="E75" s="1" t="s">
        <v>941</v>
      </c>
      <c r="F75" s="1" t="s">
        <v>942</v>
      </c>
      <c r="G75" s="1" t="s">
        <v>943</v>
      </c>
      <c r="H75" s="1" t="s">
        <v>944</v>
      </c>
      <c r="I75" s="1" t="s">
        <v>945</v>
      </c>
      <c r="J75" s="1" t="s">
        <v>946</v>
      </c>
      <c r="K75" s="1" t="s">
        <v>947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948</v>
      </c>
      <c r="B76" s="1" t="s">
        <v>949</v>
      </c>
      <c r="C76" s="1" t="s">
        <v>950</v>
      </c>
      <c r="D76" s="1" t="s">
        <v>951</v>
      </c>
      <c r="E76" s="1" t="s">
        <v>952</v>
      </c>
      <c r="F76" s="1" t="s">
        <v>953</v>
      </c>
      <c r="G76" s="1" t="s">
        <v>954</v>
      </c>
      <c r="H76" s="1" t="s">
        <v>955</v>
      </c>
      <c r="I76" s="1" t="s">
        <v>956</v>
      </c>
      <c r="J76" s="1" t="s">
        <v>957</v>
      </c>
      <c r="K76" s="1" t="s">
        <v>958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959</v>
      </c>
      <c r="B77" s="1" t="s">
        <v>960</v>
      </c>
      <c r="C77" s="1" t="s">
        <v>961</v>
      </c>
      <c r="D77" s="1" t="s">
        <v>962</v>
      </c>
      <c r="E77" s="1" t="s">
        <v>963</v>
      </c>
      <c r="F77" s="1" t="s">
        <v>964</v>
      </c>
      <c r="G77" s="1" t="s">
        <v>965</v>
      </c>
      <c r="H77" s="1" t="s">
        <v>966</v>
      </c>
      <c r="I77" s="1" t="s">
        <v>967</v>
      </c>
      <c r="J77" s="1" t="s">
        <v>968</v>
      </c>
      <c r="K77" s="1" t="s">
        <v>969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970</v>
      </c>
      <c r="B78" s="1" t="s">
        <v>971</v>
      </c>
      <c r="C78" s="1" t="s">
        <v>972</v>
      </c>
      <c r="D78" s="1" t="s">
        <v>973</v>
      </c>
      <c r="E78" s="1" t="s">
        <v>974</v>
      </c>
      <c r="F78" s="1" t="s">
        <v>975</v>
      </c>
      <c r="G78" s="1" t="s">
        <v>345</v>
      </c>
      <c r="H78" s="1" t="s">
        <v>609</v>
      </c>
      <c r="I78" s="1" t="s">
        <v>976</v>
      </c>
      <c r="J78" s="1" t="s">
        <v>977</v>
      </c>
      <c r="K78" s="1" t="s">
        <v>203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978</v>
      </c>
      <c r="B79" s="1" t="s">
        <v>979</v>
      </c>
      <c r="C79" s="1" t="s">
        <v>980</v>
      </c>
      <c r="D79" s="1" t="s">
        <v>981</v>
      </c>
      <c r="E79" s="1" t="s">
        <v>982</v>
      </c>
      <c r="F79" s="1" t="s">
        <v>983</v>
      </c>
      <c r="G79" s="1" t="s">
        <v>984</v>
      </c>
      <c r="H79" s="1" t="s">
        <v>985</v>
      </c>
      <c r="I79" s="1" t="s">
        <v>986</v>
      </c>
      <c r="J79" s="1" t="s">
        <v>987</v>
      </c>
      <c r="K79" s="1" t="s">
        <v>988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989</v>
      </c>
      <c r="B80" s="1" t="s">
        <v>622</v>
      </c>
      <c r="C80" s="1" t="s">
        <v>990</v>
      </c>
      <c r="D80" s="1" t="s">
        <v>991</v>
      </c>
      <c r="E80" s="1" t="s">
        <v>992</v>
      </c>
      <c r="F80" s="1" t="s">
        <v>993</v>
      </c>
      <c r="G80" s="1" t="s">
        <v>994</v>
      </c>
      <c r="H80" s="1" t="s">
        <v>995</v>
      </c>
      <c r="I80" s="1" t="s">
        <v>996</v>
      </c>
      <c r="J80" s="1" t="s">
        <v>997</v>
      </c>
      <c r="K80" s="1" t="s">
        <v>998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999</v>
      </c>
      <c r="B81" s="1" t="s">
        <v>624</v>
      </c>
      <c r="C81" s="1" t="s">
        <v>1000</v>
      </c>
      <c r="D81" s="1" t="s">
        <v>227</v>
      </c>
      <c r="E81" s="1" t="s">
        <v>1001</v>
      </c>
      <c r="F81" s="1" t="s">
        <v>647</v>
      </c>
      <c r="G81" s="1" t="s">
        <v>1002</v>
      </c>
      <c r="H81" s="1" t="s">
        <v>1003</v>
      </c>
      <c r="I81" s="1" t="s">
        <v>1004</v>
      </c>
      <c r="J81" s="1" t="s">
        <v>1005</v>
      </c>
      <c r="K81" s="1" t="s">
        <v>1006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1007</v>
      </c>
      <c r="B82" s="1" t="s">
        <v>1008</v>
      </c>
      <c r="C82" s="1" t="s">
        <v>1009</v>
      </c>
      <c r="D82" s="1" t="s">
        <v>1010</v>
      </c>
      <c r="E82" s="1" t="s">
        <v>1011</v>
      </c>
      <c r="F82" s="1">
        <v>25.0</v>
      </c>
      <c r="G82" s="1" t="s">
        <v>995</v>
      </c>
      <c r="H82" s="1" t="s">
        <v>1012</v>
      </c>
      <c r="I82" s="1" t="s">
        <v>1013</v>
      </c>
      <c r="J82" s="1" t="s">
        <v>1014</v>
      </c>
      <c r="K82" s="1" t="s">
        <v>1015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1016</v>
      </c>
      <c r="B83" s="1" t="s">
        <v>1017</v>
      </c>
      <c r="C83" s="1" t="s">
        <v>1018</v>
      </c>
      <c r="D83" s="1" t="s">
        <v>1019</v>
      </c>
      <c r="E83" s="1" t="s">
        <v>1020</v>
      </c>
      <c r="F83" s="1" t="s">
        <v>1021</v>
      </c>
      <c r="G83" s="1" t="s">
        <v>1022</v>
      </c>
      <c r="H83" s="1" t="s">
        <v>1023</v>
      </c>
      <c r="I83" s="1" t="s">
        <v>342</v>
      </c>
      <c r="J83" s="1" t="s">
        <v>1024</v>
      </c>
      <c r="K83" s="1" t="s">
        <v>1025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1026</v>
      </c>
      <c r="B84" s="1" t="s">
        <v>1027</v>
      </c>
      <c r="C84" s="1" t="s">
        <v>1028</v>
      </c>
      <c r="D84" s="1" t="s">
        <v>780</v>
      </c>
      <c r="E84" s="1" t="s">
        <v>1029</v>
      </c>
      <c r="F84" s="1" t="s">
        <v>1030</v>
      </c>
      <c r="G84" s="1" t="s">
        <v>1031</v>
      </c>
      <c r="H84" s="1" t="s">
        <v>1032</v>
      </c>
      <c r="I84" s="1" t="s">
        <v>1033</v>
      </c>
      <c r="J84" s="1" t="s">
        <v>1034</v>
      </c>
      <c r="K84" s="1" t="s">
        <v>1035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1037</v>
      </c>
      <c r="B86" s="1" t="s">
        <v>1038</v>
      </c>
      <c r="C86" s="1" t="s">
        <v>1039</v>
      </c>
      <c r="D86" s="1" t="s">
        <v>1040</v>
      </c>
      <c r="E86" s="1" t="s">
        <v>1041</v>
      </c>
      <c r="F86" s="1" t="s">
        <v>1042</v>
      </c>
      <c r="G86" s="1" t="s">
        <v>1043</v>
      </c>
      <c r="H86" s="1" t="s">
        <v>1029</v>
      </c>
      <c r="I86" s="1" t="s">
        <v>1044</v>
      </c>
      <c r="J86" s="1" t="s">
        <v>1045</v>
      </c>
      <c r="K86" s="1" t="s">
        <v>1046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1047</v>
      </c>
      <c r="B87" s="1" t="s">
        <v>1048</v>
      </c>
      <c r="C87" s="1" t="s">
        <v>639</v>
      </c>
      <c r="D87" s="1" t="s">
        <v>1049</v>
      </c>
      <c r="E87" s="1" t="s">
        <v>1050</v>
      </c>
      <c r="F87" s="1" t="s">
        <v>1051</v>
      </c>
      <c r="G87" s="1" t="s">
        <v>1042</v>
      </c>
      <c r="H87" s="1" t="s">
        <v>1052</v>
      </c>
      <c r="I87" s="1" t="s">
        <v>1053</v>
      </c>
      <c r="J87" s="1" t="s">
        <v>1054</v>
      </c>
      <c r="K87" s="1" t="s">
        <v>1055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1056</v>
      </c>
      <c r="B88" s="1" t="s">
        <v>1057</v>
      </c>
      <c r="C88" s="1" t="s">
        <v>1058</v>
      </c>
      <c r="D88" s="1" t="s">
        <v>1059</v>
      </c>
      <c r="E88" s="1" t="s">
        <v>1060</v>
      </c>
      <c r="F88" s="1" t="s">
        <v>1061</v>
      </c>
      <c r="G88" s="1" t="s">
        <v>1062</v>
      </c>
      <c r="H88" s="1" t="s">
        <v>1063</v>
      </c>
      <c r="I88" s="1" t="s">
        <v>1064</v>
      </c>
      <c r="J88" s="1" t="s">
        <v>1065</v>
      </c>
      <c r="K88" s="1" t="s">
        <v>1066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1067</v>
      </c>
      <c r="B89" s="1" t="s">
        <v>1068</v>
      </c>
      <c r="C89" s="1" t="s">
        <v>1069</v>
      </c>
      <c r="D89" s="1" t="s">
        <v>1070</v>
      </c>
      <c r="E89" s="1" t="s">
        <v>1071</v>
      </c>
      <c r="F89" s="1" t="s">
        <v>1072</v>
      </c>
      <c r="G89" s="1" t="s">
        <v>849</v>
      </c>
      <c r="H89" s="1" t="s">
        <v>1073</v>
      </c>
      <c r="I89" s="1" t="s">
        <v>1074</v>
      </c>
      <c r="J89" s="1" t="s">
        <v>1075</v>
      </c>
      <c r="K89" s="1" t="s">
        <v>1031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1076</v>
      </c>
      <c r="B90" s="1" t="s">
        <v>1077</v>
      </c>
      <c r="C90" s="1" t="s">
        <v>1078</v>
      </c>
      <c r="D90" s="1" t="s">
        <v>1079</v>
      </c>
      <c r="E90" s="1" t="s">
        <v>1080</v>
      </c>
      <c r="F90" s="1" t="s">
        <v>1081</v>
      </c>
      <c r="G90" s="1" t="s">
        <v>1082</v>
      </c>
      <c r="H90" s="1" t="s">
        <v>1083</v>
      </c>
      <c r="I90" s="1" t="s">
        <v>1084</v>
      </c>
      <c r="J90" s="1" t="s">
        <v>1085</v>
      </c>
      <c r="K90" s="1" t="s">
        <v>1086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1087</v>
      </c>
      <c r="B91" s="1" t="s">
        <v>1088</v>
      </c>
      <c r="C91" s="1" t="s">
        <v>1089</v>
      </c>
      <c r="D91" s="1" t="s">
        <v>1090</v>
      </c>
      <c r="E91" s="1" t="s">
        <v>1091</v>
      </c>
      <c r="F91" s="1" t="s">
        <v>1092</v>
      </c>
      <c r="G91" s="1" t="s">
        <v>1093</v>
      </c>
      <c r="H91" s="1" t="s">
        <v>1094</v>
      </c>
      <c r="I91" s="1" t="s">
        <v>1095</v>
      </c>
      <c r="J91" s="1" t="s">
        <v>1096</v>
      </c>
      <c r="K91" s="1" t="s">
        <v>1097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1098</v>
      </c>
      <c r="B92" s="1" t="s">
        <v>1088</v>
      </c>
      <c r="C92" s="1" t="s">
        <v>1089</v>
      </c>
      <c r="D92" s="1" t="s">
        <v>1099</v>
      </c>
      <c r="E92" s="1">
        <v>-3.0</v>
      </c>
      <c r="F92" s="1" t="s">
        <v>1100</v>
      </c>
      <c r="G92" s="1" t="s">
        <v>1101</v>
      </c>
      <c r="H92" s="1" t="s">
        <v>1102</v>
      </c>
      <c r="I92" s="1" t="s">
        <v>1103</v>
      </c>
      <c r="J92" s="1" t="s">
        <v>1104</v>
      </c>
      <c r="K92" s="1" t="s">
        <v>1105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1106</v>
      </c>
      <c r="B93" s="1" t="s">
        <v>1107</v>
      </c>
      <c r="C93" s="1" t="s">
        <v>1108</v>
      </c>
      <c r="D93" s="1" t="s">
        <v>1109</v>
      </c>
      <c r="E93" s="1" t="s">
        <v>1110</v>
      </c>
      <c r="F93" s="1" t="s">
        <v>1111</v>
      </c>
      <c r="G93" s="1" t="s">
        <v>1112</v>
      </c>
      <c r="H93" s="1" t="s">
        <v>1113</v>
      </c>
      <c r="I93" s="1" t="s">
        <v>1114</v>
      </c>
      <c r="J93" s="1" t="s">
        <v>1115</v>
      </c>
      <c r="K93" s="1" t="s">
        <v>1116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1117</v>
      </c>
      <c r="B94" s="1" t="s">
        <v>1118</v>
      </c>
      <c r="C94" s="1" t="s">
        <v>1119</v>
      </c>
      <c r="D94" s="1" t="s">
        <v>1120</v>
      </c>
      <c r="E94" s="1" t="s">
        <v>1121</v>
      </c>
      <c r="F94" s="1" t="s">
        <v>1122</v>
      </c>
      <c r="G94" s="1" t="s">
        <v>1123</v>
      </c>
      <c r="H94" s="1" t="s">
        <v>1124</v>
      </c>
      <c r="I94" s="1" t="s">
        <v>1125</v>
      </c>
      <c r="J94" s="1" t="s">
        <v>1126</v>
      </c>
      <c r="K94" s="1" t="s">
        <v>1127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1128</v>
      </c>
      <c r="B95" s="1" t="s">
        <v>1129</v>
      </c>
      <c r="C95" s="1" t="s">
        <v>1130</v>
      </c>
      <c r="D95" s="1" t="s">
        <v>1131</v>
      </c>
      <c r="E95" s="1" t="s">
        <v>1132</v>
      </c>
      <c r="F95" s="1" t="s">
        <v>1133</v>
      </c>
      <c r="G95" s="1" t="s">
        <v>1134</v>
      </c>
      <c r="H95" s="1" t="s">
        <v>1135</v>
      </c>
      <c r="I95" s="1" t="s">
        <v>1136</v>
      </c>
      <c r="J95" s="1" t="s">
        <v>1137</v>
      </c>
      <c r="K95" s="1" t="s">
        <v>1138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1139</v>
      </c>
      <c r="B96" s="1" t="s">
        <v>1140</v>
      </c>
      <c r="C96" s="1" t="s">
        <v>1141</v>
      </c>
      <c r="D96" s="1" t="s">
        <v>1142</v>
      </c>
      <c r="E96" s="1">
        <v>6.0</v>
      </c>
      <c r="F96" s="1" t="s">
        <v>341</v>
      </c>
      <c r="G96" s="1" t="s">
        <v>1143</v>
      </c>
      <c r="H96" s="1" t="s">
        <v>1144</v>
      </c>
      <c r="I96" s="1">
        <v>26.0</v>
      </c>
      <c r="J96" s="1" t="s">
        <v>716</v>
      </c>
      <c r="K96" s="1" t="s">
        <v>1145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1146</v>
      </c>
      <c r="B97" s="1" t="s">
        <v>1147</v>
      </c>
      <c r="C97" s="1" t="s">
        <v>1148</v>
      </c>
      <c r="D97" s="1" t="s">
        <v>1149</v>
      </c>
      <c r="E97" s="1" t="s">
        <v>1150</v>
      </c>
      <c r="F97" s="1" t="s">
        <v>1151</v>
      </c>
      <c r="G97" s="1" t="s">
        <v>1152</v>
      </c>
      <c r="H97" s="1" t="s">
        <v>1153</v>
      </c>
      <c r="I97" s="1" t="s">
        <v>953</v>
      </c>
      <c r="J97" s="1" t="s">
        <v>1154</v>
      </c>
      <c r="K97" s="1" t="s">
        <v>1155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1156</v>
      </c>
      <c r="B98" s="1" t="s">
        <v>1157</v>
      </c>
      <c r="C98" s="1" t="s">
        <v>1158</v>
      </c>
      <c r="D98" s="1" t="s">
        <v>1159</v>
      </c>
      <c r="E98" s="1" t="s">
        <v>1160</v>
      </c>
      <c r="F98" s="1" t="s">
        <v>1161</v>
      </c>
      <c r="G98" s="1" t="s">
        <v>1162</v>
      </c>
      <c r="H98" s="1" t="s">
        <v>1163</v>
      </c>
      <c r="I98" s="1" t="s">
        <v>932</v>
      </c>
      <c r="J98" s="1" t="s">
        <v>1164</v>
      </c>
      <c r="K98" s="1" t="s">
        <v>1165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1166</v>
      </c>
      <c r="B99" s="1" t="s">
        <v>1167</v>
      </c>
      <c r="C99" s="1" t="s">
        <v>1168</v>
      </c>
      <c r="D99" s="1" t="s">
        <v>1169</v>
      </c>
      <c r="E99" s="1" t="s">
        <v>1170</v>
      </c>
      <c r="F99" s="1" t="s">
        <v>1171</v>
      </c>
      <c r="G99" s="1" t="s">
        <v>1172</v>
      </c>
      <c r="H99" s="1" t="s">
        <v>1173</v>
      </c>
      <c r="I99" s="1" t="s">
        <v>1174</v>
      </c>
      <c r="J99" s="1" t="s">
        <v>619</v>
      </c>
      <c r="K99" s="1" t="s">
        <v>1175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1176</v>
      </c>
      <c r="B100" s="1" t="s">
        <v>1177</v>
      </c>
      <c r="C100" s="1" t="s">
        <v>1178</v>
      </c>
      <c r="D100" s="1" t="s">
        <v>265</v>
      </c>
      <c r="E100" s="1" t="s">
        <v>1179</v>
      </c>
      <c r="F100" s="1" t="s">
        <v>1180</v>
      </c>
      <c r="G100" s="1" t="s">
        <v>1181</v>
      </c>
      <c r="H100" s="1" t="s">
        <v>1182</v>
      </c>
      <c r="I100" s="1" t="s">
        <v>1183</v>
      </c>
      <c r="J100" s="1" t="s">
        <v>1184</v>
      </c>
      <c r="K100" s="1" t="s">
        <v>1185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1186</v>
      </c>
      <c r="B101" s="1" t="s">
        <v>1187</v>
      </c>
      <c r="C101" s="1" t="s">
        <v>1188</v>
      </c>
      <c r="D101" s="1" t="s">
        <v>1189</v>
      </c>
      <c r="E101" s="1" t="s">
        <v>1190</v>
      </c>
      <c r="F101" s="1" t="s">
        <v>1191</v>
      </c>
      <c r="G101" s="1" t="s">
        <v>410</v>
      </c>
      <c r="H101" s="1" t="s">
        <v>1192</v>
      </c>
      <c r="I101" s="1" t="s">
        <v>1193</v>
      </c>
      <c r="J101" s="1" t="s">
        <v>1194</v>
      </c>
      <c r="K101" s="1" t="s">
        <v>1195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1196</v>
      </c>
      <c r="B102" s="1" t="s">
        <v>1197</v>
      </c>
      <c r="C102" s="1" t="s">
        <v>1198</v>
      </c>
      <c r="D102" s="1" t="s">
        <v>1199</v>
      </c>
      <c r="E102" s="1" t="s">
        <v>1200</v>
      </c>
      <c r="F102" s="1" t="s">
        <v>1061</v>
      </c>
      <c r="G102" s="1" t="s">
        <v>1201</v>
      </c>
      <c r="H102" s="1" t="s">
        <v>1202</v>
      </c>
      <c r="I102" s="1" t="s">
        <v>1203</v>
      </c>
      <c r="J102" s="1" t="s">
        <v>1204</v>
      </c>
      <c r="K102" s="1" t="s">
        <v>1205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1206</v>
      </c>
      <c r="B103" s="1" t="s">
        <v>1207</v>
      </c>
      <c r="C103" s="1" t="s">
        <v>449</v>
      </c>
      <c r="D103" s="1" t="s">
        <v>125</v>
      </c>
      <c r="E103" s="1" t="s">
        <v>109</v>
      </c>
      <c r="F103" s="1" t="s">
        <v>768</v>
      </c>
      <c r="G103" s="1" t="s">
        <v>1208</v>
      </c>
      <c r="H103" s="1" t="s">
        <v>1017</v>
      </c>
      <c r="I103" s="1" t="s">
        <v>1209</v>
      </c>
      <c r="J103" s="1" t="s">
        <v>1210</v>
      </c>
      <c r="K103" s="1" t="s">
        <v>1211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1212</v>
      </c>
      <c r="B104" s="1" t="s">
        <v>1213</v>
      </c>
      <c r="C104" s="1" t="s">
        <v>1214</v>
      </c>
      <c r="D104" s="1" t="s">
        <v>1215</v>
      </c>
      <c r="E104" s="1" t="s">
        <v>1216</v>
      </c>
      <c r="F104" s="1" t="s">
        <v>616</v>
      </c>
      <c r="G104" s="1" t="s">
        <v>1217</v>
      </c>
      <c r="H104" s="1" t="s">
        <v>966</v>
      </c>
      <c r="I104" s="1" t="s">
        <v>1218</v>
      </c>
      <c r="J104" s="1" t="s">
        <v>1219</v>
      </c>
      <c r="K104" s="1" t="s">
        <v>1220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1221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1222</v>
      </c>
      <c r="B106" s="1" t="s">
        <v>1223</v>
      </c>
      <c r="C106" s="1" t="s">
        <v>1224</v>
      </c>
      <c r="D106" s="1" t="s">
        <v>1225</v>
      </c>
      <c r="E106" s="1" t="s">
        <v>1226</v>
      </c>
      <c r="F106" s="1" t="s">
        <v>607</v>
      </c>
      <c r="G106" s="1" t="s">
        <v>1227</v>
      </c>
      <c r="H106" s="1" t="s">
        <v>1228</v>
      </c>
      <c r="I106" s="1" t="s">
        <v>1229</v>
      </c>
      <c r="J106" s="1" t="s">
        <v>660</v>
      </c>
      <c r="K106" s="1" t="s">
        <v>322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1230</v>
      </c>
      <c r="B107" s="1" t="s">
        <v>1231</v>
      </c>
      <c r="C107" s="1" t="s">
        <v>1232</v>
      </c>
      <c r="D107" s="1" t="s">
        <v>1233</v>
      </c>
      <c r="E107" s="1" t="s">
        <v>1234</v>
      </c>
      <c r="F107" s="1" t="s">
        <v>924</v>
      </c>
      <c r="G107" s="1" t="s">
        <v>1235</v>
      </c>
      <c r="H107" s="1" t="s">
        <v>1144</v>
      </c>
      <c r="I107" s="1" t="s">
        <v>1236</v>
      </c>
      <c r="J107" s="1" t="s">
        <v>1082</v>
      </c>
      <c r="K107" s="1" t="s">
        <v>1237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1238</v>
      </c>
      <c r="B108" s="1" t="s">
        <v>1239</v>
      </c>
      <c r="C108" s="1" t="s">
        <v>1240</v>
      </c>
      <c r="D108" s="1" t="s">
        <v>197</v>
      </c>
      <c r="E108" s="1" t="s">
        <v>1241</v>
      </c>
      <c r="F108" s="1" t="s">
        <v>1242</v>
      </c>
      <c r="G108" s="1" t="s">
        <v>1243</v>
      </c>
      <c r="H108" s="1" t="s">
        <v>1244</v>
      </c>
      <c r="I108" s="1" t="s">
        <v>1245</v>
      </c>
      <c r="J108" s="1" t="s">
        <v>1246</v>
      </c>
      <c r="K108" s="1" t="s">
        <v>1247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1248</v>
      </c>
      <c r="B109" s="1" t="s">
        <v>1020</v>
      </c>
      <c r="C109" s="1" t="s">
        <v>1249</v>
      </c>
      <c r="D109" s="1" t="s">
        <v>263</v>
      </c>
      <c r="E109" s="1" t="s">
        <v>419</v>
      </c>
      <c r="F109" s="1" t="s">
        <v>1250</v>
      </c>
      <c r="G109" s="1" t="s">
        <v>1251</v>
      </c>
      <c r="H109" s="1" t="s">
        <v>1252</v>
      </c>
      <c r="I109" s="1" t="s">
        <v>1253</v>
      </c>
      <c r="J109" s="1" t="s">
        <v>1254</v>
      </c>
      <c r="K109" s="1" t="s">
        <v>1255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1256</v>
      </c>
      <c r="B110" s="1" t="s">
        <v>941</v>
      </c>
      <c r="C110" s="1" t="s">
        <v>240</v>
      </c>
      <c r="D110" s="1" t="s">
        <v>1257</v>
      </c>
      <c r="E110" s="1" t="s">
        <v>1258</v>
      </c>
      <c r="F110" s="1" t="s">
        <v>1259</v>
      </c>
      <c r="G110" s="1" t="s">
        <v>1142</v>
      </c>
      <c r="H110" s="1" t="s">
        <v>1027</v>
      </c>
      <c r="I110" s="1" t="s">
        <v>1260</v>
      </c>
      <c r="J110" s="1" t="s">
        <v>1014</v>
      </c>
      <c r="K110" s="1" t="s">
        <v>463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1261</v>
      </c>
      <c r="B111" s="1" t="s">
        <v>1262</v>
      </c>
      <c r="C111" s="1" t="s">
        <v>1263</v>
      </c>
      <c r="D111" s="1" t="s">
        <v>1264</v>
      </c>
      <c r="E111" s="1" t="s">
        <v>1257</v>
      </c>
      <c r="F111" s="1" t="s">
        <v>1265</v>
      </c>
      <c r="G111" s="1" t="s">
        <v>401</v>
      </c>
      <c r="H111" s="1" t="s">
        <v>1266</v>
      </c>
      <c r="I111" s="1" t="s">
        <v>1267</v>
      </c>
      <c r="J111" s="1" t="s">
        <v>1268</v>
      </c>
      <c r="K111" s="1" t="s">
        <v>1019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1269</v>
      </c>
      <c r="B112" s="1" t="s">
        <v>1262</v>
      </c>
      <c r="C112" s="1" t="s">
        <v>1263</v>
      </c>
      <c r="D112" s="1" t="s">
        <v>1270</v>
      </c>
      <c r="E112" s="1" t="s">
        <v>1271</v>
      </c>
      <c r="F112" s="1" t="s">
        <v>1272</v>
      </c>
      <c r="G112" s="1" t="s">
        <v>1273</v>
      </c>
      <c r="H112" s="1" t="s">
        <v>1274</v>
      </c>
      <c r="I112" s="1" t="s">
        <v>1275</v>
      </c>
      <c r="J112" s="1" t="s">
        <v>1276</v>
      </c>
      <c r="K112" s="1" t="s">
        <v>1277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1278</v>
      </c>
      <c r="B113" s="1" t="s">
        <v>1279</v>
      </c>
      <c r="C113" s="1" t="s">
        <v>1280</v>
      </c>
      <c r="D113" s="1" t="s">
        <v>1281</v>
      </c>
      <c r="E113" s="1" t="s">
        <v>181</v>
      </c>
      <c r="F113" s="1" t="s">
        <v>421</v>
      </c>
      <c r="G113" s="1" t="s">
        <v>1282</v>
      </c>
      <c r="H113" s="1" t="s">
        <v>286</v>
      </c>
      <c r="I113" s="1" t="s">
        <v>1283</v>
      </c>
      <c r="J113" s="1" t="s">
        <v>1223</v>
      </c>
      <c r="K113" s="1" t="s">
        <v>1284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1285</v>
      </c>
      <c r="B114" s="1" t="s">
        <v>1286</v>
      </c>
      <c r="C114" s="1" t="s">
        <v>1287</v>
      </c>
      <c r="D114" s="1" t="s">
        <v>1288</v>
      </c>
      <c r="E114" s="1" t="s">
        <v>1289</v>
      </c>
      <c r="F114" s="1" t="s">
        <v>1290</v>
      </c>
      <c r="G114" s="1" t="s">
        <v>1291</v>
      </c>
      <c r="H114" s="1" t="s">
        <v>1292</v>
      </c>
      <c r="I114" s="1" t="s">
        <v>1293</v>
      </c>
      <c r="J114" s="1" t="s">
        <v>1294</v>
      </c>
      <c r="K114" s="1" t="s">
        <v>1295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1296</v>
      </c>
      <c r="B115" s="1" t="s">
        <v>1297</v>
      </c>
      <c r="C115" s="1" t="s">
        <v>1298</v>
      </c>
      <c r="D115" s="1" t="s">
        <v>1299</v>
      </c>
      <c r="E115" s="1" t="s">
        <v>1300</v>
      </c>
      <c r="F115" s="1" t="s">
        <v>320</v>
      </c>
      <c r="G115" s="1" t="s">
        <v>1281</v>
      </c>
      <c r="H115" s="1" t="s">
        <v>1301</v>
      </c>
      <c r="I115" s="1" t="s">
        <v>1302</v>
      </c>
      <c r="J115" s="1" t="s">
        <v>1303</v>
      </c>
      <c r="K115" s="1" t="s">
        <v>1304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1305</v>
      </c>
      <c r="B116" s="1" t="s">
        <v>1306</v>
      </c>
      <c r="C116" s="1" t="s">
        <v>1307</v>
      </c>
      <c r="D116" s="1" t="s">
        <v>1308</v>
      </c>
      <c r="E116" s="1" t="s">
        <v>1309</v>
      </c>
      <c r="F116" s="1" t="s">
        <v>1310</v>
      </c>
      <c r="G116" s="1" t="s">
        <v>1311</v>
      </c>
      <c r="H116" s="1" t="s">
        <v>1312</v>
      </c>
      <c r="I116" s="1" t="s">
        <v>1313</v>
      </c>
      <c r="J116" s="1" t="s">
        <v>1314</v>
      </c>
      <c r="K116" s="1" t="s">
        <v>1315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1316</v>
      </c>
      <c r="B117" s="1" t="s">
        <v>1052</v>
      </c>
      <c r="C117" s="1" t="s">
        <v>1317</v>
      </c>
      <c r="D117" s="1" t="s">
        <v>1318</v>
      </c>
      <c r="E117" s="1" t="s">
        <v>1319</v>
      </c>
      <c r="F117" s="1" t="s">
        <v>1320</v>
      </c>
      <c r="G117" s="1" t="s">
        <v>1321</v>
      </c>
      <c r="H117" s="1" t="s">
        <v>1027</v>
      </c>
      <c r="I117" s="1" t="s">
        <v>1322</v>
      </c>
      <c r="J117" s="1" t="s">
        <v>1323</v>
      </c>
      <c r="K117" s="1" t="s">
        <v>1324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1325</v>
      </c>
      <c r="B118" s="1" t="s">
        <v>1326</v>
      </c>
      <c r="C118" s="1" t="s">
        <v>1327</v>
      </c>
      <c r="D118" s="1" t="s">
        <v>1328</v>
      </c>
      <c r="E118" s="1" t="s">
        <v>768</v>
      </c>
      <c r="F118" s="1" t="s">
        <v>1329</v>
      </c>
      <c r="G118" s="1" t="s">
        <v>1330</v>
      </c>
      <c r="H118" s="1" t="s">
        <v>1162</v>
      </c>
      <c r="I118" s="1" t="s">
        <v>1331</v>
      </c>
      <c r="J118" s="1" t="s">
        <v>1332</v>
      </c>
      <c r="K118" s="1" t="s">
        <v>1333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1334</v>
      </c>
      <c r="B119" s="1" t="s">
        <v>1335</v>
      </c>
      <c r="C119" s="1" t="s">
        <v>214</v>
      </c>
      <c r="D119" s="1" t="s">
        <v>1336</v>
      </c>
      <c r="E119" s="1" t="s">
        <v>1241</v>
      </c>
      <c r="F119" s="1" t="s">
        <v>1337</v>
      </c>
      <c r="G119" s="1" t="s">
        <v>1338</v>
      </c>
      <c r="H119" s="1" t="s">
        <v>1339</v>
      </c>
      <c r="I119" s="1" t="s">
        <v>1340</v>
      </c>
      <c r="J119" s="1" t="s">
        <v>1341</v>
      </c>
      <c r="K119" s="1" t="s">
        <v>1342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1343</v>
      </c>
      <c r="B120" s="1" t="s">
        <v>1344</v>
      </c>
      <c r="C120" s="1" t="s">
        <v>630</v>
      </c>
      <c r="D120" s="1" t="s">
        <v>1345</v>
      </c>
      <c r="E120" s="1" t="s">
        <v>1346</v>
      </c>
      <c r="F120" s="1" t="s">
        <v>1347</v>
      </c>
      <c r="G120" s="1" t="s">
        <v>1348</v>
      </c>
      <c r="H120" s="1" t="s">
        <v>1349</v>
      </c>
      <c r="I120" s="1" t="s">
        <v>1350</v>
      </c>
      <c r="J120" s="1" t="s">
        <v>1351</v>
      </c>
      <c r="K120" s="1" t="s">
        <v>242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1352</v>
      </c>
      <c r="B121" s="1" t="s">
        <v>1353</v>
      </c>
      <c r="C121" s="1" t="s">
        <v>1304</v>
      </c>
      <c r="D121" s="1" t="s">
        <v>405</v>
      </c>
      <c r="E121" s="1" t="s">
        <v>648</v>
      </c>
      <c r="F121" s="1">
        <v>-1.0</v>
      </c>
      <c r="G121" s="1" t="s">
        <v>1354</v>
      </c>
      <c r="H121" s="1" t="s">
        <v>1355</v>
      </c>
      <c r="I121" s="1" t="s">
        <v>1356</v>
      </c>
      <c r="J121" s="1" t="s">
        <v>1357</v>
      </c>
      <c r="K121" s="1" t="s">
        <v>1358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1359</v>
      </c>
      <c r="B122" s="1" t="s">
        <v>1360</v>
      </c>
      <c r="C122" s="1" t="s">
        <v>1361</v>
      </c>
      <c r="D122" s="1" t="s">
        <v>1362</v>
      </c>
      <c r="E122" s="1" t="s">
        <v>1363</v>
      </c>
      <c r="F122" s="1" t="s">
        <v>408</v>
      </c>
      <c r="G122" s="1" t="s">
        <v>1364</v>
      </c>
      <c r="H122" s="1" t="s">
        <v>1365</v>
      </c>
      <c r="I122" s="1" t="s">
        <v>570</v>
      </c>
      <c r="J122" s="1" t="s">
        <v>1366</v>
      </c>
      <c r="K122" s="1" t="s">
        <v>1367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1368</v>
      </c>
      <c r="B123" s="1" t="s">
        <v>1369</v>
      </c>
      <c r="C123" s="1" t="s">
        <v>1370</v>
      </c>
      <c r="D123" s="1" t="s">
        <v>1371</v>
      </c>
      <c r="E123" s="1" t="s">
        <v>1372</v>
      </c>
      <c r="F123" s="1" t="s">
        <v>1373</v>
      </c>
      <c r="G123" s="1" t="s">
        <v>1374</v>
      </c>
      <c r="H123" s="1" t="s">
        <v>1375</v>
      </c>
      <c r="I123" s="1" t="s">
        <v>1376</v>
      </c>
      <c r="J123" s="1" t="s">
        <v>1377</v>
      </c>
      <c r="K123" s="1" t="s">
        <v>1378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1379</v>
      </c>
      <c r="B124" s="1" t="s">
        <v>1134</v>
      </c>
      <c r="C124" s="1" t="s">
        <v>1380</v>
      </c>
      <c r="D124" s="1" t="s">
        <v>1381</v>
      </c>
      <c r="E124" s="1" t="s">
        <v>1382</v>
      </c>
      <c r="F124" s="1" t="s">
        <v>1284</v>
      </c>
      <c r="G124" s="1" t="s">
        <v>1383</v>
      </c>
      <c r="H124" s="1" t="s">
        <v>1384</v>
      </c>
      <c r="I124" s="1" t="s">
        <v>1385</v>
      </c>
      <c r="J124" s="1" t="s">
        <v>1386</v>
      </c>
      <c r="K124" s="1" t="s">
        <v>1387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1388</v>
      </c>
      <c r="C1" s="1" t="s">
        <v>1389</v>
      </c>
      <c r="D1" s="1" t="s">
        <v>1390</v>
      </c>
      <c r="E1" s="1" t="s">
        <v>1391</v>
      </c>
      <c r="F1" s="1" t="s">
        <v>1392</v>
      </c>
      <c r="G1" s="1" t="s">
        <v>1393</v>
      </c>
      <c r="H1" s="1" t="s">
        <v>1394</v>
      </c>
      <c r="I1" s="1" t="s">
        <v>1395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1396</v>
      </c>
      <c r="B2" s="1" t="s">
        <v>1397</v>
      </c>
      <c r="C2" s="1" t="s">
        <v>1398</v>
      </c>
      <c r="D2" s="1" t="s">
        <v>1399</v>
      </c>
      <c r="E2" s="1" t="s">
        <v>1400</v>
      </c>
      <c r="F2" s="1" t="s">
        <v>1401</v>
      </c>
      <c r="G2" s="1" t="s">
        <v>1402</v>
      </c>
      <c r="H2" s="1" t="s">
        <v>1402</v>
      </c>
      <c r="I2" s="1" t="s">
        <v>1403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1404</v>
      </c>
      <c r="B3" s="1" t="s">
        <v>1403</v>
      </c>
      <c r="C3" s="1" t="s">
        <v>1405</v>
      </c>
      <c r="D3" s="1" t="s">
        <v>1406</v>
      </c>
      <c r="E3" s="1" t="s">
        <v>1407</v>
      </c>
      <c r="F3" s="1" t="s">
        <v>1408</v>
      </c>
      <c r="G3" s="1" t="s">
        <v>1409</v>
      </c>
      <c r="H3" s="1" t="s">
        <v>1410</v>
      </c>
      <c r="I3" s="1" t="s">
        <v>1403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1411</v>
      </c>
      <c r="B4" s="1" t="s">
        <v>1412</v>
      </c>
      <c r="C4" s="1" t="s">
        <v>1413</v>
      </c>
      <c r="D4" s="1" t="s">
        <v>1414</v>
      </c>
      <c r="E4" s="1" t="s">
        <v>1415</v>
      </c>
      <c r="F4" s="1" t="s">
        <v>1416</v>
      </c>
      <c r="G4" s="1" t="s">
        <v>1417</v>
      </c>
      <c r="H4" s="1" t="s">
        <v>1418</v>
      </c>
      <c r="I4" s="1" t="s">
        <v>1419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1404</v>
      </c>
      <c r="B5" s="1" t="s">
        <v>1403</v>
      </c>
      <c r="C5" s="1" t="s">
        <v>1420</v>
      </c>
      <c r="D5" s="1" t="s">
        <v>1421</v>
      </c>
      <c r="E5" s="1" t="s">
        <v>1422</v>
      </c>
      <c r="F5" s="1" t="s">
        <v>1423</v>
      </c>
      <c r="G5" s="1" t="s">
        <v>1424</v>
      </c>
      <c r="H5" s="1" t="s">
        <v>1425</v>
      </c>
      <c r="I5" s="1" t="s">
        <v>1426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1427</v>
      </c>
      <c r="B6" s="1" t="s">
        <v>1428</v>
      </c>
      <c r="C6" s="1" t="s">
        <v>1429</v>
      </c>
      <c r="D6" s="1" t="s">
        <v>1430</v>
      </c>
      <c r="E6" s="1" t="s">
        <v>1431</v>
      </c>
      <c r="F6" s="1" t="s">
        <v>1432</v>
      </c>
      <c r="G6" s="1" t="s">
        <v>1433</v>
      </c>
      <c r="H6" s="1" t="s">
        <v>1434</v>
      </c>
      <c r="I6" s="1" t="s">
        <v>1435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1436</v>
      </c>
      <c r="B7" s="1" t="s">
        <v>1437</v>
      </c>
      <c r="C7" s="1" t="s">
        <v>1438</v>
      </c>
      <c r="D7" s="1" t="s">
        <v>1439</v>
      </c>
      <c r="E7" s="1" t="s">
        <v>1440</v>
      </c>
      <c r="F7" s="1" t="s">
        <v>1441</v>
      </c>
      <c r="G7" s="1" t="s">
        <v>1442</v>
      </c>
      <c r="H7" s="1" t="s">
        <v>1443</v>
      </c>
      <c r="I7" s="1" t="s">
        <v>1444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1445</v>
      </c>
      <c r="B8" s="1" t="s">
        <v>1403</v>
      </c>
      <c r="C8" s="1" t="s">
        <v>1446</v>
      </c>
      <c r="D8" s="1" t="s">
        <v>1447</v>
      </c>
      <c r="E8" s="1" t="s">
        <v>1448</v>
      </c>
      <c r="F8" s="1" t="s">
        <v>1449</v>
      </c>
      <c r="G8" s="1" t="s">
        <v>1450</v>
      </c>
      <c r="H8" s="1" t="s">
        <v>1447</v>
      </c>
      <c r="I8" s="1" t="s">
        <v>1446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1451</v>
      </c>
      <c r="B9" s="1" t="s">
        <v>1452</v>
      </c>
      <c r="C9" s="1" t="s">
        <v>1453</v>
      </c>
      <c r="D9" s="1" t="s">
        <v>1454</v>
      </c>
      <c r="E9" s="1" t="s">
        <v>1455</v>
      </c>
      <c r="F9" s="1" t="s">
        <v>1456</v>
      </c>
      <c r="G9" s="1" t="s">
        <v>1457</v>
      </c>
      <c r="H9" s="1" t="s">
        <v>1458</v>
      </c>
      <c r="I9" s="1" t="s">
        <v>1459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1460</v>
      </c>
      <c r="B10" s="1" t="s">
        <v>1461</v>
      </c>
      <c r="C10" s="1" t="s">
        <v>1462</v>
      </c>
      <c r="D10" s="1" t="s">
        <v>1463</v>
      </c>
      <c r="E10" s="1" t="s">
        <v>1464</v>
      </c>
      <c r="F10" s="1" t="s">
        <v>1465</v>
      </c>
      <c r="G10" s="1" t="s">
        <v>1466</v>
      </c>
      <c r="H10" s="1" t="s">
        <v>1467</v>
      </c>
      <c r="I10" s="1" t="s">
        <v>1468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1469</v>
      </c>
      <c r="B11" s="1" t="s">
        <v>1470</v>
      </c>
      <c r="C11" s="1" t="s">
        <v>1471</v>
      </c>
      <c r="D11" s="1" t="s">
        <v>1472</v>
      </c>
      <c r="E11" s="1" t="s">
        <v>1473</v>
      </c>
      <c r="F11" s="1" t="s">
        <v>1474</v>
      </c>
      <c r="G11" s="1" t="s">
        <v>1475</v>
      </c>
      <c r="H11" s="1" t="s">
        <v>1476</v>
      </c>
      <c r="I11" s="1" t="s">
        <v>1477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1478</v>
      </c>
      <c r="B12" s="1" t="s">
        <v>1479</v>
      </c>
      <c r="C12" s="1" t="s">
        <v>1480</v>
      </c>
      <c r="D12" s="1" t="s">
        <v>1481</v>
      </c>
      <c r="E12" s="1" t="s">
        <v>1475</v>
      </c>
      <c r="F12" s="1" t="s">
        <v>1482</v>
      </c>
      <c r="G12" s="1" t="s">
        <v>1483</v>
      </c>
      <c r="H12" s="1" t="s">
        <v>1484</v>
      </c>
      <c r="I12" s="1" t="s">
        <v>1485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1486</v>
      </c>
      <c r="B13" s="1" t="s">
        <v>1487</v>
      </c>
      <c r="C13" s="1" t="s">
        <v>1488</v>
      </c>
      <c r="D13" s="1" t="s">
        <v>1489</v>
      </c>
      <c r="E13" s="1" t="s">
        <v>1490</v>
      </c>
      <c r="F13" s="1" t="s">
        <v>1491</v>
      </c>
      <c r="G13" s="1" t="s">
        <v>1492</v>
      </c>
      <c r="H13" s="1" t="s">
        <v>1493</v>
      </c>
      <c r="I13" s="1" t="s">
        <v>1494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1495</v>
      </c>
      <c r="B14" s="1" t="s">
        <v>1496</v>
      </c>
      <c r="C14" s="1" t="s">
        <v>1497</v>
      </c>
      <c r="D14" s="1" t="s">
        <v>1498</v>
      </c>
      <c r="E14" s="1" t="s">
        <v>1499</v>
      </c>
      <c r="F14" s="1" t="s">
        <v>1500</v>
      </c>
      <c r="G14" s="1" t="s">
        <v>1501</v>
      </c>
      <c r="H14" s="1" t="s">
        <v>1502</v>
      </c>
      <c r="I14" s="1" t="s">
        <v>1503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1504</v>
      </c>
      <c r="B15" s="1" t="s">
        <v>1403</v>
      </c>
      <c r="C15" s="1" t="s">
        <v>1403</v>
      </c>
      <c r="D15" s="1" t="s">
        <v>1403</v>
      </c>
      <c r="E15" s="1" t="s">
        <v>1403</v>
      </c>
      <c r="F15" s="1" t="s">
        <v>1403</v>
      </c>
      <c r="G15" s="1" t="s">
        <v>1403</v>
      </c>
      <c r="H15" s="1" t="s">
        <v>1403</v>
      </c>
      <c r="I15" s="1" t="s">
        <v>1403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1505</v>
      </c>
      <c r="B16" s="1" t="s">
        <v>1403</v>
      </c>
      <c r="C16" s="1" t="s">
        <v>1403</v>
      </c>
      <c r="D16" s="1" t="s">
        <v>1403</v>
      </c>
      <c r="E16" s="1" t="s">
        <v>1403</v>
      </c>
      <c r="F16" s="1" t="s">
        <v>1403</v>
      </c>
      <c r="G16" s="1" t="s">
        <v>1403</v>
      </c>
      <c r="H16" s="1" t="s">
        <v>1403</v>
      </c>
      <c r="I16" s="1" t="s">
        <v>1403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1506</v>
      </c>
      <c r="B17" s="1" t="s">
        <v>195</v>
      </c>
      <c r="C17" s="1" t="s">
        <v>196</v>
      </c>
      <c r="D17" s="1" t="s">
        <v>197</v>
      </c>
      <c r="E17" s="1" t="s">
        <v>198</v>
      </c>
      <c r="F17" s="1" t="s">
        <v>199</v>
      </c>
      <c r="G17" s="1" t="s">
        <v>1507</v>
      </c>
      <c r="H17" s="1" t="s">
        <v>1508</v>
      </c>
      <c r="I17" s="1" t="s">
        <v>1509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1510</v>
      </c>
      <c r="B18" s="1" t="s">
        <v>1403</v>
      </c>
      <c r="C18" s="1" t="s">
        <v>1403</v>
      </c>
      <c r="D18" s="1" t="s">
        <v>1403</v>
      </c>
      <c r="E18" s="1" t="s">
        <v>1403</v>
      </c>
      <c r="F18" s="1" t="s">
        <v>1403</v>
      </c>
      <c r="G18" s="1" t="s">
        <v>1403</v>
      </c>
      <c r="H18" s="1" t="s">
        <v>1403</v>
      </c>
      <c r="I18" s="1" t="s">
        <v>1403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1511</v>
      </c>
      <c r="B19" s="1" t="s">
        <v>1512</v>
      </c>
      <c r="C19" s="1" t="s">
        <v>1513</v>
      </c>
      <c r="D19" s="1" t="s">
        <v>1514</v>
      </c>
      <c r="E19" s="1" t="s">
        <v>1515</v>
      </c>
      <c r="F19" s="1" t="s">
        <v>1516</v>
      </c>
      <c r="G19" s="1" t="s">
        <v>1517</v>
      </c>
      <c r="H19" s="1" t="s">
        <v>1518</v>
      </c>
      <c r="I19" s="1" t="s">
        <v>1519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1520</v>
      </c>
      <c r="B20" s="1" t="s">
        <v>1521</v>
      </c>
      <c r="C20" s="1" t="s">
        <v>1522</v>
      </c>
      <c r="D20" s="1" t="s">
        <v>1523</v>
      </c>
      <c r="E20" s="1" t="s">
        <v>1524</v>
      </c>
      <c r="F20" s="1" t="s">
        <v>1525</v>
      </c>
      <c r="G20" s="1" t="s">
        <v>1526</v>
      </c>
      <c r="H20" s="1" t="s">
        <v>1527</v>
      </c>
      <c r="I20" s="1" t="s">
        <v>1528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1529</v>
      </c>
      <c r="B21" s="1" t="s">
        <v>1530</v>
      </c>
      <c r="C21" s="1" t="s">
        <v>1531</v>
      </c>
      <c r="D21" s="1" t="s">
        <v>1532</v>
      </c>
      <c r="E21" s="1" t="s">
        <v>1533</v>
      </c>
      <c r="F21" s="1" t="s">
        <v>1534</v>
      </c>
      <c r="G21" s="1" t="s">
        <v>1535</v>
      </c>
      <c r="H21" s="1" t="s">
        <v>1536</v>
      </c>
      <c r="I21" s="1" t="s">
        <v>1537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1538</v>
      </c>
      <c r="B22" s="1" t="s">
        <v>1539</v>
      </c>
      <c r="C22" s="1" t="s">
        <v>1540</v>
      </c>
      <c r="D22" s="1" t="s">
        <v>1541</v>
      </c>
      <c r="E22" s="1" t="s">
        <v>1542</v>
      </c>
      <c r="F22" s="1" t="s">
        <v>1543</v>
      </c>
      <c r="G22" s="1" t="s">
        <v>1544</v>
      </c>
      <c r="H22" s="1" t="s">
        <v>1545</v>
      </c>
      <c r="I22" s="1" t="s">
        <v>1546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1547</v>
      </c>
      <c r="B23" s="1" t="s">
        <v>1548</v>
      </c>
      <c r="C23" s="1" t="s">
        <v>1549</v>
      </c>
      <c r="D23" s="1" t="s">
        <v>1550</v>
      </c>
      <c r="E23" s="1" t="s">
        <v>1551</v>
      </c>
      <c r="F23" s="1" t="s">
        <v>1552</v>
      </c>
      <c r="G23" s="1" t="s">
        <v>1553</v>
      </c>
      <c r="H23" s="1" t="s">
        <v>1554</v>
      </c>
      <c r="I23" s="1" t="s">
        <v>1555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1556</v>
      </c>
      <c r="B24" s="1" t="s">
        <v>1557</v>
      </c>
      <c r="C24" s="1" t="s">
        <v>1558</v>
      </c>
      <c r="D24" s="1" t="s">
        <v>1559</v>
      </c>
      <c r="E24" s="1" t="s">
        <v>1560</v>
      </c>
      <c r="F24" s="1" t="s">
        <v>1561</v>
      </c>
      <c r="G24" s="1" t="s">
        <v>1562</v>
      </c>
      <c r="H24" s="1" t="s">
        <v>1562</v>
      </c>
      <c r="I24" s="1" t="s">
        <v>1562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1563</v>
      </c>
      <c r="B25" s="1" t="s">
        <v>1564</v>
      </c>
      <c r="C25" s="1" t="s">
        <v>1565</v>
      </c>
      <c r="D25" s="1" t="s">
        <v>1566</v>
      </c>
      <c r="E25" s="1" t="s">
        <v>1567</v>
      </c>
      <c r="F25" s="1" t="s">
        <v>1568</v>
      </c>
      <c r="G25" s="1" t="s">
        <v>1569</v>
      </c>
      <c r="H25" s="1" t="s">
        <v>1569</v>
      </c>
      <c r="I25" s="1" t="s">
        <v>1403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1570</v>
      </c>
      <c r="B26" s="1" t="s">
        <v>1571</v>
      </c>
      <c r="C26" s="1" t="s">
        <v>1572</v>
      </c>
      <c r="D26" s="1" t="s">
        <v>1573</v>
      </c>
      <c r="E26" s="1" t="s">
        <v>1574</v>
      </c>
      <c r="F26" s="1" t="s">
        <v>1575</v>
      </c>
      <c r="G26" s="1" t="s">
        <v>1403</v>
      </c>
      <c r="H26" s="1" t="s">
        <v>1403</v>
      </c>
      <c r="I26" s="1" t="s">
        <v>1403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1576</v>
      </c>
      <c r="B2" s="1" t="s">
        <v>1577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1578</v>
      </c>
      <c r="B3" s="1" t="s">
        <v>1579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1580</v>
      </c>
      <c r="B4" s="1" t="s">
        <v>1581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1582</v>
      </c>
      <c r="B5" s="1" t="s">
        <v>1583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1585</v>
      </c>
      <c r="B7" s="1" t="s">
        <v>1586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1587</v>
      </c>
      <c r="B8" s="4" t="s">
        <v>1588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1589</v>
      </c>
      <c r="B9" s="1" t="s">
        <v>1590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1591</v>
      </c>
      <c r="B10" s="1" t="s">
        <v>1592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1593</v>
      </c>
      <c r="B11" s="1" t="s">
        <v>1590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1594</v>
      </c>
      <c r="B12" s="1" t="s">
        <v>1595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1596</v>
      </c>
      <c r="B13" s="1" t="s">
        <v>1597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1598</v>
      </c>
      <c r="B14" s="1" t="s">
        <v>1595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1599</v>
      </c>
      <c r="B15" s="1" t="s">
        <v>1600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1601</v>
      </c>
      <c r="B16" s="1">
        <v>8315.0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1602</v>
      </c>
      <c r="B17" s="1" t="s">
        <v>1603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1604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1605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1606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1607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1608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1612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1613</v>
      </c>
      <c r="B27" s="1">
        <v>161.0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1614</v>
      </c>
      <c r="B28" s="1">
        <v>158.17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1615</v>
      </c>
      <c r="B29" s="1">
        <v>156.6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1616</v>
      </c>
      <c r="B30" s="1">
        <v>160.66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1617</v>
      </c>
      <c r="B31" s="1">
        <v>161.0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1618</v>
      </c>
      <c r="B32" s="1">
        <v>158.17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1619</v>
      </c>
      <c r="B33" s="1">
        <v>156.6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1620</v>
      </c>
      <c r="B34" s="1">
        <v>160.66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1621</v>
      </c>
      <c r="B35" s="1">
        <v>1.3708224E9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1622</v>
      </c>
      <c r="B36" s="1">
        <v>1.367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1623</v>
      </c>
      <c r="B37" s="1">
        <v>32.97713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1624</v>
      </c>
      <c r="B38" s="1">
        <v>19.144173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1625</v>
      </c>
      <c r="B39" s="1">
        <v>726747.0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1626</v>
      </c>
      <c r="B40" s="1">
        <v>726747.0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1627</v>
      </c>
      <c r="B41" s="1">
        <v>755731.0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1628</v>
      </c>
      <c r="B42" s="1">
        <v>613750.0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1629</v>
      </c>
      <c r="B43" s="1">
        <v>613750.0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1630</v>
      </c>
      <c r="B44" s="1">
        <v>900.0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1631</v>
      </c>
      <c r="B45" s="1">
        <v>1100.0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1632</v>
      </c>
      <c r="B46" s="1">
        <v>9.437461504E9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1633</v>
      </c>
      <c r="B47" s="1">
        <v>108.89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1634</v>
      </c>
      <c r="B48" s="1">
        <v>195.94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1635</v>
      </c>
      <c r="B49" s="1">
        <v>2.2880342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1636</v>
      </c>
      <c r="B50" s="1">
        <v>173.4054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1637</v>
      </c>
      <c r="B51" s="1">
        <v>152.69714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1638</v>
      </c>
      <c r="B52" s="1" t="s">
        <v>1639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1640</v>
      </c>
      <c r="B53" s="1">
        <v>1.080482304E10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1641</v>
      </c>
      <c r="B54" s="1">
        <v>0.07169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1642</v>
      </c>
      <c r="B55" s="1">
        <v>5.8435233E7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1643</v>
      </c>
      <c r="B56" s="1">
        <v>5.94973E7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1644</v>
      </c>
      <c r="B57" s="1">
        <v>2655382.0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1645</v>
      </c>
      <c r="B58" s="1">
        <v>2967322.0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1646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1647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1648</v>
      </c>
      <c r="B61" s="1">
        <v>0.0446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1649</v>
      </c>
      <c r="B62" s="1">
        <v>0.01687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1650</v>
      </c>
      <c r="B63" s="1">
        <v>0.90672994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1651</v>
      </c>
      <c r="B64" s="1">
        <v>3.82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1652</v>
      </c>
      <c r="B65" s="1">
        <v>0.0521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1653</v>
      </c>
      <c r="B66" s="1">
        <v>5.94973E7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1654</v>
      </c>
      <c r="B67" s="1">
        <v>40.497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1655</v>
      </c>
      <c r="B68" s="1">
        <v>3.9168332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1656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1657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1658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1659</v>
      </c>
      <c r="B72" s="1">
        <v>0.884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1660</v>
      </c>
      <c r="B73" s="1">
        <v>2.92369984E8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1661</v>
      </c>
      <c r="B74" s="1">
        <v>4.81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1662</v>
      </c>
      <c r="B75" s="1">
        <v>8.21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1663</v>
      </c>
      <c r="B76" s="1">
        <v>2.62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1664</v>
      </c>
      <c r="B77" s="1">
        <v>16.357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1665</v>
      </c>
      <c r="B78" s="1">
        <v>0.28437245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1666</v>
      </c>
      <c r="B79" s="1">
        <v>0.23713636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1667</v>
      </c>
      <c r="B80" s="1">
        <v>5.0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1668</v>
      </c>
      <c r="B81" s="1">
        <v>1.3708224E9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1669</v>
      </c>
      <c r="B82" s="1" t="s">
        <v>1670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1671</v>
      </c>
      <c r="B83" s="1" t="s">
        <v>1672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1673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1674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1675</v>
      </c>
      <c r="B86" s="1" t="s">
        <v>1676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1677</v>
      </c>
      <c r="B87" s="1" t="s">
        <v>1678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1679</v>
      </c>
      <c r="B88" s="1">
        <v>1.2658986E9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1680</v>
      </c>
      <c r="B89" s="1" t="s">
        <v>1681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1682</v>
      </c>
      <c r="B90" s="1" t="s">
        <v>1683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1684</v>
      </c>
      <c r="B91" s="1" t="s">
        <v>1685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1686</v>
      </c>
      <c r="B92" s="1" t="s">
        <v>1687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1688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1689</v>
      </c>
      <c r="B94" s="1">
        <v>158.62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1690</v>
      </c>
      <c r="B95" s="1">
        <v>210.0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1691</v>
      </c>
      <c r="B96" s="1">
        <v>94.0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1692</v>
      </c>
      <c r="B97" s="1">
        <v>178.45454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1693</v>
      </c>
      <c r="B98" s="1">
        <v>185.0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1694</v>
      </c>
      <c r="B99" s="1">
        <v>2.32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1695</v>
      </c>
      <c r="B100" s="1" t="s">
        <v>1696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1697</v>
      </c>
      <c r="B101" s="1">
        <v>22.0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1698</v>
      </c>
      <c r="B102" s="1">
        <v>2.14176992E8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1699</v>
      </c>
      <c r="B103" s="1">
        <v>3.6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1700</v>
      </c>
      <c r="B104" s="1">
        <v>6.60542976E8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1701</v>
      </c>
      <c r="B105" s="1">
        <v>1.578521984E9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1702</v>
      </c>
      <c r="B106" s="1">
        <v>0.856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1703</v>
      </c>
      <c r="B107" s="1">
        <v>2.034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1704</v>
      </c>
      <c r="B108" s="1">
        <v>4.124702976E9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1705</v>
      </c>
      <c r="B109" s="1">
        <v>65.432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1706</v>
      </c>
      <c r="B110" s="1">
        <v>68.87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1707</v>
      </c>
      <c r="B111" s="1">
        <v>0.059180003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1708</v>
      </c>
      <c r="B112" s="1">
        <v>0.123780005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1709</v>
      </c>
      <c r="B113" s="1">
        <v>5.44419776E8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1710</v>
      </c>
      <c r="B114" s="1">
        <v>7.18793024E8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1711</v>
      </c>
      <c r="B115" s="1">
        <v>0.948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1712</v>
      </c>
      <c r="B116" s="1">
        <v>0.096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1713</v>
      </c>
      <c r="B117" s="1">
        <v>0.3765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1714</v>
      </c>
      <c r="B118" s="1">
        <v>0.16014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1715</v>
      </c>
      <c r="B119" s="1">
        <v>0.14369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1716</v>
      </c>
      <c r="B120" s="1" t="s">
        <v>1639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1717</v>
      </c>
      <c r="B121" s="1">
        <v>1.0747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161.0</v>
      </c>
      <c r="C3" s="1">
        <v>120.0</v>
      </c>
      <c r="D3" s="1">
        <v>157.0</v>
      </c>
      <c r="E3" s="1">
        <v>194.0</v>
      </c>
      <c r="F3" s="1">
        <v>168.0</v>
      </c>
      <c r="G3" s="1">
        <v>190.0</v>
      </c>
      <c r="H3" s="1">
        <v>343.0</v>
      </c>
      <c r="I3" s="1">
        <v>255.0</v>
      </c>
      <c r="J3" s="1">
        <v>-46.0</v>
      </c>
      <c r="K3" s="1">
        <v>393.0</v>
      </c>
      <c r="L3" s="1">
        <f>IF(K3*FORECAST(L2,B3:K3,B2:K2)&gt;0,FORECAST(L2,B3:K3,B2:K2),K3)*$X$1</f>
        <v>256.3333333</v>
      </c>
      <c r="M3" s="1">
        <f>IF(L3*FORECAST(M2,B3:L3,B2:L2)&gt;0,FORECAST(M2,B3:L3,B2:L2),L3)*$X$1</f>
        <v>267.7575758</v>
      </c>
      <c r="N3" s="1">
        <f>IF(M3*FORECAST(N2,B3:M3,B2:M2)&gt;0,FORECAST(N2,B3:M3,B2:M2),M3)*$X$1</f>
        <v>279.1818182</v>
      </c>
      <c r="O3" s="1">
        <f>IF(N3*FORECAST(O2,B3:N3,B2:N2)&gt;0,FORECAST(O2,B3:N3,B2:N2),N3)*$X$1</f>
        <v>290.6060606</v>
      </c>
      <c r="P3" s="1">
        <f>IF(O3*FORECAST(P2,B3:O3,B2:O2)&gt;0,FORECAST(P2,B3:O3,B2:O2),O3)*$X$1</f>
        <v>302.030303</v>
      </c>
      <c r="Q3" s="1">
        <f>IF(P3*FORECAST(Q2,B3:P3,B2:P2)&gt;0,FORECAST(Q2,B3:P3,B2:P2),P3)*$X$1</f>
        <v>313.4545455</v>
      </c>
      <c r="R3" s="1">
        <f>IF(Q3*FORECAST(R2,B3:Q3,B2:Q2)&gt;0,FORECAST(R2,B3:Q3,B2:Q2),Q3)*$X$1</f>
        <v>324.8787879</v>
      </c>
      <c r="S3" s="5">
        <f>IF(R3*FORECAST(S2,B3:R3,B2:R2)&gt;0,FORECAST(S2,B3:R3,B2:R2),R3)*$X$1</f>
        <v>336.3030303</v>
      </c>
      <c r="T3" s="5">
        <f>IF(S3*FORECAST(T2,B3:S3,B2:S2)&gt;0,FORECAST(T2,B3:S3,B2:S2),S3)*$X$1</f>
        <v>347.7272727</v>
      </c>
      <c r="U3" s="5">
        <f>IF(T3*FORECAST(U2,B3:T3,B2:T2)&gt;0,FORECAST(U2,B3:T3,B2:T2),T3)*$X$1</f>
        <v>359.1515152</v>
      </c>
      <c r="V3" s="5">
        <f>IF(U3*FORECAST(V2,B3:U3,B2:U2)&gt;0,FORECAST(V2,B3:U3,B2:U2),U3)*$X$1</f>
        <v>370.5757576</v>
      </c>
      <c r="W3" s="5">
        <f>IF(V3*FORECAST(W2,B3:V3,B2:V2)&gt;0,FORECAST(W2,B3:V3,B2:V2),V3)*$X$1</f>
        <v>382</v>
      </c>
      <c r="X3" s="2"/>
      <c r="Y3" s="2"/>
      <c r="Z3" s="2"/>
    </row>
    <row r="4">
      <c r="A4" s="3" t="s">
        <v>131</v>
      </c>
      <c r="B4" s="1">
        <v>899.0</v>
      </c>
      <c r="C4" s="1">
        <v>946.0</v>
      </c>
      <c r="D4" s="1">
        <v>987.0</v>
      </c>
      <c r="E4" s="1">
        <v>790.0</v>
      </c>
      <c r="F4" s="1">
        <v>699.0</v>
      </c>
      <c r="G4" s="1">
        <v>613.0</v>
      </c>
      <c r="H4" s="1">
        <v>294.0</v>
      </c>
      <c r="I4" s="1">
        <v>937.0</v>
      </c>
      <c r="J4" s="1">
        <v>1400.0</v>
      </c>
      <c r="K4" s="1">
        <v>1450.0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1718</v>
      </c>
      <c r="B5" s="1">
        <v>70.0</v>
      </c>
      <c r="C5" s="1">
        <v>69.0</v>
      </c>
      <c r="D5" s="1">
        <v>65.0</v>
      </c>
      <c r="E5" s="1">
        <v>62.0</v>
      </c>
      <c r="F5" s="1">
        <v>62.0</v>
      </c>
      <c r="G5" s="1">
        <v>62.0</v>
      </c>
      <c r="H5" s="1">
        <v>63.0</v>
      </c>
      <c r="I5" s="1">
        <v>64.0</v>
      </c>
      <c r="J5" s="1">
        <v>64.0</v>
      </c>
      <c r="K5" s="1">
        <v>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1719</v>
      </c>
      <c r="L7" s="1">
        <f>IF(W3*FORECAST(W2,B3:W3,B2:W2)&gt;0,FORECAST(W2,B3:W3,B2:W2),V3)*$X$1 * (1+0.02)/(0.0846-0.02)</f>
        <v>6031.578947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1720</v>
      </c>
      <c r="L8" s="6">
        <f t="array" ref="L8">NPV(0.0846,M3:W3)</f>
        <v>2204.489732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1721</v>
      </c>
      <c r="L9" s="6">
        <f t="array" ref="L9">NPV(0.0846,M16:W16)</f>
        <v>2468.683507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1722</v>
      </c>
      <c r="L10" s="6">
        <f>L8 + L9</f>
        <v>4673.173239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1450.0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1723</v>
      </c>
      <c r="L12" s="6">
        <f>L10 - L11</f>
        <v>3223.173239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1724</v>
      </c>
      <c r="L13" s="1">
        <v>62.0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51.98666514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6031.578947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175.0</v>
      </c>
      <c r="C3" s="1">
        <v>77.0</v>
      </c>
      <c r="D3" s="1">
        <v>98.0</v>
      </c>
      <c r="E3" s="1">
        <v>161.0</v>
      </c>
      <c r="F3" s="1">
        <v>241.0</v>
      </c>
      <c r="G3" s="1">
        <v>252.0</v>
      </c>
      <c r="H3" s="1">
        <v>347.0</v>
      </c>
      <c r="I3" s="1">
        <v>557.0</v>
      </c>
      <c r="J3" s="1">
        <v>409.0</v>
      </c>
      <c r="K3" s="1">
        <v>217.0</v>
      </c>
      <c r="L3" s="1">
        <f>IF(K3*FORECAST(L2,B3:K3,B2:K2)&gt;0,FORECAST(L2,B3:K3,B2:K2),K3)*$X$1</f>
        <v>438.9333333</v>
      </c>
      <c r="M3" s="1">
        <f>IF(L3*FORECAST(M2,B3:L3,B2:L2)&gt;0,FORECAST(M2,B3:L3,B2:L2),L3)*$X$1</f>
        <v>472.6666667</v>
      </c>
      <c r="N3" s="1">
        <f>IF(M3*FORECAST(N2,B3:M3,B2:M2)&gt;0,FORECAST(N2,B3:M3,B2:M2),M3)*$X$1</f>
        <v>506.4</v>
      </c>
      <c r="O3" s="1">
        <f>IF(N3*FORECAST(O2,B3:N3,B2:N2)&gt;0,FORECAST(O2,B3:N3,B2:N2),N3)*$X$1</f>
        <v>540.1333333</v>
      </c>
      <c r="P3" s="1">
        <f>IF(O3*FORECAST(P2,B3:O3,B2:O2)&gt;0,FORECAST(P2,B3:O3,B2:O2),O3)*$X$1</f>
        <v>573.8666667</v>
      </c>
      <c r="Q3" s="1">
        <f>IF(P3*FORECAST(Q2,B3:P3,B2:P2)&gt;0,FORECAST(Q2,B3:P3,B2:P2),P3)*$X$1</f>
        <v>607.6</v>
      </c>
      <c r="R3" s="1">
        <f>IF(Q3*FORECAST(R2,B3:Q3,B2:Q2)&gt;0,FORECAST(R2,B3:Q3,B2:Q2),Q3)*$X$1</f>
        <v>641.3333333</v>
      </c>
      <c r="S3" s="5">
        <f>IF(R3*FORECAST(S2,B3:R3,B2:R2)&gt;0,FORECAST(S2,B3:R3,B2:R2),R3)*$X$1</f>
        <v>675.0666667</v>
      </c>
      <c r="T3" s="5">
        <f>IF(S3*FORECAST(T2,B3:S3,B2:S2)&gt;0,FORECAST(T2,B3:S3,B2:S2),S3)*$X$1</f>
        <v>708.8</v>
      </c>
      <c r="U3" s="5">
        <f>IF(T3*FORECAST(U2,B3:T3,B2:T2)&gt;0,FORECAST(U2,B3:T3,B2:T2),T3)*$X$1</f>
        <v>742.5333333</v>
      </c>
      <c r="V3" s="5">
        <f>IF(U3*FORECAST(V2,B3:U3,B2:U2)&gt;0,FORECAST(V2,B3:U3,B2:U2),U3)*$X$1</f>
        <v>776.2666667</v>
      </c>
      <c r="W3" s="5">
        <f>IF(V3*FORECAST(W2,B3:V3,B2:V2)&gt;0,FORECAST(W2,B3:V3,B2:V2),V3)*$X$1</f>
        <v>810</v>
      </c>
      <c r="X3" s="2"/>
      <c r="Y3" s="2"/>
      <c r="Z3" s="2"/>
    </row>
    <row r="4">
      <c r="A4" s="3" t="s">
        <v>131</v>
      </c>
      <c r="B4" s="1">
        <v>899.0</v>
      </c>
      <c r="C4" s="1">
        <v>946.0</v>
      </c>
      <c r="D4" s="1">
        <v>987.0</v>
      </c>
      <c r="E4" s="1">
        <v>790.0</v>
      </c>
      <c r="F4" s="1">
        <v>699.0</v>
      </c>
      <c r="G4" s="1">
        <v>613.0</v>
      </c>
      <c r="H4" s="1">
        <v>294.0</v>
      </c>
      <c r="I4" s="1">
        <v>937.0</v>
      </c>
      <c r="J4" s="1">
        <v>1400.0</v>
      </c>
      <c r="K4" s="1">
        <v>1450.0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1718</v>
      </c>
      <c r="B5" s="1">
        <v>70.0</v>
      </c>
      <c r="C5" s="1">
        <v>69.0</v>
      </c>
      <c r="D5" s="1">
        <v>65.0</v>
      </c>
      <c r="E5" s="1">
        <v>62.0</v>
      </c>
      <c r="F5" s="1">
        <v>62.0</v>
      </c>
      <c r="G5" s="1">
        <v>62.0</v>
      </c>
      <c r="H5" s="1">
        <v>63.0</v>
      </c>
      <c r="I5" s="1">
        <v>64.0</v>
      </c>
      <c r="J5" s="1">
        <v>64.0</v>
      </c>
      <c r="K5" s="1">
        <v>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1719</v>
      </c>
      <c r="L7" s="1">
        <f>IF(W3*FORECAST(W2,B3:W3,B2:W2)&gt;0,FORECAST(W2,B3:W3,B2:W2),V3)*$X$1 * (1+0.02)/(0.0846-0.02)</f>
        <v>12789.47368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1720</v>
      </c>
      <c r="L8" s="6">
        <f t="array" ref="L8">NPV(0.0846,M3:W3)</f>
        <v>4289.248693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1721</v>
      </c>
      <c r="L9" s="6">
        <f t="array" ref="L9">NPV(0.0846,M16:W16)</f>
        <v>5234.643038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1722</v>
      </c>
      <c r="L10" s="6">
        <f>L8 + L9</f>
        <v>9523.891732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1450.0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1723</v>
      </c>
      <c r="L12" s="6">
        <f>L10 - L11</f>
        <v>8073.891732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1724</v>
      </c>
      <c r="L13" s="1">
        <v>62.0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130.2240602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12789.47368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