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<sst xmlns="http://schemas.openxmlformats.org/spreadsheetml/2006/main" count="1424" uniqueCount="1058">
  <si>
    <t>ticker</t>
  </si>
  <si>
    <t>GLYC</t>
  </si>
  <si>
    <t>nombre</t>
  </si>
  <si>
    <t>GLYCOMIMETICS INC</t>
  </si>
  <si>
    <t>empresa</t>
  </si>
  <si>
    <t>Biotechnology &amp; Medical Research</t>
  </si>
  <si>
    <t>Open</t>
  </si>
  <si>
    <t>Target Price</t>
  </si>
  <si>
    <t>Upside</t>
  </si>
  <si>
    <t>-9712.81%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</si>
  <si>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</si>
  <si>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</si>
  <si>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</si>
  <si>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</si>
  <si>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</si>
  <si>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</si>
  <si>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</si>
  <si>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</si>
  <si>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19.57%</t>
  </si>
  <si>
    <t>Total Assets Growth</t>
  </si>
  <si>
    <t>18.75%</t>
  </si>
  <si>
    <t>Net Property, Plant and Equipment Growth</t>
  </si>
  <si>
    <t>-13.46%</t>
  </si>
  <si>
    <t>EBITDA Growth</t>
  </si>
  <si>
    <t>-23.64%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</si>
  <si>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</si>
  <si>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</si>
  <si>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</si>
  <si>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</si>
  <si>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</si>
  <si>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</si>
  <si>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</si>
  <si>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</si>
  <si>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</si>
  <si>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</si>
  <si>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</si>
  <si>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</si>
  <si>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Issuance of Common Stock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</si>
  <si>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</si>
  <si>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</si>
  <si>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</si>
  <si>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</si>
  <si>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</si>
  <si>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</si>
  <si>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</si>
  <si>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</si>
  <si>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</si>
  <si>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</si>
  <si>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</si>
  <si>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</si>
  <si>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</si>
  <si>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</si>
  <si>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</si>
  <si>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</si>
  <si>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</si>
  <si>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</si>
  <si>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</si>
  <si>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</si>
  <si>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</si>
  <si>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</si>
  <si>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</si>
  <si>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</si>
  <si>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</si>
  <si>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</si>
  <si>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</si>
  <si>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</si>
  <si>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</si>
  <si>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</si>
  <si>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</si>
  <si>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</si>
  <si>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</si>
  <si>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</si>
  <si>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</si>
  <si>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</si>
  <si>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</si>
  <si>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</si>
  <si>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</si>
  <si>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2.68</t>
  </si>
  <si>
    <t>2.12</t>
  </si>
  <si>
    <t>1.52</t>
  </si>
  <si>
    <t>3.48</t>
  </si>
  <si>
    <t>4.76</t>
  </si>
  <si>
    <t>3.55</t>
  </si>
  <si>
    <t>2.62</t>
  </si>
  <si>
    <t>1.56</t>
  </si>
  <si>
    <t>0.79</t>
  </si>
  <si>
    <t>0.6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</si>
  <si>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</si>
  <si>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</si>
  <si>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</si>
  <si>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</si>
  <si>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</si>
  <si>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</si>
  <si>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</si>
  <si>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</si>
  <si>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</si>
  <si>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</si>
  <si>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</si>
  <si>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</si>
  <si>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</si>
  <si>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</si>
  <si>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</si>
  <si>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</si>
  <si>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</si>
  <si>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</si>
  <si>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</si>
  <si>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</si>
  <si>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</si>
  <si>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</si>
  <si>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</si>
  <si>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</si>
  <si>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</si>
  <si>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</si>
  <si>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</si>
  <si>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</si>
  <si>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</si>
  <si>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</t>
  </si>
  <si>
    <t>-0.67</t>
  </si>
  <si>
    <t>-1.5</t>
  </si>
  <si>
    <t>-1.13</t>
  </si>
  <si>
    <t>-1.18</t>
  </si>
  <si>
    <t>-1.34</t>
  </si>
  <si>
    <t>-1.12</t>
  </si>
  <si>
    <t>-1.23</t>
  </si>
  <si>
    <t>-0.89</t>
  </si>
  <si>
    <t>-0.58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</si>
  <si>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</si>
  <si>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</si>
  <si>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</si>
  <si>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</si>
  <si>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</si>
  <si>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</si>
  <si>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-0.38</t>
  </si>
  <si>
    <t>-0.42</t>
  </si>
  <si>
    <t>-0.94</t>
  </si>
  <si>
    <t>-0.71</t>
  </si>
  <si>
    <t>-0.74</t>
  </si>
  <si>
    <t>-0.84</t>
  </si>
  <si>
    <t>-0.7</t>
  </si>
  <si>
    <t>-0.77</t>
  </si>
  <si>
    <t>-0.56</t>
  </si>
  <si>
    <t>-0.36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</si>
  <si>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</si>
  <si>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</si>
  <si>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</si>
  <si>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</si>
  <si>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</si>
  <si>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</si>
  <si>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</si>
  <si>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</si>
  <si>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</si>
  <si>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</si>
  <si>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</si>
  <si>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</si>
  <si>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</si>
  <si>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</si>
  <si>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</si>
  <si>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</si>
  <si>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</si>
  <si>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-22.26</t>
  </si>
  <si>
    <t>-15.12</t>
  </si>
  <si>
    <t>-43.91</t>
  </si>
  <si>
    <t>-24.81</t>
  </si>
  <si>
    <t>-18.75</t>
  </si>
  <si>
    <t>-20.05</t>
  </si>
  <si>
    <t>-20.72</t>
  </si>
  <si>
    <t>-33.44</t>
  </si>
  <si>
    <t>-40.54</t>
  </si>
  <si>
    <t>-50.55</t>
  </si>
  <si>
    <t>Return on Total Capital</t>
  </si>
  <si>
    <t>-25.93</t>
  </si>
  <si>
    <t>-17.51</t>
  </si>
  <si>
    <t>-52.65</t>
  </si>
  <si>
    <t>-27.36</t>
  </si>
  <si>
    <t>-19.8</t>
  </si>
  <si>
    <t>-21.12</t>
  </si>
  <si>
    <t>-22.29</t>
  </si>
  <si>
    <t>-36.96</t>
  </si>
  <si>
    <t>-46.52</t>
  </si>
  <si>
    <t>-59.1</t>
  </si>
  <si>
    <t>Return On Equity %</t>
  </si>
  <si>
    <t>-41.41</t>
  </si>
  <si>
    <t>-27.98</t>
  </si>
  <si>
    <t>-83.96</t>
  </si>
  <si>
    <t>-42.94</t>
  </si>
  <si>
    <t>-29.69</t>
  </si>
  <si>
    <t>-32.19</t>
  </si>
  <si>
    <t>-36.14</t>
  </si>
  <si>
    <t>-60.46</t>
  </si>
  <si>
    <t>-74.98</t>
  </si>
  <si>
    <t>-90.72</t>
  </si>
  <si>
    <t>Return on Common Equity</t>
  </si>
  <si>
    <t>-41.44</t>
  </si>
  <si>
    <t>Margin Analysis</t>
  </si>
  <si>
    <t>Gross Profit Margin %</t>
  </si>
  <si>
    <t>SG&amp;A Margin</t>
  </si>
  <si>
    <t>43.89</t>
  </si>
  <si>
    <t>38.89</t>
  </si>
  <si>
    <t>164.75</t>
  </si>
  <si>
    <t>EBITDA Margin %</t>
  </si>
  <si>
    <t>-73.08</t>
  </si>
  <si>
    <t>-62.74</t>
  </si>
  <si>
    <t>-504.17</t>
  </si>
  <si>
    <t>EBITA Margin %</t>
  </si>
  <si>
    <t>-74.13</t>
  </si>
  <si>
    <t>-63.7</t>
  </si>
  <si>
    <t>-506.84</t>
  </si>
  <si>
    <t>EBIT Margin %</t>
  </si>
  <si>
    <t>Income From Continuing Operations Margin %</t>
  </si>
  <si>
    <t>-74.01</t>
  </si>
  <si>
    <t>-63.62</t>
  </si>
  <si>
    <t>-502.09</t>
  </si>
  <si>
    <t>Net Income Margin %</t>
  </si>
  <si>
    <t>Net Avail. For Common Margin %</t>
  </si>
  <si>
    <t>Normalized Net Income Margin</t>
  </si>
  <si>
    <t>-46.26</t>
  </si>
  <si>
    <t>-39.76</t>
  </si>
  <si>
    <t>-313.81</t>
  </si>
  <si>
    <t>Levered Free Cash Flow Margin</t>
  </si>
  <si>
    <t>3.14</t>
  </si>
  <si>
    <t>-19.88</t>
  </si>
  <si>
    <t>-202.87</t>
  </si>
  <si>
    <t>Unlevered Free Cash Flow Margin</t>
  </si>
  <si>
    <t>Asset Turnover</t>
  </si>
  <si>
    <t>0.48</t>
  </si>
  <si>
    <t>0.38</t>
  </si>
  <si>
    <t>0.07</t>
  </si>
  <si>
    <t>0.01</t>
  </si>
  <si>
    <t>Fixed Assets Turnover</t>
  </si>
  <si>
    <t>35.27</t>
  </si>
  <si>
    <t>41.23</t>
  </si>
  <si>
    <t>0.02</t>
  </si>
  <si>
    <t>0.47</t>
  </si>
  <si>
    <t>0.05</t>
  </si>
  <si>
    <t>Short Term Liquidity</t>
  </si>
  <si>
    <t>Current Ratio</t>
  </si>
  <si>
    <t>8.69</t>
  </si>
  <si>
    <t>6.1</t>
  </si>
  <si>
    <t>6.4</t>
  </si>
  <si>
    <t>15.56</t>
  </si>
  <si>
    <t>24.22</t>
  </si>
  <si>
    <t>14.84</t>
  </si>
  <si>
    <t>11.13</t>
  </si>
  <si>
    <t>7.68</t>
  </si>
  <si>
    <t>5.71</t>
  </si>
  <si>
    <t>6.41</t>
  </si>
  <si>
    <t>Quick Ratio</t>
  </si>
  <si>
    <t>8.55</t>
  </si>
  <si>
    <t>6.05</t>
  </si>
  <si>
    <t>6.37</t>
  </si>
  <si>
    <t>15.17</t>
  </si>
  <si>
    <t>14.46</t>
  </si>
  <si>
    <t>11.03</t>
  </si>
  <si>
    <t>7.63</t>
  </si>
  <si>
    <t>5.41</t>
  </si>
  <si>
    <t>6.14</t>
  </si>
  <si>
    <t>Operating Cash Flow to Current Liabilities</t>
  </si>
  <si>
    <t>-0.66</t>
  </si>
  <si>
    <t>-1.06</t>
  </si>
  <si>
    <t>-4.69</t>
  </si>
  <si>
    <t>-3.64</t>
  </si>
  <si>
    <t>-4.94</t>
  </si>
  <si>
    <t>-4.75</t>
  </si>
  <si>
    <t>-3.16</t>
  </si>
  <si>
    <t>-4.86</t>
  </si>
  <si>
    <t>-5.23</t>
  </si>
  <si>
    <t>-5.1</t>
  </si>
  <si>
    <t>Long Term Solvency</t>
  </si>
  <si>
    <t>Total Debt/Equity</t>
  </si>
  <si>
    <t>2.35</t>
  </si>
  <si>
    <t>2.2</t>
  </si>
  <si>
    <t>2.14</t>
  </si>
  <si>
    <t>2.1</t>
  </si>
  <si>
    <t>Total Debt / Total Capital</t>
  </si>
  <si>
    <t>2.3</t>
  </si>
  <si>
    <t>2.15</t>
  </si>
  <si>
    <t>2.09</t>
  </si>
  <si>
    <t>2.06</t>
  </si>
  <si>
    <t>LT Debt/Equity</t>
  </si>
  <si>
    <t>1.83</t>
  </si>
  <si>
    <t>1.5</t>
  </si>
  <si>
    <t>1.13</t>
  </si>
  <si>
    <t>0.17</t>
  </si>
  <si>
    <t>Long-Term Debt / Total Capital</t>
  </si>
  <si>
    <t>1.79</t>
  </si>
  <si>
    <t>1.47</t>
  </si>
  <si>
    <t>1.1</t>
  </si>
  <si>
    <t>Total Liabilities / Total Assets</t>
  </si>
  <si>
    <t>11.28</t>
  </si>
  <si>
    <t>16.49</t>
  </si>
  <si>
    <t>16.72</t>
  </si>
  <si>
    <t>6.91</t>
  </si>
  <si>
    <t>4.36</t>
  </si>
  <si>
    <t>8.2</t>
  </si>
  <si>
    <t>10.23</t>
  </si>
  <si>
    <t>13.51</t>
  </si>
  <si>
    <t>17.14</t>
  </si>
  <si>
    <t>15.23</t>
  </si>
  <si>
    <t>Total Debt / EBITDA</t>
  </si>
  <si>
    <t>-0.06</t>
  </si>
  <si>
    <t>-0.03</t>
  </si>
  <si>
    <t>-0.02</t>
  </si>
  <si>
    <t>Net Debt / EBITDA</t>
  </si>
  <si>
    <t>5.03</t>
  </si>
  <si>
    <t>3.72</t>
  </si>
  <si>
    <t>1.26</t>
  </si>
  <si>
    <t>3.68</t>
  </si>
  <si>
    <t>4.1</t>
  </si>
  <si>
    <t>2.59</t>
  </si>
  <si>
    <t>2.7</t>
  </si>
  <si>
    <t>1.43</t>
  </si>
  <si>
    <t>1.03</t>
  </si>
  <si>
    <t>1.09</t>
  </si>
  <si>
    <t>Total Debt / (EBITDA - Capex)</t>
  </si>
  <si>
    <t>Net Debt / (EBITDA - Capex)</t>
  </si>
  <si>
    <t>4.93</t>
  </si>
  <si>
    <t>3.64</t>
  </si>
  <si>
    <t>1.24</t>
  </si>
  <si>
    <t>3.65</t>
  </si>
  <si>
    <t>4.09</t>
  </si>
  <si>
    <t>2.58</t>
  </si>
  <si>
    <t>Growth Over Prior Year</t>
  </si>
  <si>
    <t>Total Revenues, 1 Yr. Growth %</t>
  </si>
  <si>
    <t>276.37</t>
  </si>
  <si>
    <t>33.56</t>
  </si>
  <si>
    <t>-99.91</t>
  </si>
  <si>
    <t>-88.59</t>
  </si>
  <si>
    <t>-93.53</t>
  </si>
  <si>
    <t>-86.67</t>
  </si>
  <si>
    <t>Gross Profit, 1 Yr. Growth %</t>
  </si>
  <si>
    <t>EBITDA, 1 Yr. Growth %</t>
  </si>
  <si>
    <t>4.85</t>
  </si>
  <si>
    <t>14.68</t>
  </si>
  <si>
    <t>151.9</t>
  </si>
  <si>
    <t>6.13</t>
  </si>
  <si>
    <t>52.16</t>
  </si>
  <si>
    <t>19.29</t>
  </si>
  <si>
    <t>-16.15</t>
  </si>
  <si>
    <t>23.31</t>
  </si>
  <si>
    <t>-25.3</t>
  </si>
  <si>
    <t>-17.11</t>
  </si>
  <si>
    <t>EBITA, 1 Yr. Growth %</t>
  </si>
  <si>
    <t>14.77</t>
  </si>
  <si>
    <t>149.62</t>
  </si>
  <si>
    <t>6.33</t>
  </si>
  <si>
    <t>51.79</t>
  </si>
  <si>
    <t>19.19</t>
  </si>
  <si>
    <t>-16.09</t>
  </si>
  <si>
    <t>23.18</t>
  </si>
  <si>
    <t>-25.29</t>
  </si>
  <si>
    <t>-17.15</t>
  </si>
  <si>
    <t>EBIT, 1 Yr. Growth %</t>
  </si>
  <si>
    <t>Earnings From Cont. Operations, 1 Yr. Growth %</t>
  </si>
  <si>
    <t>4.87</t>
  </si>
  <si>
    <t>14.82</t>
  </si>
  <si>
    <t>149.11</t>
  </si>
  <si>
    <t>4.62</t>
  </si>
  <si>
    <t>45.05</t>
  </si>
  <si>
    <t>19.92</t>
  </si>
  <si>
    <t>-11.86</t>
  </si>
  <si>
    <t>24.3</t>
  </si>
  <si>
    <t>-26.39</t>
  </si>
  <si>
    <t>-20.97</t>
  </si>
  <si>
    <t>Net Income, 1 Yr. Growth %</t>
  </si>
  <si>
    <t>Normalized Net Income, 1 Yr. Growth %</t>
  </si>
  <si>
    <t>Diluted EPS Before Extra, 1 Yr. Growth %</t>
  </si>
  <si>
    <t>-93.2</t>
  </si>
  <si>
    <t>11.45</t>
  </si>
  <si>
    <t>123.31</t>
  </si>
  <si>
    <t>-24.34</t>
  </si>
  <si>
    <t>3.88</t>
  </si>
  <si>
    <t>13.8</t>
  </si>
  <si>
    <t>-16.61</t>
  </si>
  <si>
    <t>10.06</t>
  </si>
  <si>
    <t>-27.8</t>
  </si>
  <si>
    <t>-34.46</t>
  </si>
  <si>
    <t>Net Property, Plant and Equip., 1 Yr. Growth %</t>
  </si>
  <si>
    <t>13.12</t>
  </si>
  <si>
    <t>15.28</t>
  </si>
  <si>
    <t>102.6</t>
  </si>
  <si>
    <t>4.79</t>
  </si>
  <si>
    <t>-13.52</t>
  </si>
  <si>
    <t>300.01</t>
  </si>
  <si>
    <t>-23.06</t>
  </si>
  <si>
    <t>-33.98</t>
  </si>
  <si>
    <t>-48.92</t>
  </si>
  <si>
    <t>2.22</t>
  </si>
  <si>
    <t>Total Assets, 1 Yr. Growth %</t>
  </si>
  <si>
    <t>983.83</t>
  </si>
  <si>
    <t>-15.37</t>
  </si>
  <si>
    <t>-12.53</t>
  </si>
  <si>
    <t>203.35</t>
  </si>
  <si>
    <t>67.08</t>
  </si>
  <si>
    <t>-21.82</t>
  </si>
  <si>
    <t>-14.97</t>
  </si>
  <si>
    <t>-33.95</t>
  </si>
  <si>
    <t>-45.08</t>
  </si>
  <si>
    <t>Tangible Book Value, 1 Yr. Growth %</t>
  </si>
  <si>
    <t>-20.34</t>
  </si>
  <si>
    <t>-12.78</t>
  </si>
  <si>
    <t>239.09</t>
  </si>
  <si>
    <t>71.65</t>
  </si>
  <si>
    <t>-24.95</t>
  </si>
  <si>
    <t>-16.85</t>
  </si>
  <si>
    <t>-36.36</t>
  </si>
  <si>
    <t>-47.39</t>
  </si>
  <si>
    <t>-10.52</t>
  </si>
  <si>
    <t>Common Equity, 1 Yr. Growth %</t>
  </si>
  <si>
    <t>Cash From Operations, 1 Yr. Growth %</t>
  </si>
  <si>
    <t>-72.45</t>
  </si>
  <si>
    <t>92.5</t>
  </si>
  <si>
    <t>260.73</t>
  </si>
  <si>
    <t>0.12</t>
  </si>
  <si>
    <t>45.56</t>
  </si>
  <si>
    <t>19.97</t>
  </si>
  <si>
    <t>-24.51</t>
  </si>
  <si>
    <t>46.5</t>
  </si>
  <si>
    <t>-19.19</t>
  </si>
  <si>
    <t>-24.92</t>
  </si>
  <si>
    <t>Capital Expenditures, 1 Yr. Growth %</t>
  </si>
  <si>
    <t>158.98</t>
  </si>
  <si>
    <t>26.34</t>
  </si>
  <si>
    <t>162.18</t>
  </si>
  <si>
    <t>-58.24</t>
  </si>
  <si>
    <t>-57.29</t>
  </si>
  <si>
    <t>15.37</t>
  </si>
  <si>
    <t>-52.73</t>
  </si>
  <si>
    <t>-78.19</t>
  </si>
  <si>
    <t>463.41</t>
  </si>
  <si>
    <t>-74.59</t>
  </si>
  <si>
    <t>Levered Free Cash Flow, 1 Yr. Growth %</t>
  </si>
  <si>
    <t>-104.09</t>
  </si>
  <si>
    <t>-943.93</t>
  </si>
  <si>
    <t>374.75</t>
  </si>
  <si>
    <t>-2.53</t>
  </si>
  <si>
    <t>40.4</t>
  </si>
  <si>
    <t>23.41</t>
  </si>
  <si>
    <t>-35.55</t>
  </si>
  <si>
    <t>61.61</t>
  </si>
  <si>
    <t>-7.51</t>
  </si>
  <si>
    <t>-29.01</t>
  </si>
  <si>
    <t>Unlevered Free Cash Flow, 1 Yr. Growth %</t>
  </si>
  <si>
    <t>Compound Annual Growth Rate Over Two Years</t>
  </si>
  <si>
    <t>Total Revenues, 2 Yr. CAGR %</t>
  </si>
  <si>
    <t>-0.76</t>
  </si>
  <si>
    <t>124.21</t>
  </si>
  <si>
    <t>-96.49</t>
  </si>
  <si>
    <t>-91.41</t>
  </si>
  <si>
    <t>-90.71</t>
  </si>
  <si>
    <t>Gross Profit, 2 Yr. CAGR %</t>
  </si>
  <si>
    <t>EBITDA, 2 Yr. CAGR %</t>
  </si>
  <si>
    <t>71.47</t>
  </si>
  <si>
    <t>9.65</t>
  </si>
  <si>
    <t>69.97</t>
  </si>
  <si>
    <t>63.51</t>
  </si>
  <si>
    <t>27.08</t>
  </si>
  <si>
    <t>34.72</t>
  </si>
  <si>
    <t>1.68</t>
  </si>
  <si>
    <t>-4.03</t>
  </si>
  <si>
    <t>-21.31</t>
  </si>
  <si>
    <t>EBITA, 2 Yr. CAGR %</t>
  </si>
  <si>
    <t>75.06</t>
  </si>
  <si>
    <t>9.79</t>
  </si>
  <si>
    <t>69.26</t>
  </si>
  <si>
    <t>62.91</t>
  </si>
  <si>
    <t>27.04</t>
  </si>
  <si>
    <t>34.51</t>
  </si>
  <si>
    <t>1.66</t>
  </si>
  <si>
    <t>-4.07</t>
  </si>
  <si>
    <t>-21.32</t>
  </si>
  <si>
    <t>EBIT, 2 Yr. CAGR %</t>
  </si>
  <si>
    <t>Earnings From Cont. Operations, 2 Yr. CAGR %</t>
  </si>
  <si>
    <t>74.41</t>
  </si>
  <si>
    <t>9.73</t>
  </si>
  <si>
    <t>69.12</t>
  </si>
  <si>
    <t>61.44</t>
  </si>
  <si>
    <t>23.19</t>
  </si>
  <si>
    <t>31.89</t>
  </si>
  <si>
    <t>2.81</t>
  </si>
  <si>
    <t>4.67</t>
  </si>
  <si>
    <t>-4.35</t>
  </si>
  <si>
    <t>-23.73</t>
  </si>
  <si>
    <t>Net Income, 2 Yr. CAGR %</t>
  </si>
  <si>
    <t>Normalized Net Income, 2 Yr. CAGR %</t>
  </si>
  <si>
    <t>Diluted EPS Before Extra, 2 Yr. CAGR %</t>
  </si>
  <si>
    <t>35.15</t>
  </si>
  <si>
    <t>-72.48</t>
  </si>
  <si>
    <t>57.76</t>
  </si>
  <si>
    <t>29.83</t>
  </si>
  <si>
    <t>-11.35</t>
  </si>
  <si>
    <t>8.73</t>
  </si>
  <si>
    <t>-2.59</t>
  </si>
  <si>
    <t>-4.09</t>
  </si>
  <si>
    <t>-10.86</t>
  </si>
  <si>
    <t>-31.26</t>
  </si>
  <si>
    <t>Net Property, Plant and Equip., 2 Yr. CAGR %</t>
  </si>
  <si>
    <t>14.2</t>
  </si>
  <si>
    <t>52.83</t>
  </si>
  <si>
    <t>45.71</t>
  </si>
  <si>
    <t>-4.81</t>
  </si>
  <si>
    <t>85.99</t>
  </si>
  <si>
    <t>75.43</t>
  </si>
  <si>
    <t>-28.73</t>
  </si>
  <si>
    <t>-41.92</t>
  </si>
  <si>
    <t>-37.17</t>
  </si>
  <si>
    <t>Total Assets, 2 Yr. CAGR %</t>
  </si>
  <si>
    <t>76.32</t>
  </si>
  <si>
    <t>202.86</t>
  </si>
  <si>
    <t>-13.96</t>
  </si>
  <si>
    <t>62.89</t>
  </si>
  <si>
    <t>125.13</t>
  </si>
  <si>
    <t>14.29</t>
  </si>
  <si>
    <t>-18.46</t>
  </si>
  <si>
    <t>-25.05</t>
  </si>
  <si>
    <t>-39.77</t>
  </si>
  <si>
    <t>-30.7</t>
  </si>
  <si>
    <t>Tangible Book Value, 2 Yr. CAGR %</t>
  </si>
  <si>
    <t>101.62</t>
  </si>
  <si>
    <t>275.08</t>
  </si>
  <si>
    <t>-16.64</t>
  </si>
  <si>
    <t>71.98</t>
  </si>
  <si>
    <t>141.25</t>
  </si>
  <si>
    <t>13.5</t>
  </si>
  <si>
    <t>-27.25</t>
  </si>
  <si>
    <t>-42.14</t>
  </si>
  <si>
    <t>-31.39</t>
  </si>
  <si>
    <t>Common Equity, 2 Yr. CAGR %</t>
  </si>
  <si>
    <t>Cash From Operations, 2 Yr. CAGR %</t>
  </si>
  <si>
    <t>-36.06</t>
  </si>
  <si>
    <t>-27.17</t>
  </si>
  <si>
    <t>163.51</t>
  </si>
  <si>
    <t>90.05</t>
  </si>
  <si>
    <t>20.72</t>
  </si>
  <si>
    <t>32.15</t>
  </si>
  <si>
    <t>-4.84</t>
  </si>
  <si>
    <t>5.16</t>
  </si>
  <si>
    <t>8.81</t>
  </si>
  <si>
    <t>-22.11</t>
  </si>
  <si>
    <t>Capital Expenditures, 2 Yr. CAGR %</t>
  </si>
  <si>
    <t>80.88</t>
  </si>
  <si>
    <t>4.64</t>
  </si>
  <si>
    <t>-57.76</t>
  </si>
  <si>
    <t>-29.8</t>
  </si>
  <si>
    <t>-26.15</t>
  </si>
  <si>
    <t>-67.89</t>
  </si>
  <si>
    <t>10.86</t>
  </si>
  <si>
    <t>19.65</t>
  </si>
  <si>
    <t>Levered Free Cash Flow, 2 Yr. CAGR %</t>
  </si>
  <si>
    <t>-76.64</t>
  </si>
  <si>
    <t>-41.2</t>
  </si>
  <si>
    <t>532.98</t>
  </si>
  <si>
    <t>115.11</t>
  </si>
  <si>
    <t>16.98</t>
  </si>
  <si>
    <t>31.63</t>
  </si>
  <si>
    <t>-10.82</t>
  </si>
  <si>
    <t>1.08</t>
  </si>
  <si>
    <t>22.26</t>
  </si>
  <si>
    <t>-18.97</t>
  </si>
  <si>
    <t>Unlevered Free Cash Flow, 2 Yr. CAGR %</t>
  </si>
  <si>
    <t>Compound Annual Growth Rate Over Three Years</t>
  </si>
  <si>
    <t>Total Revenues, 3 Yr. CAGR %</t>
  </si>
  <si>
    <t>57.94</t>
  </si>
  <si>
    <t>9.57</t>
  </si>
  <si>
    <t>-83.33</t>
  </si>
  <si>
    <t>-90.06</t>
  </si>
  <si>
    <t>Gross Profit, 3 Yr. CAGR %</t>
  </si>
  <si>
    <t>EBITDA, 3 Yr. CAGR %</t>
  </si>
  <si>
    <t>22.31</t>
  </si>
  <si>
    <t>49.95</t>
  </si>
  <si>
    <t>44.69</t>
  </si>
  <si>
    <t>45.28</t>
  </si>
  <si>
    <t>59.63</t>
  </si>
  <si>
    <t>24.43</t>
  </si>
  <si>
    <t>15.02</t>
  </si>
  <si>
    <t>7.24</t>
  </si>
  <si>
    <t>-8.25</t>
  </si>
  <si>
    <t>-8.6</t>
  </si>
  <si>
    <t>EBITA, 3 Yr. CAGR %</t>
  </si>
  <si>
    <t>22.33</t>
  </si>
  <si>
    <t>52.08</t>
  </si>
  <si>
    <t>44.37</t>
  </si>
  <si>
    <t>44.96</t>
  </si>
  <si>
    <t>59.12</t>
  </si>
  <si>
    <t>24.37</t>
  </si>
  <si>
    <t>14.93</t>
  </si>
  <si>
    <t>7.2</t>
  </si>
  <si>
    <t>-8.26</t>
  </si>
  <si>
    <t>-8.64</t>
  </si>
  <si>
    <t>EBIT, 3 Yr. CAGR %</t>
  </si>
  <si>
    <t>Earnings From Cont. Operations, 3 Yr. CAGR %</t>
  </si>
  <si>
    <t>22.08</t>
  </si>
  <si>
    <t>51.72</t>
  </si>
  <si>
    <t>44.21</t>
  </si>
  <si>
    <t>44.1</t>
  </si>
  <si>
    <t>55.78</t>
  </si>
  <si>
    <t>22.09</t>
  </si>
  <si>
    <t>15.31</t>
  </si>
  <si>
    <t>9.53</t>
  </si>
  <si>
    <t>-6.92</t>
  </si>
  <si>
    <t>-10.24</t>
  </si>
  <si>
    <t>Net Income, 3 Yr. CAGR %</t>
  </si>
  <si>
    <t>Normalized Net Income, 3 Yr. CAGR %</t>
  </si>
  <si>
    <t>Diluted EPS Before Extra, 3 Yr. CAGR %</t>
  </si>
  <si>
    <t>-54.93</t>
  </si>
  <si>
    <t>26.73</t>
  </si>
  <si>
    <t>-44.7</t>
  </si>
  <si>
    <t>23.39</t>
  </si>
  <si>
    <t>20.53</t>
  </si>
  <si>
    <t>-3.65</t>
  </si>
  <si>
    <t>-0.48</t>
  </si>
  <si>
    <t>1.58</t>
  </si>
  <si>
    <t>-12.75</t>
  </si>
  <si>
    <t>-19.58</t>
  </si>
  <si>
    <t>Net Property, Plant and Equip., 3 Yr. CAGR %</t>
  </si>
  <si>
    <t>24.48</t>
  </si>
  <si>
    <t>4.97</t>
  </si>
  <si>
    <t>38.25</t>
  </si>
  <si>
    <t>34.76</t>
  </si>
  <si>
    <t>22.45</t>
  </si>
  <si>
    <t>53.61</t>
  </si>
  <si>
    <t>38.58</t>
  </si>
  <si>
    <t>26.66</t>
  </si>
  <si>
    <t>-36.22</t>
  </si>
  <si>
    <t>-36.12</t>
  </si>
  <si>
    <t>Total Assets, 3 Yr. CAGR %</t>
  </si>
  <si>
    <t>25.59</t>
  </si>
  <si>
    <t>38.05</t>
  </si>
  <si>
    <t>100.19</t>
  </si>
  <si>
    <t>30.95</t>
  </si>
  <si>
    <t>64.27</t>
  </si>
  <si>
    <t>58.24</t>
  </si>
  <si>
    <t>3.57</t>
  </si>
  <si>
    <t>-23.99</t>
  </si>
  <si>
    <t>-32.43</t>
  </si>
  <si>
    <t>-31.8</t>
  </si>
  <si>
    <t>Tangible Book Value, 3 Yr. CAGR %</t>
  </si>
  <si>
    <t>82.01</t>
  </si>
  <si>
    <t>47.95</t>
  </si>
  <si>
    <t>130.66</t>
  </si>
  <si>
    <t>33.07</t>
  </si>
  <si>
    <t>71.87</t>
  </si>
  <si>
    <t>63.47</t>
  </si>
  <si>
    <t>2.32</t>
  </si>
  <si>
    <t>-26.49</t>
  </si>
  <si>
    <t>-34.7</t>
  </si>
  <si>
    <t>-33.09</t>
  </si>
  <si>
    <t>Common Equity, 3 Yr. CAGR %</t>
  </si>
  <si>
    <t>Cash From Operations, 3 Yr. CAGR %</t>
  </si>
  <si>
    <t>-32.39</t>
  </si>
  <si>
    <t>-7.68</t>
  </si>
  <si>
    <t>24.15</t>
  </si>
  <si>
    <t>90.86</t>
  </si>
  <si>
    <t>73.88</t>
  </si>
  <si>
    <t>20.47</t>
  </si>
  <si>
    <t>9.88</t>
  </si>
  <si>
    <t>-3.68</t>
  </si>
  <si>
    <t>-3.85</t>
  </si>
  <si>
    <t>Capital Expenditures, 3 Yr. CAGR %</t>
  </si>
  <si>
    <t>5.23</t>
  </si>
  <si>
    <t>-5.29</t>
  </si>
  <si>
    <t>104.71</t>
  </si>
  <si>
    <t>11.42</t>
  </si>
  <si>
    <t>-22.38</t>
  </si>
  <si>
    <t>-40.96</t>
  </si>
  <si>
    <t>-38.47</t>
  </si>
  <si>
    <t>-50.82</t>
  </si>
  <si>
    <t>-16.56</t>
  </si>
  <si>
    <t>-32.15</t>
  </si>
  <si>
    <t>Levered Free Cash Flow, 3 Yr. CAGR %</t>
  </si>
  <si>
    <t>-22.74</t>
  </si>
  <si>
    <t>17.96</t>
  </si>
  <si>
    <t>239.27</t>
  </si>
  <si>
    <t>86.59</t>
  </si>
  <si>
    <t>19.08</t>
  </si>
  <si>
    <t>3.75</t>
  </si>
  <si>
    <t>-1.87</t>
  </si>
  <si>
    <t>Unlevered Free Cash Flow, 3 Yr. CAGR %</t>
  </si>
  <si>
    <t>Compound Annual Growth Rate Over Five Years</t>
  </si>
  <si>
    <t>Total Revenues, 5 Yr. CAGR %</t>
  </si>
  <si>
    <t>-65.55</t>
  </si>
  <si>
    <t>-12.72</t>
  </si>
  <si>
    <t>128.79</t>
  </si>
  <si>
    <t>Gross Profit, 5 Yr. CAGR %</t>
  </si>
  <si>
    <t>EBITDA, 5 Yr. CAGR %</t>
  </si>
  <si>
    <t>39.52</t>
  </si>
  <si>
    <t>55.23</t>
  </si>
  <si>
    <t>37.37</t>
  </si>
  <si>
    <t>40.96</t>
  </si>
  <si>
    <t>32.4</t>
  </si>
  <si>
    <t>6.99</t>
  </si>
  <si>
    <t>-5.25</t>
  </si>
  <si>
    <t>EBITA, 5 Yr. CAGR %</t>
  </si>
  <si>
    <t>39.3</t>
  </si>
  <si>
    <t>56.32</t>
  </si>
  <si>
    <t>37.17</t>
  </si>
  <si>
    <t>40.68</t>
  </si>
  <si>
    <t>32.14</t>
  </si>
  <si>
    <t>14.73</t>
  </si>
  <si>
    <t>6.92</t>
  </si>
  <si>
    <t>-5.28</t>
  </si>
  <si>
    <t>EBIT, 5 Yr. CAGR %</t>
  </si>
  <si>
    <t>Earnings From Cont. Operations, 5 Yr. CAGR %</t>
  </si>
  <si>
    <t>39.08</t>
  </si>
  <si>
    <t>55.54</t>
  </si>
  <si>
    <t>35.41</t>
  </si>
  <si>
    <t>39.09</t>
  </si>
  <si>
    <t>31.92</t>
  </si>
  <si>
    <t>14.8</t>
  </si>
  <si>
    <t>Net Income, 5 Yr. CAGR %</t>
  </si>
  <si>
    <t>Normalized Net Income, 5 Yr. CAGR %</t>
  </si>
  <si>
    <t>Diluted EPS Before Extra, 5 Yr. CAGR %</t>
  </si>
  <si>
    <t>-25.61</t>
  </si>
  <si>
    <t>27.96</t>
  </si>
  <si>
    <t>-33.24</t>
  </si>
  <si>
    <t>17.3</t>
  </si>
  <si>
    <t>10.69</t>
  </si>
  <si>
    <t>-3.8</t>
  </si>
  <si>
    <t>-4.7</t>
  </si>
  <si>
    <t>-13.11</t>
  </si>
  <si>
    <t>Net Property, Plant and Equip., 5 Yr. CAGR %</t>
  </si>
  <si>
    <t>35.12</t>
  </si>
  <si>
    <t>19.68</t>
  </si>
  <si>
    <t>53.3</t>
  </si>
  <si>
    <t>41.39</t>
  </si>
  <si>
    <t>12.99</t>
  </si>
  <si>
    <t>-2.14</t>
  </si>
  <si>
    <t>-4.31</t>
  </si>
  <si>
    <t>Total Assets, 5 Yr. CAGR %</t>
  </si>
  <si>
    <t>7.95</t>
  </si>
  <si>
    <t>47.5</t>
  </si>
  <si>
    <t>109.82</t>
  </si>
  <si>
    <t>24.01</t>
  </si>
  <si>
    <t>24.13</t>
  </si>
  <si>
    <t>17.35</t>
  </si>
  <si>
    <t>-16.62</t>
  </si>
  <si>
    <t>-26.75</t>
  </si>
  <si>
    <t>Tangible Book Value, 5 Yr. CAGR %</t>
  </si>
  <si>
    <t>33.18</t>
  </si>
  <si>
    <t>57.13</t>
  </si>
  <si>
    <t>134.84</t>
  </si>
  <si>
    <t>24.86</t>
  </si>
  <si>
    <t>25.94</t>
  </si>
  <si>
    <t>18.25</t>
  </si>
  <si>
    <t>-18.54</t>
  </si>
  <si>
    <t>-28.49</t>
  </si>
  <si>
    <t>Common Equity, 5 Yr. CAGR %</t>
  </si>
  <si>
    <t>Cash From Operations, 5 Yr. CAGR %</t>
  </si>
  <si>
    <t>16.5</t>
  </si>
  <si>
    <t>23.23</t>
  </si>
  <si>
    <t>22.77</t>
  </si>
  <si>
    <t>64.76</t>
  </si>
  <si>
    <t>36.63</t>
  </si>
  <si>
    <t>14.1</t>
  </si>
  <si>
    <t>9.31</t>
  </si>
  <si>
    <t>-4.25</t>
  </si>
  <si>
    <t>Capital Expenditures, 5 Yr. CAGR %</t>
  </si>
  <si>
    <t>31.01</t>
  </si>
  <si>
    <t>-1.44</t>
  </si>
  <si>
    <t>8.88</t>
  </si>
  <si>
    <t>-7.38</t>
  </si>
  <si>
    <t>-23.91</t>
  </si>
  <si>
    <t>-53.73</t>
  </si>
  <si>
    <t>-22.13</t>
  </si>
  <si>
    <t>-29.81</t>
  </si>
  <si>
    <t>Levered Free Cash Flow, 5 Yr. CAGR %</t>
  </si>
  <si>
    <t>16.37</t>
  </si>
  <si>
    <t>17.57</t>
  </si>
  <si>
    <t>132.31</t>
  </si>
  <si>
    <t>38.88</t>
  </si>
  <si>
    <t>11.96</t>
  </si>
  <si>
    <t>10.79</t>
  </si>
  <si>
    <t>-3.34</t>
  </si>
  <si>
    <t>Unlevered Free Cash Flow, 5 Yr. CAGR %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</si>
  <si>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</si>
  <si>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</si>
  <si>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</si>
  <si>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</si>
  <si>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</si>
  <si>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</si>
  <si>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</si>
  <si>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408.5</t>
  </si>
  <si>
    <t>229.4</t>
  </si>
  <si>
    <t>179.8</t>
  </si>
  <si>
    <t>74.5</t>
  </si>
  <si>
    <t>158.8</t>
  </si>
  <si>
    <t>152</t>
  </si>
  <si>
    <t>Change</t>
  </si>
  <si>
    <t>-</t>
  </si>
  <si>
    <t>-43.85%</t>
  </si>
  <si>
    <t>-21.6%</t>
  </si>
  <si>
    <t>-58.57%</t>
  </si>
  <si>
    <t>113.2%</t>
  </si>
  <si>
    <t>-4.33%</t>
  </si>
  <si>
    <t>Enterprise Value (EV)
                                    1</t>
  </si>
  <si>
    <t>198.6</t>
  </si>
  <si>
    <t>74.8</t>
  </si>
  <si>
    <t>45.62</t>
  </si>
  <si>
    <t>-13.83</t>
  </si>
  <si>
    <t>111.9</t>
  </si>
  <si>
    <t>111</t>
  </si>
  <si>
    <t>-62.34%</t>
  </si>
  <si>
    <t>-39.01%</t>
  </si>
  <si>
    <t>-130.32%</t>
  </si>
  <si>
    <t>-909.01%</t>
  </si>
  <si>
    <t>-0.81%</t>
  </si>
  <si>
    <t>P/E ratio</t>
  </si>
  <si>
    <t>-8.05x</t>
  </si>
  <si>
    <t>-3.95x</t>
  </si>
  <si>
    <t>-3.37x</t>
  </si>
  <si>
    <t>-1.17x</t>
  </si>
  <si>
    <t>-3.4x</t>
  </si>
  <si>
    <t>-4.05x</t>
  </si>
  <si>
    <t>PBR</t>
  </si>
  <si>
    <t>1.99x</t>
  </si>
  <si>
    <t>1.49x</t>
  </si>
  <si>
    <t>1.44x</t>
  </si>
  <si>
    <t>0.92x</t>
  </si>
  <si>
    <t>3.84x</t>
  </si>
  <si>
    <t>3.96x</t>
  </si>
  <si>
    <t>PEG</t>
  </si>
  <si>
    <t>-0.3x</t>
  </si>
  <si>
    <t>0.2x</t>
  </si>
  <si>
    <t>-0.1x</t>
  </si>
  <si>
    <t>0.1x</t>
  </si>
  <si>
    <t>Capitalization / Revenue</t>
  </si>
  <si>
    <t>17,695,322x</t>
  </si>
  <si>
    <t>64,240,496x</t>
  </si>
  <si>
    <t>2,117,927,333x</t>
  </si>
  <si>
    <t>15,196,817,300x</t>
  </si>
  <si>
    <t>EV / Revenue</t>
  </si>
  <si>
    <t>4,488,856x</t>
  </si>
  <si>
    <t>-11,925,558x</t>
  </si>
  <si>
    <t>1,491,899,813x</t>
  </si>
  <si>
    <t>11,098,374,500x</t>
  </si>
  <si>
    <t>EV / EBITDA</t>
  </si>
  <si>
    <t>-3.88x</t>
  </si>
  <si>
    <t>-1.22x</t>
  </si>
  <si>
    <t>-0.89x</t>
  </si>
  <si>
    <t>0.22x</t>
  </si>
  <si>
    <t>-2.37x</t>
  </si>
  <si>
    <t>-2.84x</t>
  </si>
  <si>
    <t>EV / EBIT</t>
  </si>
  <si>
    <t>-3.86x</t>
  </si>
  <si>
    <t>-2.36x</t>
  </si>
  <si>
    <t>-2.83x</t>
  </si>
  <si>
    <t>EV / FCF</t>
  </si>
  <si>
    <t>-7.66x</t>
  </si>
  <si>
    <t>-2.34x</t>
  </si>
  <si>
    <t>-2.21x</t>
  </si>
  <si>
    <t>0.42x</t>
  </si>
  <si>
    <t>-3.63x</t>
  </si>
  <si>
    <t>-5.07x</t>
  </si>
  <si>
    <t>FCF Yield</t>
  </si>
  <si>
    <t>-13.1%</t>
  </si>
  <si>
    <t>-42.8%</t>
  </si>
  <si>
    <t>-45.2%</t>
  </si>
  <si>
    <t>241%</t>
  </si>
  <si>
    <t>-27.5%</t>
  </si>
  <si>
    <t>-19.7%</t>
  </si>
  <si>
    <t>Dividend per Share
                                    2</t>
  </si>
  <si>
    <t>Rate of return</t>
  </si>
  <si>
    <t>EPS
                                    2</t>
  </si>
  <si>
    <t>-1.176</t>
  </si>
  <si>
    <t>-1.338</t>
  </si>
  <si>
    <t>-1.116</t>
  </si>
  <si>
    <t>-1.233</t>
  </si>
  <si>
    <t>-0.5825</t>
  </si>
  <si>
    <t>Distribution rate</t>
  </si>
  <si>
    <t>Net sales</t>
  </si>
  <si>
    <t>10.16</t>
  </si>
  <si>
    <t>1.16</t>
  </si>
  <si>
    <t>0.075</t>
  </si>
  <si>
    <t>EBITDA
                                    1</t>
  </si>
  <si>
    <t>-51.23</t>
  </si>
  <si>
    <t>-61.11</t>
  </si>
  <si>
    <t>-51.24</t>
  </si>
  <si>
    <t>-63.18</t>
  </si>
  <si>
    <t>-47.2</t>
  </si>
  <si>
    <t>-39.12</t>
  </si>
  <si>
    <t>EBIT
                                    1</t>
  </si>
  <si>
    <t>-51.5</t>
  </si>
  <si>
    <t>-61.39</t>
  </si>
  <si>
    <t>-51.51</t>
  </si>
  <si>
    <t>-63.45</t>
  </si>
  <si>
    <t>-47.4</t>
  </si>
  <si>
    <t>-39.28</t>
  </si>
  <si>
    <t>Net income
                                    1</t>
  </si>
  <si>
    <t>-48.27</t>
  </si>
  <si>
    <t>-57.89</t>
  </si>
  <si>
    <t>-51.03</t>
  </si>
  <si>
    <t>-63.43</t>
  </si>
  <si>
    <t>-46.69</t>
  </si>
  <si>
    <t>-36.9</t>
  </si>
  <si>
    <t>Net Debt
                                    1</t>
  </si>
  <si>
    <t>-209.9</t>
  </si>
  <si>
    <t>-154.6</t>
  </si>
  <si>
    <t>-134.2</t>
  </si>
  <si>
    <t>-88.33</t>
  </si>
  <si>
    <t>-46.95</t>
  </si>
  <si>
    <t>-40.98</t>
  </si>
  <si>
    <t>Reference price
                                    2</t>
  </si>
  <si>
    <t>9.4700</t>
  </si>
  <si>
    <t>5.2900</t>
  </si>
  <si>
    <t>3.7600</t>
  </si>
  <si>
    <t>1.4400</t>
  </si>
  <si>
    <t>3.0300</t>
  </si>
  <si>
    <t>2.3600</t>
  </si>
  <si>
    <t>Nbr of stocks (in thousands)</t>
  </si>
  <si>
    <t>43,137</t>
  </si>
  <si>
    <t>43,360</t>
  </si>
  <si>
    <t>47,829</t>
  </si>
  <si>
    <t>51,739</t>
  </si>
  <si>
    <t>52,424</t>
  </si>
  <si>
    <t>64,393</t>
  </si>
  <si>
    <t>Announcement Date</t>
  </si>
  <si>
    <t>3/6/19</t>
  </si>
  <si>
    <t>2/28/20</t>
  </si>
  <si>
    <t>3/2/21</t>
  </si>
  <si>
    <t>3/3/22</t>
  </si>
  <si>
    <t>3/29/23</t>
  </si>
  <si>
    <t>3/27/24</t>
  </si>
  <si>
    <t>address1</t>
  </si>
  <si>
    <t>9708 Medical Center Drive</t>
  </si>
  <si>
    <t>city</t>
  </si>
  <si>
    <t>Rockville</t>
  </si>
  <si>
    <t>state</t>
  </si>
  <si>
    <t>MD</t>
  </si>
  <si>
    <t>zip</t>
  </si>
  <si>
    <t>20850</t>
  </si>
  <si>
    <t>country</t>
  </si>
  <si>
    <t>phone</t>
  </si>
  <si>
    <t>240 243 1201</t>
  </si>
  <si>
    <t>fax</t>
  </si>
  <si>
    <t>301 738 2137</t>
  </si>
  <si>
    <t>website</t>
  </si>
  <si>
    <t>https://www.glycomimetics.com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</si>
  <si>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</si>
  <si>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</si>
  <si>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</si>
  <si>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</si>
  <si>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</si>
  <si>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</si>
  <si>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</si>
  <si>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</si>
  <si>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</si>
  <si>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</si>
  <si>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</si>
  <si>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GlycoMimetics, Inc., a biotechnology company, focuses on the discovery and development of therapies for cancers and inflammatory diseases in the United States. It develops uproleselan, an E-selectin antagonist, which is used in combination with chemotherapy to treat acute myeloid leukemia (AML), as well as completed phase 3 trial to treat relapsed/refractory AML. The company also develops various other programs, including GMI-1687, an antagonist of E-selectin to treat vaso-occlusive crisis; and GMI-2093, a galectin-3 carbohydrate-binding protein. In addition, its portfolio comprises GMI-1359, which targets e-selectin and a chemokine receptor for the treatment of osteosarcoma. The company has a cooperative research and development agreement with the National Cancer Institute; and a collaboration and license agreement with Apollomics (Hong Kong) Limited for the development and commercialization of uproleselan and GMI-1687. GlycoMimetics, Inc. was incorporated in 2003 and is headquartered in Rockville, Maryland.</t>
  </si>
  <si>
    <t>fullTimeEmployees</t>
  </si>
  <si>
    <t>companyOfficers</t>
  </si>
  <si>
    <t>[{'maxAge': 1, 'name': 'Mr. Harout  Semerjian', 'age': 53, 'title': 'CEO, President &amp; Director', 'yearBorn': 1970, 'fiscalYear': 2023, 'totalPay': 1126090, 'exercisedValue': 0, 'unexercisedValue': 465102}, {'maxAge': 1, 'name': 'Ms. Rachel K. King', 'age': 64, 'title': 'Co-Founder &amp; Director', 'yearBorn': 1959, 'fiscalYear': 2023, 'totalPay': 40000, 'exercisedValue': 0, 'unexercisedValue': 0}, {'maxAge': 1, 'name': 'Mr. Brian M. Hahn', 'age': 49, 'title': 'Senior VP &amp; CFO', 'yearBorn': 1974, 'fiscalYear': 2023, 'totalPay': 822117, 'exercisedValue': 0, 'unexercisedValue': 98649}, {'maxAge': 1, 'name': 'Ms. Stephanie R. Irish CPA', 'age': 52, 'title': 'Vice President of Accounting', 'yearBorn': 1971, 'fiscalYear': 2023, 'exercisedValue': 0, 'unexercisedValue': 0}, {'maxAge': 1, 'name': 'Mr. Christian B. Dinneen-Long', 'title': 'General Counsel &amp; Company Secretary', 'fiscalYear': 2023, 'exercisedValue': 0, 'unexercisedValue': 0}, {'maxAge': 1, 'name': 'Mr. Bruce  Johnson', 'age': 55, 'title': 'Senior VP &amp; Chief Commercial Officer', 'yearBorn': 1968, 'fiscalYear': 2023, 'exercisedValue': 0, 'unexercisedValue': 0}, {'maxAge': 1, 'name': 'Mr. Chinmaya  Rath', 'age': 46, 'title': 'Senior VP &amp; Chief Business Officer', 'yearBorn': 1977, 'fiscalYear': 2023, 'exercisedValue': 0, 'unexercisedValue': 0}, {'maxAge': 1, 'name': 'Mr. Shantha  Tyavanagimatt Ph.D.', 'title': 'Senior Vice President of Technical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</si>
  <si>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</si>
  <si>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</si>
  <si>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</si>
  <si>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</si>
  <si>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</si>
  <si>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</si>
  <si>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</si>
  <si>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</si>
  <si>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</si>
  <si>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</si>
  <si>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</si>
  <si>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</si>
  <si>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</si>
  <si>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</si>
  <si>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</si>
  <si>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</si>
  <si>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</si>
  <si>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</si>
  <si>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</si>
  <si>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</si>
  <si>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</si>
  <si>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</si>
  <si>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</si>
  <si>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</si>
  <si>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</si>
  <si>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</si>
  <si>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</si>
  <si>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</si>
  <si>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</si>
  <si>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</si>
  <si>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</si>
  <si>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</si>
  <si>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</si>
  <si>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</si>
  <si>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</si>
  <si>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</si>
  <si>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</si>
  <si>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</si>
  <si>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</si>
  <si>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</si>
  <si>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</si>
  <si>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</si>
  <si>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</si>
  <si>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</si>
  <si>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</si>
  <si>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</si>
  <si>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</si>
  <si>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</si>
  <si>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</si>
  <si>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</si>
  <si>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</si>
  <si>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</si>
  <si>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</si>
  <si>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</si>
  <si>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</si>
  <si>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</si>
  <si>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</si>
  <si>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</si>
  <si>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</si>
  <si>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</si>
  <si>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</si>
  <si>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</si>
  <si>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</si>
  <si>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</si>
  <si>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GlycoMimetics,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</si>
  <si>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</si>
  <si>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</si>
  <si>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</si>
  <si>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</si>
  <si>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</si>
  <si>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</si>
  <si>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</si>
  <si>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efe04473-e4ee-3464-8e89-48cc4b8490b8</t>
  </si>
  <si>
    <t>messageBoardId</t>
  </si>
  <si>
    <t>finmb_5703481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</si>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</sst>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lycomime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0.2643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-25.40665871202334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1.708826E7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-2.9444442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-11.0</v>
      </c>
      <c r="C2" s="1">
        <v>-12.0</v>
      </c>
      <c r="D2" s="1">
        <v>-31.0</v>
      </c>
      <c r="E2" s="1">
        <v>-33.0</v>
      </c>
      <c r="F2" s="1">
        <v>-48.0</v>
      </c>
      <c r="G2" s="1">
        <v>-57.0</v>
      </c>
      <c r="H2" s="1">
        <v>-51.0</v>
      </c>
      <c r="I2" s="1">
        <v>-63.0</v>
      </c>
      <c r="J2" s="1">
        <v>-46.0</v>
      </c>
      <c r="K2" s="1">
        <v>-36.0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15.0</v>
      </c>
      <c r="C3" s="1">
        <v>19.0</v>
      </c>
      <c r="D3" s="1">
        <v>19.0</v>
      </c>
      <c r="E3" s="1">
        <v>26.0</v>
      </c>
      <c r="F3" s="1">
        <v>27.0</v>
      </c>
      <c r="G3" s="1">
        <v>89.0</v>
      </c>
      <c r="H3" s="1">
        <v>27.0</v>
      </c>
      <c r="I3" s="1">
        <v>26.0</v>
      </c>
      <c r="J3" s="1">
        <v>20.0</v>
      </c>
      <c r="K3" s="1">
        <v>15.0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15.0</v>
      </c>
      <c r="C4" s="1">
        <v>19.0</v>
      </c>
      <c r="D4" s="1">
        <v>19.0</v>
      </c>
      <c r="E4" s="1">
        <v>26.0</v>
      </c>
      <c r="F4" s="1">
        <v>27.0</v>
      </c>
      <c r="G4" s="1">
        <v>89.0</v>
      </c>
      <c r="H4" s="1">
        <v>27.0</v>
      </c>
      <c r="I4" s="1">
        <v>26.0</v>
      </c>
      <c r="J4" s="1">
        <v>20.0</v>
      </c>
      <c r="K4" s="1">
        <v>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168.0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2.0</v>
      </c>
      <c r="D6" s="1">
        <v>2.0</v>
      </c>
      <c r="E6" s="1">
        <v>3.0</v>
      </c>
      <c r="F6" s="1">
        <v>4.0</v>
      </c>
      <c r="G6" s="1">
        <v>6.0</v>
      </c>
      <c r="H6" s="1">
        <v>6.0</v>
      </c>
      <c r="I6" s="1">
        <v>6.0</v>
      </c>
      <c r="J6" s="1">
        <v>3.0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68.0</v>
      </c>
      <c r="I7" s="1">
        <v>74.0</v>
      </c>
      <c r="J7" s="1">
        <v>82.0</v>
      </c>
      <c r="K7" s="1">
        <v>85.0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-27.0</v>
      </c>
      <c r="C8" s="1">
        <v>-31.0</v>
      </c>
      <c r="D8" s="1">
        <v>1.0</v>
      </c>
      <c r="E8" s="1">
        <v>1.0</v>
      </c>
      <c r="F8" s="1">
        <v>1.0</v>
      </c>
      <c r="G8" s="1">
        <v>-1.0</v>
      </c>
      <c r="H8" s="1">
        <v>65.0</v>
      </c>
      <c r="I8" s="1">
        <v>1.0</v>
      </c>
      <c r="J8" s="1">
        <v>-1.0</v>
      </c>
      <c r="K8" s="1">
        <v>-10.0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5.0</v>
      </c>
      <c r="C9" s="1">
        <v>2.0</v>
      </c>
      <c r="D9" s="1">
        <v>-2.0</v>
      </c>
      <c r="E9" s="1">
        <v>-1.0</v>
      </c>
      <c r="F9" s="1">
        <v>6.0</v>
      </c>
      <c r="G9" s="1">
        <v>2.0</v>
      </c>
      <c r="H9" s="1">
        <v>3.0</v>
      </c>
      <c r="I9" s="1">
        <v>-1.0</v>
      </c>
      <c r="J9" s="1">
        <v>-3.0</v>
      </c>
      <c r="K9" s="1">
        <v>-2.0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-4.0</v>
      </c>
      <c r="C10" s="1">
        <v>-8.0</v>
      </c>
      <c r="D10" s="1">
        <v>-29.0</v>
      </c>
      <c r="E10" s="1">
        <v>-29.0</v>
      </c>
      <c r="F10" s="1">
        <v>-43.0</v>
      </c>
      <c r="G10" s="1">
        <v>-51.0</v>
      </c>
      <c r="H10" s="1">
        <v>-39.0</v>
      </c>
      <c r="I10" s="1">
        <v>-57.0</v>
      </c>
      <c r="J10" s="1">
        <v>-46.0</v>
      </c>
      <c r="K10" s="1">
        <v>-34.0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-21.0</v>
      </c>
      <c r="C11" s="1">
        <v>-26.0</v>
      </c>
      <c r="D11" s="1">
        <v>-70.0</v>
      </c>
      <c r="E11" s="1">
        <v>-29.0</v>
      </c>
      <c r="F11" s="1">
        <v>-12.0</v>
      </c>
      <c r="G11" s="1">
        <v>-14.0</v>
      </c>
      <c r="H11" s="1">
        <v>-6.0</v>
      </c>
      <c r="I11" s="1">
        <v>-1.0</v>
      </c>
      <c r="J11" s="1">
        <v>-8.0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-21.0</v>
      </c>
      <c r="C12" s="1">
        <v>-26.0</v>
      </c>
      <c r="D12" s="1">
        <v>-70.0</v>
      </c>
      <c r="E12" s="1">
        <v>-29.0</v>
      </c>
      <c r="F12" s="1">
        <v>-12.0</v>
      </c>
      <c r="G12" s="1">
        <v>-14.0</v>
      </c>
      <c r="H12" s="1">
        <v>-6.0</v>
      </c>
      <c r="I12" s="1">
        <v>-1.0</v>
      </c>
      <c r="J12" s="1">
        <v>-8.0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57.0</v>
      </c>
      <c r="C13" s="1">
        <v>11.0</v>
      </c>
      <c r="D13" s="1">
        <v>23.0</v>
      </c>
      <c r="E13" s="1">
        <v>114.0</v>
      </c>
      <c r="F13" s="1">
        <v>129.0</v>
      </c>
      <c r="G13" s="1">
        <v>41.0</v>
      </c>
      <c r="H13" s="1">
        <v>18.0</v>
      </c>
      <c r="I13" s="1">
        <v>10.0</v>
      </c>
      <c r="J13" s="1">
        <v>4.0</v>
      </c>
      <c r="K13" s="1">
        <v>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57.0</v>
      </c>
      <c r="C14" s="1">
        <v>11.0</v>
      </c>
      <c r="D14" s="1">
        <v>23.0</v>
      </c>
      <c r="E14" s="1">
        <v>114.0</v>
      </c>
      <c r="F14" s="1">
        <v>129.0</v>
      </c>
      <c r="G14" s="1">
        <v>41.0</v>
      </c>
      <c r="H14" s="1">
        <v>18.0</v>
      </c>
      <c r="I14" s="1">
        <v>10.0</v>
      </c>
      <c r="J14" s="1">
        <v>4.0</v>
      </c>
      <c r="K14" s="1">
        <v>28.0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52.0</v>
      </c>
      <c r="C15" s="1">
        <v>-8.0</v>
      </c>
      <c r="D15" s="1">
        <v>-6.0</v>
      </c>
      <c r="E15" s="1">
        <v>83.0</v>
      </c>
      <c r="F15" s="1">
        <v>85.0</v>
      </c>
      <c r="G15" s="1">
        <v>-51.0</v>
      </c>
      <c r="H15" s="1">
        <v>-21.0</v>
      </c>
      <c r="I15" s="1">
        <v>-46.0</v>
      </c>
      <c r="J15" s="1">
        <v>-42.0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8.0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47.0</v>
      </c>
      <c r="C18" s="1">
        <v>-3.0</v>
      </c>
      <c r="D18" s="1">
        <v>-18.0</v>
      </c>
      <c r="E18" s="1">
        <v>-18.0</v>
      </c>
      <c r="F18" s="1">
        <v>-25.0</v>
      </c>
      <c r="G18" s="1">
        <v>-31.0</v>
      </c>
      <c r="H18" s="1">
        <v>-20.0</v>
      </c>
      <c r="I18" s="1">
        <v>-33.0</v>
      </c>
      <c r="J18" s="1">
        <v>-30.0</v>
      </c>
      <c r="K18" s="1">
        <v>-21.0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47.0</v>
      </c>
      <c r="C19" s="1">
        <v>-3.0</v>
      </c>
      <c r="D19" s="1">
        <v>-18.0</v>
      </c>
      <c r="E19" s="1">
        <v>-18.0</v>
      </c>
      <c r="F19" s="1">
        <v>-25.0</v>
      </c>
      <c r="G19" s="1">
        <v>-31.0</v>
      </c>
      <c r="H19" s="1">
        <v>-20.0</v>
      </c>
      <c r="I19" s="1">
        <v>-33.0</v>
      </c>
      <c r="J19" s="1">
        <v>-30.0</v>
      </c>
      <c r="K19" s="1">
        <v>-21.0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-5.0</v>
      </c>
      <c r="C20" s="1">
        <v>-1.0</v>
      </c>
      <c r="D20" s="1">
        <v>1.0</v>
      </c>
      <c r="E20" s="1">
        <v>98.0</v>
      </c>
      <c r="F20" s="1">
        <v>-1.0</v>
      </c>
      <c r="G20" s="1">
        <v>59.0</v>
      </c>
      <c r="H20" s="1">
        <v>-4.0</v>
      </c>
      <c r="I20" s="1">
        <v>0.0</v>
      </c>
      <c r="J20" s="1">
        <v>5.0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55.0</v>
      </c>
      <c r="C3" s="1">
        <v>46.0</v>
      </c>
      <c r="D3" s="1">
        <v>40.0</v>
      </c>
      <c r="E3" s="1">
        <v>124.0</v>
      </c>
      <c r="F3" s="1">
        <v>210.0</v>
      </c>
      <c r="G3" s="1">
        <v>158.0</v>
      </c>
      <c r="H3" s="1">
        <v>137.0</v>
      </c>
      <c r="I3" s="1">
        <v>90.0</v>
      </c>
      <c r="J3" s="1">
        <v>47.0</v>
      </c>
      <c r="K3" s="1">
        <v>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1.0</v>
      </c>
      <c r="C4" s="1">
        <v>0.0</v>
      </c>
      <c r="D4" s="1">
        <v>1.0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55.0</v>
      </c>
      <c r="C5" s="1">
        <v>46.0</v>
      </c>
      <c r="D5" s="1">
        <v>40.0</v>
      </c>
      <c r="E5" s="1">
        <v>124.0</v>
      </c>
      <c r="F5" s="1">
        <v>210.0</v>
      </c>
      <c r="G5" s="1">
        <v>158.0</v>
      </c>
      <c r="H5" s="1">
        <v>137.0</v>
      </c>
      <c r="I5" s="1">
        <v>90.0</v>
      </c>
      <c r="J5" s="1">
        <v>47.0</v>
      </c>
      <c r="K5" s="1">
        <v>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2.0</v>
      </c>
      <c r="C6" s="1">
        <v>3.0</v>
      </c>
      <c r="D6" s="1">
        <v>26.0</v>
      </c>
      <c r="E6" s="1">
        <v>10.0</v>
      </c>
      <c r="F6" s="1">
        <v>41.0</v>
      </c>
      <c r="G6" s="1">
        <v>18.0</v>
      </c>
      <c r="H6" s="1">
        <v>0.0</v>
      </c>
      <c r="I6" s="1">
        <v>0.0</v>
      </c>
      <c r="J6" s="1">
        <v>14.0</v>
      </c>
      <c r="K6" s="1">
        <v>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2.0</v>
      </c>
      <c r="C7" s="1">
        <v>3.0</v>
      </c>
      <c r="D7" s="1">
        <v>26.0</v>
      </c>
      <c r="E7" s="1">
        <v>10.0</v>
      </c>
      <c r="F7" s="1">
        <v>41.0</v>
      </c>
      <c r="G7" s="1">
        <v>18.0</v>
      </c>
      <c r="H7" s="1">
        <v>0.0</v>
      </c>
      <c r="I7" s="1">
        <v>0.0</v>
      </c>
      <c r="J7" s="1">
        <v>14.0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82.0</v>
      </c>
      <c r="C8" s="1">
        <v>39.0</v>
      </c>
      <c r="D8" s="1">
        <v>19.0</v>
      </c>
      <c r="E8" s="1">
        <v>3.0</v>
      </c>
      <c r="F8" s="1">
        <v>1.0</v>
      </c>
      <c r="G8" s="1">
        <v>4.0</v>
      </c>
      <c r="H8" s="1">
        <v>1.0</v>
      </c>
      <c r="I8" s="1">
        <v>53.0</v>
      </c>
      <c r="J8" s="1">
        <v>2.0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5.0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56.0</v>
      </c>
      <c r="C10" s="1">
        <v>47.0</v>
      </c>
      <c r="D10" s="1">
        <v>40.0</v>
      </c>
      <c r="E10" s="1">
        <v>127.0</v>
      </c>
      <c r="F10" s="1">
        <v>212.0</v>
      </c>
      <c r="G10" s="1">
        <v>163.0</v>
      </c>
      <c r="H10" s="1">
        <v>138.0</v>
      </c>
      <c r="I10" s="1">
        <v>90.0</v>
      </c>
      <c r="J10" s="1">
        <v>50.0</v>
      </c>
      <c r="K10" s="1">
        <v>43.0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1.0</v>
      </c>
      <c r="C11" s="1">
        <v>1.0</v>
      </c>
      <c r="D11" s="1">
        <v>2.0</v>
      </c>
      <c r="E11" s="1">
        <v>2.0</v>
      </c>
      <c r="F11" s="1">
        <v>2.0</v>
      </c>
      <c r="G11" s="1">
        <v>5.0</v>
      </c>
      <c r="H11" s="1">
        <v>5.0</v>
      </c>
      <c r="I11" s="1">
        <v>4.0</v>
      </c>
      <c r="J11" s="1">
        <v>3.0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-90.0</v>
      </c>
      <c r="C12" s="1">
        <v>-90.0</v>
      </c>
      <c r="D12" s="1">
        <v>-1.0</v>
      </c>
      <c r="E12" s="1">
        <v>-1.0</v>
      </c>
      <c r="F12" s="1">
        <v>-1.0</v>
      </c>
      <c r="G12" s="1">
        <v>-1.0</v>
      </c>
      <c r="H12" s="1">
        <v>-2.0</v>
      </c>
      <c r="I12" s="1">
        <v>-2.0</v>
      </c>
      <c r="J12" s="1">
        <v>-2.0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45.0</v>
      </c>
      <c r="C13" s="1">
        <v>52.0</v>
      </c>
      <c r="D13" s="1">
        <v>1.0</v>
      </c>
      <c r="E13" s="1">
        <v>1.0</v>
      </c>
      <c r="F13" s="1">
        <v>95.0</v>
      </c>
      <c r="G13" s="1">
        <v>3.0</v>
      </c>
      <c r="H13" s="1">
        <v>2.0</v>
      </c>
      <c r="I13" s="1">
        <v>1.0</v>
      </c>
      <c r="J13" s="1">
        <v>99.0</v>
      </c>
      <c r="K13" s="1">
        <v>76.0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69.0</v>
      </c>
      <c r="C14" s="1">
        <v>69.0</v>
      </c>
      <c r="D14" s="1">
        <v>81.0</v>
      </c>
      <c r="E14" s="1">
        <v>25.0</v>
      </c>
      <c r="F14" s="1">
        <v>1.0</v>
      </c>
      <c r="G14" s="1">
        <v>1.0</v>
      </c>
      <c r="H14" s="1">
        <v>1.0</v>
      </c>
      <c r="I14" s="1">
        <v>1.0</v>
      </c>
      <c r="J14" s="1">
        <v>10.0</v>
      </c>
      <c r="K14" s="1">
        <v>75.0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57.0</v>
      </c>
      <c r="C15" s="1">
        <v>48.0</v>
      </c>
      <c r="D15" s="1">
        <v>42.0</v>
      </c>
      <c r="E15" s="1">
        <v>129.0</v>
      </c>
      <c r="F15" s="1">
        <v>215.0</v>
      </c>
      <c r="G15" s="1">
        <v>168.0</v>
      </c>
      <c r="H15" s="1">
        <v>143.0</v>
      </c>
      <c r="I15" s="1">
        <v>94.0</v>
      </c>
      <c r="J15" s="1">
        <v>51.0</v>
      </c>
      <c r="K15" s="1">
        <v>45.0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87.0</v>
      </c>
      <c r="C17" s="1">
        <v>56.0</v>
      </c>
      <c r="D17" s="1">
        <v>1.0</v>
      </c>
      <c r="E17" s="1">
        <v>2.0</v>
      </c>
      <c r="F17" s="1">
        <v>2.0</v>
      </c>
      <c r="G17" s="1">
        <v>1.0</v>
      </c>
      <c r="H17" s="1">
        <v>2.0</v>
      </c>
      <c r="I17" s="1">
        <v>2.0</v>
      </c>
      <c r="J17" s="1">
        <v>97.0</v>
      </c>
      <c r="K17" s="1">
        <v>86.0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5.0</v>
      </c>
      <c r="C18" s="1">
        <v>7.0</v>
      </c>
      <c r="D18" s="1">
        <v>4.0</v>
      </c>
      <c r="E18" s="1">
        <v>5.0</v>
      </c>
      <c r="F18" s="1">
        <v>6.0</v>
      </c>
      <c r="G18" s="1">
        <v>8.0</v>
      </c>
      <c r="H18" s="1">
        <v>9.0</v>
      </c>
      <c r="I18" s="1">
        <v>8.0</v>
      </c>
      <c r="J18" s="1">
        <v>6.0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80.0</v>
      </c>
      <c r="H19" s="1">
        <v>89.0</v>
      </c>
      <c r="I19" s="1">
        <v>1.0</v>
      </c>
      <c r="J19" s="1">
        <v>91.0</v>
      </c>
      <c r="K19" s="1">
        <v>74.0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9.0</v>
      </c>
      <c r="C20" s="1">
        <v>0.0</v>
      </c>
      <c r="D20" s="1">
        <v>6.0</v>
      </c>
      <c r="E20" s="1">
        <v>7.0</v>
      </c>
      <c r="F20" s="1">
        <v>9.0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6.0</v>
      </c>
      <c r="C21" s="1">
        <v>7.0</v>
      </c>
      <c r="D21" s="1">
        <v>6.0</v>
      </c>
      <c r="E21" s="1">
        <v>8.0</v>
      </c>
      <c r="F21" s="1">
        <v>8.0</v>
      </c>
      <c r="G21" s="1">
        <v>10.0</v>
      </c>
      <c r="H21" s="1">
        <v>12.0</v>
      </c>
      <c r="I21" s="1">
        <v>11.0</v>
      </c>
      <c r="J21" s="1">
        <v>8.0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2.0</v>
      </c>
      <c r="H22" s="1">
        <v>1.0</v>
      </c>
      <c r="I22" s="1">
        <v>91.0</v>
      </c>
      <c r="J22" s="1">
        <v>0.0</v>
      </c>
      <c r="K22" s="1">
        <v>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0.0</v>
      </c>
      <c r="C23" s="1">
        <v>24.0</v>
      </c>
      <c r="D23" s="1">
        <v>75.0</v>
      </c>
      <c r="E23" s="1">
        <v>70.0</v>
      </c>
      <c r="F23" s="1">
        <v>61.0</v>
      </c>
      <c r="G23" s="1">
        <v>0.0</v>
      </c>
      <c r="H23" s="1">
        <v>26.0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6.0</v>
      </c>
      <c r="C24" s="1">
        <v>7.0</v>
      </c>
      <c r="D24" s="1">
        <v>7.0</v>
      </c>
      <c r="E24" s="1">
        <v>8.0</v>
      </c>
      <c r="F24" s="1">
        <v>9.0</v>
      </c>
      <c r="G24" s="1">
        <v>13.0</v>
      </c>
      <c r="H24" s="1">
        <v>14.0</v>
      </c>
      <c r="I24" s="1">
        <v>12.0</v>
      </c>
      <c r="J24" s="1">
        <v>8.0</v>
      </c>
      <c r="K24" s="1">
        <v>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1.0</v>
      </c>
      <c r="C25" s="1">
        <v>1.0</v>
      </c>
      <c r="D25" s="1">
        <v>2.0</v>
      </c>
      <c r="E25" s="1">
        <v>3.0</v>
      </c>
      <c r="F25" s="1">
        <v>4.0</v>
      </c>
      <c r="G25" s="1">
        <v>4.0</v>
      </c>
      <c r="H25" s="1">
        <v>4.0</v>
      </c>
      <c r="I25" s="1">
        <v>5.0</v>
      </c>
      <c r="J25" s="1">
        <v>5.0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125.0</v>
      </c>
      <c r="C26" s="1">
        <v>128.0</v>
      </c>
      <c r="D26" s="1">
        <v>154.0</v>
      </c>
      <c r="E26" s="1">
        <v>272.0</v>
      </c>
      <c r="F26" s="1">
        <v>406.0</v>
      </c>
      <c r="G26" s="1">
        <v>413.0</v>
      </c>
      <c r="H26" s="1">
        <v>438.0</v>
      </c>
      <c r="I26" s="1">
        <v>454.0</v>
      </c>
      <c r="J26" s="1">
        <v>462.0</v>
      </c>
      <c r="K26" s="1">
        <v>495.0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-74.0</v>
      </c>
      <c r="C27" s="1">
        <v>-87.0</v>
      </c>
      <c r="D27" s="1">
        <v>-119.0</v>
      </c>
      <c r="E27" s="1">
        <v>-152.0</v>
      </c>
      <c r="F27" s="1">
        <v>-201.0</v>
      </c>
      <c r="G27" s="1">
        <v>-258.0</v>
      </c>
      <c r="H27" s="1">
        <v>-309.0</v>
      </c>
      <c r="I27" s="1">
        <v>-373.0</v>
      </c>
      <c r="J27" s="1">
        <v>-420.0</v>
      </c>
      <c r="K27" s="1">
        <v>-456.0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50.0</v>
      </c>
      <c r="C28" s="1">
        <v>40.0</v>
      </c>
      <c r="D28" s="1">
        <v>35.0</v>
      </c>
      <c r="E28" s="1">
        <v>120.0</v>
      </c>
      <c r="F28" s="1">
        <v>205.0</v>
      </c>
      <c r="G28" s="1">
        <v>154.0</v>
      </c>
      <c r="H28" s="1">
        <v>128.0</v>
      </c>
      <c r="I28" s="1">
        <v>81.0</v>
      </c>
      <c r="J28" s="1">
        <v>42.0</v>
      </c>
      <c r="K28" s="1">
        <v>38.0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50.0</v>
      </c>
      <c r="C29" s="1">
        <v>40.0</v>
      </c>
      <c r="D29" s="1">
        <v>35.0</v>
      </c>
      <c r="E29" s="1">
        <v>120.0</v>
      </c>
      <c r="F29" s="1">
        <v>205.0</v>
      </c>
      <c r="G29" s="1">
        <v>154.0</v>
      </c>
      <c r="H29" s="1">
        <v>128.0</v>
      </c>
      <c r="I29" s="1">
        <v>81.0</v>
      </c>
      <c r="J29" s="1">
        <v>42.0</v>
      </c>
      <c r="K29" s="1">
        <v>38.0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57.0</v>
      </c>
      <c r="C30" s="1">
        <v>48.0</v>
      </c>
      <c r="D30" s="1">
        <v>42.0</v>
      </c>
      <c r="E30" s="1">
        <v>129.0</v>
      </c>
      <c r="F30" s="1">
        <v>215.0</v>
      </c>
      <c r="G30" s="1">
        <v>168.0</v>
      </c>
      <c r="H30" s="1">
        <v>143.0</v>
      </c>
      <c r="I30" s="1">
        <v>94.0</v>
      </c>
      <c r="J30" s="1">
        <v>51.0</v>
      </c>
      <c r="K30" s="1">
        <v>45.0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74</v>
      </c>
      <c r="B32" s="1">
        <v>18.0</v>
      </c>
      <c r="C32" s="1">
        <v>19.0</v>
      </c>
      <c r="D32" s="1">
        <v>23.0</v>
      </c>
      <c r="E32" s="1">
        <v>34.0</v>
      </c>
      <c r="F32" s="1">
        <v>43.0</v>
      </c>
      <c r="G32" s="1">
        <v>43.0</v>
      </c>
      <c r="H32" s="1">
        <v>51.0</v>
      </c>
      <c r="I32" s="1">
        <v>52.0</v>
      </c>
      <c r="J32" s="1">
        <v>64.0</v>
      </c>
      <c r="K32" s="1">
        <v>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75</v>
      </c>
      <c r="B33" s="1">
        <v>18.0</v>
      </c>
      <c r="C33" s="1">
        <v>19.0</v>
      </c>
      <c r="D33" s="1">
        <v>23.0</v>
      </c>
      <c r="E33" s="1">
        <v>34.0</v>
      </c>
      <c r="F33" s="1">
        <v>43.0</v>
      </c>
      <c r="G33" s="1">
        <v>43.0</v>
      </c>
      <c r="H33" s="1">
        <v>49.0</v>
      </c>
      <c r="I33" s="1">
        <v>52.0</v>
      </c>
      <c r="J33" s="1">
        <v>54.0</v>
      </c>
      <c r="K33" s="1">
        <v>64.0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76</v>
      </c>
      <c r="B34" s="1" t="s">
        <v>77</v>
      </c>
      <c r="C34" s="1" t="s">
        <v>78</v>
      </c>
      <c r="D34" s="1" t="s">
        <v>79</v>
      </c>
      <c r="E34" s="1" t="s">
        <v>80</v>
      </c>
      <c r="F34" s="1" t="s">
        <v>81</v>
      </c>
      <c r="G34" s="1" t="s">
        <v>82</v>
      </c>
      <c r="H34" s="1" t="s">
        <v>83</v>
      </c>
      <c r="I34" s="1" t="s">
        <v>84</v>
      </c>
      <c r="J34" s="1" t="s">
        <v>85</v>
      </c>
      <c r="K34" s="1" t="s">
        <v>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50.0</v>
      </c>
      <c r="C35" s="1">
        <v>40.0</v>
      </c>
      <c r="D35" s="1">
        <v>35.0</v>
      </c>
      <c r="E35" s="1">
        <v>120.0</v>
      </c>
      <c r="F35" s="1">
        <v>205.0</v>
      </c>
      <c r="G35" s="1">
        <v>154.0</v>
      </c>
      <c r="H35" s="1">
        <v>128.0</v>
      </c>
      <c r="I35" s="1">
        <v>81.0</v>
      </c>
      <c r="J35" s="1">
        <v>42.0</v>
      </c>
      <c r="K35" s="1">
        <v>38.0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 t="s">
        <v>77</v>
      </c>
      <c r="C36" s="1" t="s">
        <v>78</v>
      </c>
      <c r="D36" s="1" t="s">
        <v>79</v>
      </c>
      <c r="E36" s="1" t="s">
        <v>80</v>
      </c>
      <c r="F36" s="1" t="s">
        <v>81</v>
      </c>
      <c r="G36" s="1" t="s">
        <v>82</v>
      </c>
      <c r="H36" s="1" t="s">
        <v>83</v>
      </c>
      <c r="I36" s="1" t="s">
        <v>84</v>
      </c>
      <c r="J36" s="1" t="s">
        <v>85</v>
      </c>
      <c r="K36" s="1" t="s">
        <v>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 t="s">
        <v>90</v>
      </c>
      <c r="C37" s="1" t="s">
        <v>90</v>
      </c>
      <c r="D37" s="1" t="s">
        <v>90</v>
      </c>
      <c r="E37" s="1" t="s">
        <v>90</v>
      </c>
      <c r="F37" s="1" t="s">
        <v>90</v>
      </c>
      <c r="G37" s="1">
        <v>3.0</v>
      </c>
      <c r="H37" s="1">
        <v>2.0</v>
      </c>
      <c r="I37" s="1">
        <v>1.0</v>
      </c>
      <c r="J37" s="1">
        <v>91.0</v>
      </c>
      <c r="K37" s="1">
        <v>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-55.0</v>
      </c>
      <c r="C38" s="1">
        <v>-46.0</v>
      </c>
      <c r="D38" s="1">
        <v>-40.0</v>
      </c>
      <c r="E38" s="1">
        <v>-124.0</v>
      </c>
      <c r="F38" s="1">
        <v>-210.0</v>
      </c>
      <c r="G38" s="1">
        <v>-155.0</v>
      </c>
      <c r="H38" s="1">
        <v>-134.0</v>
      </c>
      <c r="I38" s="1">
        <v>-88.0</v>
      </c>
      <c r="J38" s="1">
        <v>-46.0</v>
      </c>
      <c r="K38" s="1">
        <v>-40.0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3.0</v>
      </c>
      <c r="C39" s="1">
        <v>4.0</v>
      </c>
      <c r="D39" s="1">
        <v>6.0</v>
      </c>
      <c r="E39" s="1">
        <v>7.0</v>
      </c>
      <c r="F39" s="1">
        <v>7.0</v>
      </c>
      <c r="G39" s="1">
        <v>11.0</v>
      </c>
      <c r="H39" s="1">
        <v>12.0</v>
      </c>
      <c r="I39" s="1">
        <v>11.0</v>
      </c>
      <c r="J39" s="1">
        <v>12.0</v>
      </c>
      <c r="K39" s="1">
        <v>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3.0</v>
      </c>
      <c r="C40" s="1">
        <v>3.0</v>
      </c>
      <c r="D40" s="1">
        <v>3.0</v>
      </c>
      <c r="E40" s="1">
        <v>3.0</v>
      </c>
      <c r="F40" s="1">
        <v>3.0</v>
      </c>
      <c r="G40" s="1">
        <v>3.0</v>
      </c>
      <c r="H40" s="1">
        <v>3.0</v>
      </c>
      <c r="I40" s="1">
        <v>3.0</v>
      </c>
      <c r="J40" s="1">
        <v>3.0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1.0</v>
      </c>
      <c r="C41" s="1">
        <v>1.0</v>
      </c>
      <c r="D41" s="1">
        <v>1.0</v>
      </c>
      <c r="E41" s="1">
        <v>1.0</v>
      </c>
      <c r="F41" s="1">
        <v>1.0</v>
      </c>
      <c r="G41" s="1">
        <v>2.0</v>
      </c>
      <c r="H41" s="1">
        <v>2.0</v>
      </c>
      <c r="I41" s="1">
        <v>2.0</v>
      </c>
      <c r="J41" s="1">
        <v>2.0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34.0</v>
      </c>
      <c r="C42" s="1">
        <v>38.0</v>
      </c>
      <c r="D42" s="1">
        <v>42.0</v>
      </c>
      <c r="E42" s="1">
        <v>40.0</v>
      </c>
      <c r="F42" s="1">
        <v>50.0</v>
      </c>
      <c r="G42" s="1">
        <v>57.0</v>
      </c>
      <c r="H42" s="1">
        <v>54.0</v>
      </c>
      <c r="I42" s="1">
        <v>52.0</v>
      </c>
      <c r="J42" s="1">
        <v>38.0</v>
      </c>
      <c r="K42" s="1">
        <v>35.0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1.0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15.0</v>
      </c>
      <c r="C2" s="1">
        <v>20.0</v>
      </c>
      <c r="D2" s="1">
        <v>1.0</v>
      </c>
      <c r="E2" s="1">
        <v>0.0</v>
      </c>
      <c r="F2" s="1">
        <v>0.0</v>
      </c>
      <c r="G2" s="1">
        <v>0.0</v>
      </c>
      <c r="H2" s="1">
        <v>10.0</v>
      </c>
      <c r="I2" s="1">
        <v>1.0</v>
      </c>
      <c r="J2" s="1">
        <v>7.0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15.0</v>
      </c>
      <c r="C3" s="1">
        <v>20.0</v>
      </c>
      <c r="D3" s="1">
        <v>1.0</v>
      </c>
      <c r="E3" s="1">
        <v>0.0</v>
      </c>
      <c r="F3" s="1">
        <v>0.0</v>
      </c>
      <c r="G3" s="1">
        <v>0.0</v>
      </c>
      <c r="H3" s="1">
        <v>10.0</v>
      </c>
      <c r="I3" s="1">
        <v>1.0</v>
      </c>
      <c r="J3" s="1">
        <v>7.0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15.0</v>
      </c>
      <c r="C4" s="1">
        <v>20.0</v>
      </c>
      <c r="D4" s="1">
        <v>1.0</v>
      </c>
      <c r="E4" s="1">
        <v>0.0</v>
      </c>
      <c r="F4" s="1">
        <v>0.0</v>
      </c>
      <c r="G4" s="1">
        <v>0.0</v>
      </c>
      <c r="H4" s="1">
        <v>10.0</v>
      </c>
      <c r="I4" s="1">
        <v>1.0</v>
      </c>
      <c r="J4" s="1">
        <v>7.0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6.0</v>
      </c>
      <c r="C5" s="1">
        <v>7.0</v>
      </c>
      <c r="D5" s="1">
        <v>8.0</v>
      </c>
      <c r="E5" s="1">
        <v>9.0</v>
      </c>
      <c r="F5" s="1">
        <v>11.0</v>
      </c>
      <c r="G5" s="1">
        <v>14.0</v>
      </c>
      <c r="H5" s="1">
        <v>16.0</v>
      </c>
      <c r="I5" s="1">
        <v>17.0</v>
      </c>
      <c r="J5" s="1">
        <v>19.0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19.0</v>
      </c>
      <c r="C6" s="1">
        <v>25.0</v>
      </c>
      <c r="D6" s="1">
        <v>23.0</v>
      </c>
      <c r="E6" s="1">
        <v>24.0</v>
      </c>
      <c r="F6" s="1">
        <v>40.0</v>
      </c>
      <c r="G6" s="1">
        <v>47.0</v>
      </c>
      <c r="H6" s="1">
        <v>44.0</v>
      </c>
      <c r="I6" s="1">
        <v>47.0</v>
      </c>
      <c r="J6" s="1">
        <v>28.0</v>
      </c>
      <c r="K6" s="1">
        <v>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26.0</v>
      </c>
      <c r="C7" s="1">
        <v>32.0</v>
      </c>
      <c r="D7" s="1">
        <v>31.0</v>
      </c>
      <c r="E7" s="1">
        <v>33.0</v>
      </c>
      <c r="F7" s="1">
        <v>51.0</v>
      </c>
      <c r="G7" s="1">
        <v>61.0</v>
      </c>
      <c r="H7" s="1">
        <v>61.0</v>
      </c>
      <c r="I7" s="1">
        <v>64.0</v>
      </c>
      <c r="J7" s="1">
        <v>47.0</v>
      </c>
      <c r="K7" s="1">
        <v>39.0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-11.0</v>
      </c>
      <c r="C8" s="1">
        <v>-12.0</v>
      </c>
      <c r="D8" s="1">
        <v>-31.0</v>
      </c>
      <c r="E8" s="1">
        <v>-33.0</v>
      </c>
      <c r="F8" s="1">
        <v>-51.0</v>
      </c>
      <c r="G8" s="1">
        <v>-61.0</v>
      </c>
      <c r="H8" s="1">
        <v>-51.0</v>
      </c>
      <c r="I8" s="1">
        <v>-63.0</v>
      </c>
      <c r="J8" s="1">
        <v>-47.0</v>
      </c>
      <c r="K8" s="1">
        <v>-39.0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1.0</v>
      </c>
      <c r="C9" s="1">
        <v>1.0</v>
      </c>
      <c r="D9" s="1">
        <v>0.0</v>
      </c>
      <c r="E9" s="1">
        <v>0.0</v>
      </c>
      <c r="F9" s="1">
        <v>3.0</v>
      </c>
      <c r="G9" s="1">
        <v>3.0</v>
      </c>
      <c r="H9" s="1">
        <v>48.0</v>
      </c>
      <c r="I9" s="1">
        <v>1.0</v>
      </c>
      <c r="J9" s="1">
        <v>71.0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1.0</v>
      </c>
      <c r="C10" s="1">
        <v>1.0</v>
      </c>
      <c r="D10" s="1">
        <v>0.0</v>
      </c>
      <c r="E10" s="1">
        <v>0.0</v>
      </c>
      <c r="F10" s="1">
        <v>3.0</v>
      </c>
      <c r="G10" s="1">
        <v>3.0</v>
      </c>
      <c r="H10" s="1">
        <v>48.0</v>
      </c>
      <c r="I10" s="1">
        <v>1.0</v>
      </c>
      <c r="J10" s="1">
        <v>71.0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0.0</v>
      </c>
      <c r="C11" s="1">
        <v>0.0</v>
      </c>
      <c r="D11" s="1">
        <v>10.0</v>
      </c>
      <c r="E11" s="1">
        <v>65.0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-11.0</v>
      </c>
      <c r="C12" s="1">
        <v>-12.0</v>
      </c>
      <c r="D12" s="1">
        <v>-31.0</v>
      </c>
      <c r="E12" s="1">
        <v>-33.0</v>
      </c>
      <c r="F12" s="1">
        <v>-48.0</v>
      </c>
      <c r="G12" s="1">
        <v>-57.0</v>
      </c>
      <c r="H12" s="1">
        <v>-51.0</v>
      </c>
      <c r="I12" s="1">
        <v>-63.0</v>
      </c>
      <c r="J12" s="1">
        <v>-46.0</v>
      </c>
      <c r="K12" s="1">
        <v>-36.0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-11.0</v>
      </c>
      <c r="C13" s="1">
        <v>-12.0</v>
      </c>
      <c r="D13" s="1">
        <v>-31.0</v>
      </c>
      <c r="E13" s="1">
        <v>-33.0</v>
      </c>
      <c r="F13" s="1">
        <v>-48.0</v>
      </c>
      <c r="G13" s="1">
        <v>-57.0</v>
      </c>
      <c r="H13" s="1">
        <v>-51.0</v>
      </c>
      <c r="I13" s="1">
        <v>-63.0</v>
      </c>
      <c r="J13" s="1">
        <v>-46.0</v>
      </c>
      <c r="K13" s="1">
        <v>-36.0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-11.0</v>
      </c>
      <c r="C14" s="1">
        <v>-12.0</v>
      </c>
      <c r="D14" s="1">
        <v>-31.0</v>
      </c>
      <c r="E14" s="1">
        <v>-33.0</v>
      </c>
      <c r="F14" s="1">
        <v>-48.0</v>
      </c>
      <c r="G14" s="1">
        <v>-57.0</v>
      </c>
      <c r="H14" s="1">
        <v>-51.0</v>
      </c>
      <c r="I14" s="1">
        <v>-63.0</v>
      </c>
      <c r="J14" s="1">
        <v>-46.0</v>
      </c>
      <c r="K14" s="1">
        <v>-36.0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-11.0</v>
      </c>
      <c r="C15" s="1">
        <v>-12.0</v>
      </c>
      <c r="D15" s="1">
        <v>-31.0</v>
      </c>
      <c r="E15" s="1">
        <v>-33.0</v>
      </c>
      <c r="F15" s="1">
        <v>-48.0</v>
      </c>
      <c r="G15" s="1">
        <v>-57.0</v>
      </c>
      <c r="H15" s="1">
        <v>-51.0</v>
      </c>
      <c r="I15" s="1">
        <v>-63.0</v>
      </c>
      <c r="J15" s="1">
        <v>-46.0</v>
      </c>
      <c r="K15" s="1">
        <v>-36.0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-11.0</v>
      </c>
      <c r="C16" s="1">
        <v>-12.0</v>
      </c>
      <c r="D16" s="1">
        <v>-31.0</v>
      </c>
      <c r="E16" s="1">
        <v>-33.0</v>
      </c>
      <c r="F16" s="1">
        <v>-48.0</v>
      </c>
      <c r="G16" s="1">
        <v>-57.0</v>
      </c>
      <c r="H16" s="1">
        <v>-51.0</v>
      </c>
      <c r="I16" s="1">
        <v>-63.0</v>
      </c>
      <c r="J16" s="1">
        <v>-46.0</v>
      </c>
      <c r="K16" s="1">
        <v>-36.0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-11.0</v>
      </c>
      <c r="C17" s="1">
        <v>-12.0</v>
      </c>
      <c r="D17" s="1">
        <v>-31.0</v>
      </c>
      <c r="E17" s="1">
        <v>-33.0</v>
      </c>
      <c r="F17" s="1">
        <v>-48.0</v>
      </c>
      <c r="G17" s="1">
        <v>-57.0</v>
      </c>
      <c r="H17" s="1">
        <v>-51.0</v>
      </c>
      <c r="I17" s="1">
        <v>-63.0</v>
      </c>
      <c r="J17" s="1">
        <v>-46.0</v>
      </c>
      <c r="K17" s="1">
        <v>-36.0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-11.0</v>
      </c>
      <c r="C18" s="1">
        <v>-12.0</v>
      </c>
      <c r="D18" s="1">
        <v>-31.0</v>
      </c>
      <c r="E18" s="1">
        <v>-33.0</v>
      </c>
      <c r="F18" s="1">
        <v>-48.0</v>
      </c>
      <c r="G18" s="1">
        <v>-57.0</v>
      </c>
      <c r="H18" s="1">
        <v>-51.0</v>
      </c>
      <c r="I18" s="1">
        <v>-63.0</v>
      </c>
      <c r="J18" s="1">
        <v>-46.0</v>
      </c>
      <c r="K18" s="1">
        <v>-36.0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1" t="s">
        <v>116</v>
      </c>
      <c r="C20" s="1" t="s">
        <v>117</v>
      </c>
      <c r="D20" s="1" t="s">
        <v>118</v>
      </c>
      <c r="E20" s="1" t="s">
        <v>119</v>
      </c>
      <c r="F20" s="1" t="s">
        <v>120</v>
      </c>
      <c r="G20" s="1" t="s">
        <v>121</v>
      </c>
      <c r="H20" s="1" t="s">
        <v>122</v>
      </c>
      <c r="I20" s="1" t="s">
        <v>123</v>
      </c>
      <c r="J20" s="1" t="s">
        <v>124</v>
      </c>
      <c r="K20" s="1" t="s">
        <v>125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 t="s">
        <v>116</v>
      </c>
      <c r="C21" s="1" t="s">
        <v>117</v>
      </c>
      <c r="D21" s="1" t="s">
        <v>118</v>
      </c>
      <c r="E21" s="1" t="s">
        <v>119</v>
      </c>
      <c r="F21" s="1" t="s">
        <v>120</v>
      </c>
      <c r="G21" s="1" t="s">
        <v>121</v>
      </c>
      <c r="H21" s="1" t="s">
        <v>122</v>
      </c>
      <c r="I21" s="1" t="s">
        <v>123</v>
      </c>
      <c r="J21" s="1" t="s">
        <v>124</v>
      </c>
      <c r="K21" s="1" t="s">
        <v>125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18.0</v>
      </c>
      <c r="C22" s="1">
        <v>19.0</v>
      </c>
      <c r="D22" s="1">
        <v>21.0</v>
      </c>
      <c r="E22" s="1">
        <v>29.0</v>
      </c>
      <c r="F22" s="1">
        <v>41.0</v>
      </c>
      <c r="G22" s="1">
        <v>43.0</v>
      </c>
      <c r="H22" s="1">
        <v>45.0</v>
      </c>
      <c r="I22" s="1">
        <v>51.0</v>
      </c>
      <c r="J22" s="1">
        <v>52.0</v>
      </c>
      <c r="K22" s="1">
        <v>63.0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116</v>
      </c>
      <c r="C23" s="1" t="s">
        <v>117</v>
      </c>
      <c r="D23" s="1" t="s">
        <v>118</v>
      </c>
      <c r="E23" s="1" t="s">
        <v>119</v>
      </c>
      <c r="F23" s="1" t="s">
        <v>120</v>
      </c>
      <c r="G23" s="1" t="s">
        <v>121</v>
      </c>
      <c r="H23" s="1" t="s">
        <v>122</v>
      </c>
      <c r="I23" s="1" t="s">
        <v>123</v>
      </c>
      <c r="J23" s="1" t="s">
        <v>124</v>
      </c>
      <c r="K23" s="1" t="s">
        <v>125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116</v>
      </c>
      <c r="C24" s="1" t="s">
        <v>117</v>
      </c>
      <c r="D24" s="1" t="s">
        <v>118</v>
      </c>
      <c r="E24" s="1" t="s">
        <v>119</v>
      </c>
      <c r="F24" s="1" t="s">
        <v>120</v>
      </c>
      <c r="G24" s="1" t="s">
        <v>121</v>
      </c>
      <c r="H24" s="1" t="s">
        <v>122</v>
      </c>
      <c r="I24" s="1" t="s">
        <v>123</v>
      </c>
      <c r="J24" s="1" t="s">
        <v>124</v>
      </c>
      <c r="K24" s="1" t="s">
        <v>125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18.0</v>
      </c>
      <c r="C25" s="1">
        <v>19.0</v>
      </c>
      <c r="D25" s="1">
        <v>21.0</v>
      </c>
      <c r="E25" s="1">
        <v>29.0</v>
      </c>
      <c r="F25" s="1">
        <v>41.0</v>
      </c>
      <c r="G25" s="1">
        <v>43.0</v>
      </c>
      <c r="H25" s="1">
        <v>45.0</v>
      </c>
      <c r="I25" s="1">
        <v>51.0</v>
      </c>
      <c r="J25" s="1">
        <v>52.0</v>
      </c>
      <c r="K25" s="1">
        <v>63.0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 t="s">
        <v>132</v>
      </c>
      <c r="C26" s="1" t="s">
        <v>133</v>
      </c>
      <c r="D26" s="1" t="s">
        <v>134</v>
      </c>
      <c r="E26" s="1" t="s">
        <v>135</v>
      </c>
      <c r="F26" s="1" t="s">
        <v>136</v>
      </c>
      <c r="G26" s="1" t="s">
        <v>137</v>
      </c>
      <c r="H26" s="1" t="s">
        <v>138</v>
      </c>
      <c r="I26" s="1" t="s">
        <v>139</v>
      </c>
      <c r="J26" s="1" t="s">
        <v>140</v>
      </c>
      <c r="K26" s="1" t="s">
        <v>141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1" t="s">
        <v>137</v>
      </c>
      <c r="H27" s="1" t="s">
        <v>138</v>
      </c>
      <c r="I27" s="1" t="s">
        <v>139</v>
      </c>
      <c r="J27" s="1" t="s">
        <v>140</v>
      </c>
      <c r="K27" s="1" t="s">
        <v>141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-10.0</v>
      </c>
      <c r="C29" s="1">
        <v>-12.0</v>
      </c>
      <c r="D29" s="1">
        <v>-31.0</v>
      </c>
      <c r="E29" s="1">
        <v>-33.0</v>
      </c>
      <c r="F29" s="1">
        <v>-51.0</v>
      </c>
      <c r="G29" s="1">
        <v>-61.0</v>
      </c>
      <c r="H29" s="1">
        <v>-51.0</v>
      </c>
      <c r="I29" s="1">
        <v>-63.0</v>
      </c>
      <c r="J29" s="1">
        <v>-47.0</v>
      </c>
      <c r="K29" s="1">
        <v>-39.0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-11.0</v>
      </c>
      <c r="C30" s="1">
        <v>-12.0</v>
      </c>
      <c r="D30" s="1">
        <v>-31.0</v>
      </c>
      <c r="E30" s="1">
        <v>-33.0</v>
      </c>
      <c r="F30" s="1">
        <v>-51.0</v>
      </c>
      <c r="G30" s="1">
        <v>-61.0</v>
      </c>
      <c r="H30" s="1">
        <v>-51.0</v>
      </c>
      <c r="I30" s="1">
        <v>-63.0</v>
      </c>
      <c r="J30" s="1">
        <v>-47.0</v>
      </c>
      <c r="K30" s="1">
        <v>-39.0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>
        <v>-11.0</v>
      </c>
      <c r="C31" s="1">
        <v>-12.0</v>
      </c>
      <c r="D31" s="1">
        <v>-31.0</v>
      </c>
      <c r="E31" s="1">
        <v>-33.0</v>
      </c>
      <c r="F31" s="1">
        <v>-51.0</v>
      </c>
      <c r="G31" s="1">
        <v>-61.0</v>
      </c>
      <c r="H31" s="1">
        <v>-51.0</v>
      </c>
      <c r="I31" s="1">
        <v>-63.0</v>
      </c>
      <c r="J31" s="1">
        <v>-47.0</v>
      </c>
      <c r="K31" s="1">
        <v>-39.0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-10.0</v>
      </c>
      <c r="C32" s="1">
        <v>-12.0</v>
      </c>
      <c r="D32" s="1">
        <v>-30.0</v>
      </c>
      <c r="E32" s="1">
        <v>-32.0</v>
      </c>
      <c r="F32" s="1">
        <v>-50.0</v>
      </c>
      <c r="G32" s="1">
        <v>-59.0</v>
      </c>
      <c r="H32" s="1">
        <v>-49.0</v>
      </c>
      <c r="I32" s="1">
        <v>-61.0</v>
      </c>
      <c r="J32" s="1">
        <v>-45.0</v>
      </c>
      <c r="K32" s="1">
        <v>-37.0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-6.0</v>
      </c>
      <c r="C33" s="1">
        <v>-7.0</v>
      </c>
      <c r="D33" s="1">
        <v>-19.0</v>
      </c>
      <c r="E33" s="1">
        <v>-20.0</v>
      </c>
      <c r="F33" s="1">
        <v>-30.0</v>
      </c>
      <c r="G33" s="1">
        <v>-36.0</v>
      </c>
      <c r="H33" s="1">
        <v>-31.0</v>
      </c>
      <c r="I33" s="1">
        <v>-39.0</v>
      </c>
      <c r="J33" s="1">
        <v>-29.0</v>
      </c>
      <c r="K33" s="1">
        <v>-23.0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0.0</v>
      </c>
      <c r="C35" s="1">
        <v>7.0</v>
      </c>
      <c r="D35" s="1">
        <v>8.0</v>
      </c>
      <c r="E35" s="1">
        <v>9.0</v>
      </c>
      <c r="F35" s="1">
        <v>11.0</v>
      </c>
      <c r="G35" s="1">
        <v>14.0</v>
      </c>
      <c r="H35" s="1">
        <v>16.0</v>
      </c>
      <c r="I35" s="1">
        <v>17.0</v>
      </c>
      <c r="J35" s="1">
        <v>19.0</v>
      </c>
      <c r="K35" s="1">
        <v>19.0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>
        <v>19.0</v>
      </c>
      <c r="C36" s="1">
        <v>25.0</v>
      </c>
      <c r="D36" s="1">
        <v>23.0</v>
      </c>
      <c r="E36" s="1">
        <v>24.0</v>
      </c>
      <c r="F36" s="1">
        <v>40.0</v>
      </c>
      <c r="G36" s="1">
        <v>47.0</v>
      </c>
      <c r="H36" s="1">
        <v>44.0</v>
      </c>
      <c r="I36" s="1">
        <v>47.0</v>
      </c>
      <c r="J36" s="1">
        <v>28.0</v>
      </c>
      <c r="K36" s="1">
        <v>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38.0</v>
      </c>
      <c r="C37" s="1">
        <v>59.0</v>
      </c>
      <c r="D37" s="1">
        <v>78.0</v>
      </c>
      <c r="E37" s="1">
        <v>89.0</v>
      </c>
      <c r="F37" s="1">
        <v>89.0</v>
      </c>
      <c r="G37" s="1">
        <v>1.0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1.0</v>
      </c>
      <c r="C38" s="1">
        <v>80.0</v>
      </c>
      <c r="D38" s="1">
        <v>1.0</v>
      </c>
      <c r="E38" s="1">
        <v>1.0</v>
      </c>
      <c r="F38" s="1">
        <v>1.0</v>
      </c>
      <c r="G38" s="1">
        <v>2.0</v>
      </c>
      <c r="H38" s="1">
        <v>2.0</v>
      </c>
      <c r="I38" s="1">
        <v>2.0</v>
      </c>
      <c r="J38" s="1">
        <v>1.0</v>
      </c>
      <c r="K38" s="1">
        <v>91.0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0.0</v>
      </c>
      <c r="C39" s="1">
        <v>1.0</v>
      </c>
      <c r="D39" s="1">
        <v>1.0</v>
      </c>
      <c r="E39" s="1">
        <v>2.0</v>
      </c>
      <c r="F39" s="1">
        <v>2.0</v>
      </c>
      <c r="G39" s="1">
        <v>3.0</v>
      </c>
      <c r="H39" s="1">
        <v>3.0</v>
      </c>
      <c r="I39" s="1">
        <v>3.0</v>
      </c>
      <c r="J39" s="1">
        <v>2.0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51.0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1.0</v>
      </c>
      <c r="C42" s="1">
        <v>2.0</v>
      </c>
      <c r="D42" s="1">
        <v>2.0</v>
      </c>
      <c r="E42" s="1">
        <v>3.0</v>
      </c>
      <c r="F42" s="1">
        <v>4.0</v>
      </c>
      <c r="G42" s="1">
        <v>6.0</v>
      </c>
      <c r="H42" s="1">
        <v>6.0</v>
      </c>
      <c r="I42" s="1">
        <v>6.0</v>
      </c>
      <c r="J42" s="1">
        <v>3.0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  <c r="G3" s="1" t="s">
        <v>164</v>
      </c>
      <c r="H3" s="1" t="s">
        <v>165</v>
      </c>
      <c r="I3" s="1" t="s">
        <v>166</v>
      </c>
      <c r="J3" s="1" t="s">
        <v>167</v>
      </c>
      <c r="K3" s="1" t="s">
        <v>168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 t="s">
        <v>170</v>
      </c>
      <c r="C4" s="1" t="s">
        <v>171</v>
      </c>
      <c r="D4" s="1" t="s">
        <v>172</v>
      </c>
      <c r="E4" s="1" t="s">
        <v>173</v>
      </c>
      <c r="F4" s="1" t="s">
        <v>174</v>
      </c>
      <c r="G4" s="1" t="s">
        <v>175</v>
      </c>
      <c r="H4" s="1" t="s">
        <v>176</v>
      </c>
      <c r="I4" s="1" t="s">
        <v>177</v>
      </c>
      <c r="J4" s="1" t="s">
        <v>178</v>
      </c>
      <c r="K4" s="1" t="s">
        <v>179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 t="s">
        <v>181</v>
      </c>
      <c r="C5" s="1" t="s">
        <v>182</v>
      </c>
      <c r="D5" s="1" t="s">
        <v>183</v>
      </c>
      <c r="E5" s="1" t="s">
        <v>184</v>
      </c>
      <c r="F5" s="1" t="s">
        <v>185</v>
      </c>
      <c r="G5" s="1" t="s">
        <v>186</v>
      </c>
      <c r="H5" s="1" t="s">
        <v>187</v>
      </c>
      <c r="I5" s="1" t="s">
        <v>188</v>
      </c>
      <c r="J5" s="1" t="s">
        <v>189</v>
      </c>
      <c r="K5" s="1" t="s">
        <v>190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191</v>
      </c>
      <c r="B6" s="1" t="s">
        <v>192</v>
      </c>
      <c r="C6" s="1" t="s">
        <v>182</v>
      </c>
      <c r="D6" s="1" t="s">
        <v>183</v>
      </c>
      <c r="E6" s="1" t="s">
        <v>184</v>
      </c>
      <c r="F6" s="1" t="s">
        <v>185</v>
      </c>
      <c r="G6" s="1" t="s">
        <v>186</v>
      </c>
      <c r="H6" s="1" t="s">
        <v>187</v>
      </c>
      <c r="I6" s="1" t="s">
        <v>188</v>
      </c>
      <c r="J6" s="1" t="s">
        <v>189</v>
      </c>
      <c r="K6" s="1" t="s">
        <v>190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194</v>
      </c>
      <c r="B8" s="1">
        <v>100.0</v>
      </c>
      <c r="C8" s="1">
        <v>100.0</v>
      </c>
      <c r="D8" s="1">
        <v>100.0</v>
      </c>
      <c r="E8" s="1">
        <v>0.0</v>
      </c>
      <c r="F8" s="1">
        <v>0.0</v>
      </c>
      <c r="G8" s="1">
        <v>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 t="s">
        <v>196</v>
      </c>
      <c r="C9" s="1" t="s">
        <v>197</v>
      </c>
      <c r="D9" s="1">
        <v>4.0</v>
      </c>
      <c r="E9" s="1">
        <v>0.0</v>
      </c>
      <c r="F9" s="1">
        <v>0.0</v>
      </c>
      <c r="G9" s="1">
        <v>0.0</v>
      </c>
      <c r="H9" s="1" t="s">
        <v>198</v>
      </c>
      <c r="I9" s="1">
        <v>0.0</v>
      </c>
      <c r="J9" s="1">
        <v>2.0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 t="s">
        <v>200</v>
      </c>
      <c r="C10" s="1" t="s">
        <v>201</v>
      </c>
      <c r="D10" s="1">
        <v>-17.0</v>
      </c>
      <c r="E10" s="1">
        <v>0.0</v>
      </c>
      <c r="F10" s="1">
        <v>0.0</v>
      </c>
      <c r="G10" s="1">
        <v>0.0</v>
      </c>
      <c r="H10" s="1" t="s">
        <v>202</v>
      </c>
      <c r="I10" s="1">
        <v>0.0</v>
      </c>
      <c r="J10" s="1">
        <v>-6.0</v>
      </c>
      <c r="K10" s="1">
        <v>-39.0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203</v>
      </c>
      <c r="B11" s="1" t="s">
        <v>204</v>
      </c>
      <c r="C11" s="1" t="s">
        <v>205</v>
      </c>
      <c r="D11" s="1">
        <v>-17.0</v>
      </c>
      <c r="E11" s="1">
        <v>0.0</v>
      </c>
      <c r="F11" s="1">
        <v>0.0</v>
      </c>
      <c r="G11" s="1">
        <v>0.0</v>
      </c>
      <c r="H11" s="1" t="s">
        <v>206</v>
      </c>
      <c r="I11" s="1">
        <v>0.0</v>
      </c>
      <c r="J11" s="1">
        <v>-6.0</v>
      </c>
      <c r="K11" s="1">
        <v>-39.0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207</v>
      </c>
      <c r="B12" s="1" t="s">
        <v>204</v>
      </c>
      <c r="C12" s="1" t="s">
        <v>205</v>
      </c>
      <c r="D12" s="1">
        <v>-17.0</v>
      </c>
      <c r="E12" s="1">
        <v>0.0</v>
      </c>
      <c r="F12" s="1">
        <v>0.0</v>
      </c>
      <c r="G12" s="1">
        <v>0.0</v>
      </c>
      <c r="H12" s="1" t="s">
        <v>206</v>
      </c>
      <c r="I12" s="1">
        <v>0.0</v>
      </c>
      <c r="J12" s="1">
        <v>-6.0</v>
      </c>
      <c r="K12" s="1">
        <v>-39.0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208</v>
      </c>
      <c r="B13" s="1" t="s">
        <v>209</v>
      </c>
      <c r="C13" s="1" t="s">
        <v>210</v>
      </c>
      <c r="D13" s="1">
        <v>-17.0</v>
      </c>
      <c r="E13" s="1">
        <v>0.0</v>
      </c>
      <c r="F13" s="1">
        <v>0.0</v>
      </c>
      <c r="G13" s="1">
        <v>0.0</v>
      </c>
      <c r="H13" s="1" t="s">
        <v>211</v>
      </c>
      <c r="I13" s="1">
        <v>0.0</v>
      </c>
      <c r="J13" s="1">
        <v>-6.0</v>
      </c>
      <c r="K13" s="1">
        <v>-36.0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212</v>
      </c>
      <c r="B14" s="1" t="s">
        <v>209</v>
      </c>
      <c r="C14" s="1" t="s">
        <v>210</v>
      </c>
      <c r="D14" s="1">
        <v>-17.0</v>
      </c>
      <c r="E14" s="1">
        <v>0.0</v>
      </c>
      <c r="F14" s="1">
        <v>0.0</v>
      </c>
      <c r="G14" s="1">
        <v>0.0</v>
      </c>
      <c r="H14" s="1" t="s">
        <v>211</v>
      </c>
      <c r="I14" s="1">
        <v>0.0</v>
      </c>
      <c r="J14" s="1">
        <v>-6.0</v>
      </c>
      <c r="K14" s="1">
        <v>-36.0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213</v>
      </c>
      <c r="B15" s="1" t="s">
        <v>209</v>
      </c>
      <c r="C15" s="1" t="s">
        <v>210</v>
      </c>
      <c r="D15" s="1">
        <v>-17.0</v>
      </c>
      <c r="E15" s="1">
        <v>0.0</v>
      </c>
      <c r="F15" s="1">
        <v>0.0</v>
      </c>
      <c r="G15" s="1">
        <v>0.0</v>
      </c>
      <c r="H15" s="1" t="s">
        <v>211</v>
      </c>
      <c r="I15" s="1">
        <v>0.0</v>
      </c>
      <c r="J15" s="1">
        <v>-6.0</v>
      </c>
      <c r="K15" s="1">
        <v>-36.0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214</v>
      </c>
      <c r="B16" s="1" t="s">
        <v>215</v>
      </c>
      <c r="C16" s="1" t="s">
        <v>216</v>
      </c>
      <c r="D16" s="1">
        <v>-10.0</v>
      </c>
      <c r="E16" s="1">
        <v>0.0</v>
      </c>
      <c r="F16" s="1">
        <v>0.0</v>
      </c>
      <c r="G16" s="1">
        <v>0.0</v>
      </c>
      <c r="H16" s="1" t="s">
        <v>217</v>
      </c>
      <c r="I16" s="1">
        <v>0.0</v>
      </c>
      <c r="J16" s="1">
        <v>-3.0</v>
      </c>
      <c r="K16" s="1">
        <v>-23.0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218</v>
      </c>
      <c r="B17" s="1" t="s">
        <v>219</v>
      </c>
      <c r="C17" s="1" t="s">
        <v>220</v>
      </c>
      <c r="D17" s="1">
        <v>-10.0</v>
      </c>
      <c r="E17" s="1">
        <v>0.0</v>
      </c>
      <c r="F17" s="1">
        <v>0.0</v>
      </c>
      <c r="G17" s="1">
        <v>0.0</v>
      </c>
      <c r="H17" s="1" t="s">
        <v>221</v>
      </c>
      <c r="I17" s="1">
        <v>0.0</v>
      </c>
      <c r="J17" s="1">
        <v>-4.0</v>
      </c>
      <c r="K17" s="1">
        <v>-21.0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222</v>
      </c>
      <c r="B18" s="1" t="s">
        <v>219</v>
      </c>
      <c r="C18" s="1" t="s">
        <v>220</v>
      </c>
      <c r="D18" s="1">
        <v>-10.0</v>
      </c>
      <c r="E18" s="1">
        <v>0.0</v>
      </c>
      <c r="F18" s="1">
        <v>0.0</v>
      </c>
      <c r="G18" s="1">
        <v>0.0</v>
      </c>
      <c r="H18" s="1" t="s">
        <v>221</v>
      </c>
      <c r="I18" s="1">
        <v>0.0</v>
      </c>
      <c r="J18" s="1">
        <v>-4.0</v>
      </c>
      <c r="K18" s="1">
        <v>-21.0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223</v>
      </c>
      <c r="B20" s="1" t="s">
        <v>224</v>
      </c>
      <c r="C20" s="1" t="s">
        <v>225</v>
      </c>
      <c r="D20" s="1" t="s">
        <v>90</v>
      </c>
      <c r="E20" s="1">
        <v>0.0</v>
      </c>
      <c r="F20" s="1">
        <v>0.0</v>
      </c>
      <c r="G20" s="1">
        <v>0.0</v>
      </c>
      <c r="H20" s="1" t="s">
        <v>226</v>
      </c>
      <c r="I20" s="1" t="s">
        <v>227</v>
      </c>
      <c r="J20" s="1" t="s">
        <v>90</v>
      </c>
      <c r="K20" s="1" t="s">
        <v>90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228</v>
      </c>
      <c r="B21" s="1" t="s">
        <v>229</v>
      </c>
      <c r="C21" s="1" t="s">
        <v>230</v>
      </c>
      <c r="D21" s="1" t="s">
        <v>231</v>
      </c>
      <c r="E21" s="1">
        <v>0.0</v>
      </c>
      <c r="F21" s="1">
        <v>0.0</v>
      </c>
      <c r="G21" s="1">
        <v>0.0</v>
      </c>
      <c r="H21" s="1">
        <v>3.0</v>
      </c>
      <c r="I21" s="1" t="s">
        <v>232</v>
      </c>
      <c r="J21" s="1" t="s">
        <v>233</v>
      </c>
      <c r="K21" s="1" t="s">
        <v>227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235</v>
      </c>
      <c r="B23" s="1" t="s">
        <v>236</v>
      </c>
      <c r="C23" s="1" t="s">
        <v>237</v>
      </c>
      <c r="D23" s="1" t="s">
        <v>238</v>
      </c>
      <c r="E23" s="1" t="s">
        <v>239</v>
      </c>
      <c r="F23" s="1" t="s">
        <v>240</v>
      </c>
      <c r="G23" s="1" t="s">
        <v>241</v>
      </c>
      <c r="H23" s="1" t="s">
        <v>242</v>
      </c>
      <c r="I23" s="1" t="s">
        <v>243</v>
      </c>
      <c r="J23" s="1" t="s">
        <v>244</v>
      </c>
      <c r="K23" s="1" t="s">
        <v>245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246</v>
      </c>
      <c r="B24" s="1" t="s">
        <v>247</v>
      </c>
      <c r="C24" s="1" t="s">
        <v>248</v>
      </c>
      <c r="D24" s="1" t="s">
        <v>249</v>
      </c>
      <c r="E24" s="1" t="s">
        <v>250</v>
      </c>
      <c r="F24" s="1">
        <v>24.0</v>
      </c>
      <c r="G24" s="1" t="s">
        <v>251</v>
      </c>
      <c r="H24" s="1" t="s">
        <v>252</v>
      </c>
      <c r="I24" s="1" t="s">
        <v>253</v>
      </c>
      <c r="J24" s="1" t="s">
        <v>254</v>
      </c>
      <c r="K24" s="1" t="s">
        <v>255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256</v>
      </c>
      <c r="B25" s="1" t="s">
        <v>257</v>
      </c>
      <c r="C25" s="1" t="s">
        <v>258</v>
      </c>
      <c r="D25" s="1" t="s">
        <v>259</v>
      </c>
      <c r="E25" s="1" t="s">
        <v>260</v>
      </c>
      <c r="F25" s="1" t="s">
        <v>261</v>
      </c>
      <c r="G25" s="1" t="s">
        <v>262</v>
      </c>
      <c r="H25" s="1" t="s">
        <v>263</v>
      </c>
      <c r="I25" s="1" t="s">
        <v>264</v>
      </c>
      <c r="J25" s="1" t="s">
        <v>265</v>
      </c>
      <c r="K25" s="1" t="s">
        <v>266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269</v>
      </c>
      <c r="H27" s="1" t="s">
        <v>270</v>
      </c>
      <c r="I27" s="1" t="s">
        <v>269</v>
      </c>
      <c r="J27" s="1" t="s">
        <v>271</v>
      </c>
      <c r="K27" s="1" t="s">
        <v>272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274</v>
      </c>
      <c r="H28" s="1" t="s">
        <v>275</v>
      </c>
      <c r="I28" s="1" t="s">
        <v>274</v>
      </c>
      <c r="J28" s="1" t="s">
        <v>276</v>
      </c>
      <c r="K28" s="1" t="s">
        <v>277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279</v>
      </c>
      <c r="H29" s="1" t="s">
        <v>280</v>
      </c>
      <c r="I29" s="1" t="s">
        <v>281</v>
      </c>
      <c r="J29" s="1">
        <v>0.0</v>
      </c>
      <c r="K29" s="1" t="s">
        <v>282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284</v>
      </c>
      <c r="H30" s="1" t="s">
        <v>285</v>
      </c>
      <c r="I30" s="1" t="s">
        <v>286</v>
      </c>
      <c r="J30" s="1">
        <v>0.0</v>
      </c>
      <c r="K30" s="1" t="s">
        <v>282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287</v>
      </c>
      <c r="B31" s="1" t="s">
        <v>288</v>
      </c>
      <c r="C31" s="1" t="s">
        <v>289</v>
      </c>
      <c r="D31" s="1" t="s">
        <v>290</v>
      </c>
      <c r="E31" s="1" t="s">
        <v>291</v>
      </c>
      <c r="F31" s="1" t="s">
        <v>292</v>
      </c>
      <c r="G31" s="1" t="s">
        <v>293</v>
      </c>
      <c r="H31" s="1" t="s">
        <v>294</v>
      </c>
      <c r="I31" s="1" t="s">
        <v>295</v>
      </c>
      <c r="J31" s="1" t="s">
        <v>296</v>
      </c>
      <c r="K31" s="1" t="s">
        <v>297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299</v>
      </c>
      <c r="H32" s="1" t="s">
        <v>299</v>
      </c>
      <c r="I32" s="1" t="s">
        <v>300</v>
      </c>
      <c r="J32" s="1" t="s">
        <v>301</v>
      </c>
      <c r="K32" s="1" t="s">
        <v>301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302</v>
      </c>
      <c r="B33" s="1" t="s">
        <v>303</v>
      </c>
      <c r="C33" s="1" t="s">
        <v>304</v>
      </c>
      <c r="D33" s="1" t="s">
        <v>305</v>
      </c>
      <c r="E33" s="1" t="s">
        <v>306</v>
      </c>
      <c r="F33" s="1" t="s">
        <v>307</v>
      </c>
      <c r="G33" s="1" t="s">
        <v>308</v>
      </c>
      <c r="H33" s="1" t="s">
        <v>309</v>
      </c>
      <c r="I33" s="1" t="s">
        <v>310</v>
      </c>
      <c r="J33" s="1" t="s">
        <v>311</v>
      </c>
      <c r="K33" s="1" t="s">
        <v>312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299</v>
      </c>
      <c r="H34" s="1" t="s">
        <v>299</v>
      </c>
      <c r="I34" s="1" t="s">
        <v>300</v>
      </c>
      <c r="J34" s="1" t="s">
        <v>301</v>
      </c>
      <c r="K34" s="1" t="s">
        <v>301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314</v>
      </c>
      <c r="B35" s="1" t="s">
        <v>315</v>
      </c>
      <c r="C35" s="1" t="s">
        <v>316</v>
      </c>
      <c r="D35" s="1" t="s">
        <v>317</v>
      </c>
      <c r="E35" s="1" t="s">
        <v>318</v>
      </c>
      <c r="F35" s="1" t="s">
        <v>319</v>
      </c>
      <c r="G35" s="1" t="s">
        <v>320</v>
      </c>
      <c r="H35" s="1" t="s">
        <v>309</v>
      </c>
      <c r="I35" s="1" t="s">
        <v>310</v>
      </c>
      <c r="J35" s="1" t="s">
        <v>311</v>
      </c>
      <c r="K35" s="1" t="s">
        <v>312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322</v>
      </c>
      <c r="B37" s="1" t="s">
        <v>323</v>
      </c>
      <c r="C37" s="1" t="s">
        <v>324</v>
      </c>
      <c r="D37" s="1" t="s">
        <v>325</v>
      </c>
      <c r="E37" s="1">
        <v>0.0</v>
      </c>
      <c r="F37" s="1">
        <v>0.0</v>
      </c>
      <c r="G37" s="1">
        <v>0.0</v>
      </c>
      <c r="H37" s="1">
        <v>0.0</v>
      </c>
      <c r="I37" s="1" t="s">
        <v>326</v>
      </c>
      <c r="J37" s="1" t="s">
        <v>327</v>
      </c>
      <c r="K37" s="1" t="s">
        <v>328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329</v>
      </c>
      <c r="B38" s="1" t="s">
        <v>323</v>
      </c>
      <c r="C38" s="1" t="s">
        <v>324</v>
      </c>
      <c r="D38" s="1" t="s">
        <v>325</v>
      </c>
      <c r="E38" s="1">
        <v>0.0</v>
      </c>
      <c r="F38" s="1">
        <v>0.0</v>
      </c>
      <c r="G38" s="1">
        <v>0.0</v>
      </c>
      <c r="H38" s="1">
        <v>0.0</v>
      </c>
      <c r="I38" s="1" t="s">
        <v>326</v>
      </c>
      <c r="J38" s="1" t="s">
        <v>327</v>
      </c>
      <c r="K38" s="1" t="s">
        <v>328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330</v>
      </c>
      <c r="B39" s="1" t="s">
        <v>331</v>
      </c>
      <c r="C39" s="1" t="s">
        <v>332</v>
      </c>
      <c r="D39" s="1" t="s">
        <v>333</v>
      </c>
      <c r="E39" s="1" t="s">
        <v>334</v>
      </c>
      <c r="F39" s="1" t="s">
        <v>335</v>
      </c>
      <c r="G39" s="1" t="s">
        <v>336</v>
      </c>
      <c r="H39" s="1" t="s">
        <v>337</v>
      </c>
      <c r="I39" s="1" t="s">
        <v>338</v>
      </c>
      <c r="J39" s="1" t="s">
        <v>339</v>
      </c>
      <c r="K39" s="1" t="s">
        <v>340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341</v>
      </c>
      <c r="B40" s="1" t="s">
        <v>303</v>
      </c>
      <c r="C40" s="1" t="s">
        <v>342</v>
      </c>
      <c r="D40" s="1" t="s">
        <v>343</v>
      </c>
      <c r="E40" s="1" t="s">
        <v>344</v>
      </c>
      <c r="F40" s="1" t="s">
        <v>345</v>
      </c>
      <c r="G40" s="1" t="s">
        <v>346</v>
      </c>
      <c r="H40" s="1" t="s">
        <v>347</v>
      </c>
      <c r="I40" s="1" t="s">
        <v>348</v>
      </c>
      <c r="J40" s="1" t="s">
        <v>349</v>
      </c>
      <c r="K40" s="1" t="s">
        <v>350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351</v>
      </c>
      <c r="B41" s="1" t="s">
        <v>303</v>
      </c>
      <c r="C41" s="1" t="s">
        <v>342</v>
      </c>
      <c r="D41" s="1" t="s">
        <v>343</v>
      </c>
      <c r="E41" s="1" t="s">
        <v>344</v>
      </c>
      <c r="F41" s="1" t="s">
        <v>345</v>
      </c>
      <c r="G41" s="1" t="s">
        <v>346</v>
      </c>
      <c r="H41" s="1" t="s">
        <v>347</v>
      </c>
      <c r="I41" s="1" t="s">
        <v>348</v>
      </c>
      <c r="J41" s="1" t="s">
        <v>349</v>
      </c>
      <c r="K41" s="1" t="s">
        <v>350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352</v>
      </c>
      <c r="B42" s="1" t="s">
        <v>353</v>
      </c>
      <c r="C42" s="1" t="s">
        <v>354</v>
      </c>
      <c r="D42" s="1" t="s">
        <v>355</v>
      </c>
      <c r="E42" s="1" t="s">
        <v>356</v>
      </c>
      <c r="F42" s="1" t="s">
        <v>357</v>
      </c>
      <c r="G42" s="1" t="s">
        <v>358</v>
      </c>
      <c r="H42" s="1" t="s">
        <v>359</v>
      </c>
      <c r="I42" s="1" t="s">
        <v>360</v>
      </c>
      <c r="J42" s="1" t="s">
        <v>361</v>
      </c>
      <c r="K42" s="1" t="s">
        <v>362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363</v>
      </c>
      <c r="B43" s="1" t="s">
        <v>353</v>
      </c>
      <c r="C43" s="1" t="s">
        <v>354</v>
      </c>
      <c r="D43" s="1" t="s">
        <v>355</v>
      </c>
      <c r="E43" s="1" t="s">
        <v>356</v>
      </c>
      <c r="F43" s="1" t="s">
        <v>357</v>
      </c>
      <c r="G43" s="1" t="s">
        <v>358</v>
      </c>
      <c r="H43" s="1" t="s">
        <v>359</v>
      </c>
      <c r="I43" s="1" t="s">
        <v>360</v>
      </c>
      <c r="J43" s="1" t="s">
        <v>361</v>
      </c>
      <c r="K43" s="1" t="s">
        <v>362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364</v>
      </c>
      <c r="B44" s="1" t="s">
        <v>353</v>
      </c>
      <c r="C44" s="1" t="s">
        <v>354</v>
      </c>
      <c r="D44" s="1" t="s">
        <v>355</v>
      </c>
      <c r="E44" s="1" t="s">
        <v>356</v>
      </c>
      <c r="F44" s="1" t="s">
        <v>357</v>
      </c>
      <c r="G44" s="1" t="s">
        <v>358</v>
      </c>
      <c r="H44" s="1" t="s">
        <v>359</v>
      </c>
      <c r="I44" s="1" t="s">
        <v>360</v>
      </c>
      <c r="J44" s="1" t="s">
        <v>361</v>
      </c>
      <c r="K44" s="1" t="s">
        <v>362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1" t="s">
        <v>366</v>
      </c>
      <c r="C45" s="1" t="s">
        <v>367</v>
      </c>
      <c r="D45" s="1" t="s">
        <v>368</v>
      </c>
      <c r="E45" s="1" t="s">
        <v>369</v>
      </c>
      <c r="F45" s="1" t="s">
        <v>370</v>
      </c>
      <c r="G45" s="1" t="s">
        <v>371</v>
      </c>
      <c r="H45" s="1" t="s">
        <v>372</v>
      </c>
      <c r="I45" s="1" t="s">
        <v>373</v>
      </c>
      <c r="J45" s="1" t="s">
        <v>374</v>
      </c>
      <c r="K45" s="1" t="s">
        <v>375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376</v>
      </c>
      <c r="B46" s="1" t="s">
        <v>377</v>
      </c>
      <c r="C46" s="1" t="s">
        <v>378</v>
      </c>
      <c r="D46" s="1" t="s">
        <v>379</v>
      </c>
      <c r="E46" s="1" t="s">
        <v>380</v>
      </c>
      <c r="F46" s="1" t="s">
        <v>381</v>
      </c>
      <c r="G46" s="1" t="s">
        <v>382</v>
      </c>
      <c r="H46" s="1" t="s">
        <v>383</v>
      </c>
      <c r="I46" s="1" t="s">
        <v>384</v>
      </c>
      <c r="J46" s="1" t="s">
        <v>385</v>
      </c>
      <c r="K46" s="1" t="s">
        <v>386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387</v>
      </c>
      <c r="B47" s="1" t="s">
        <v>388</v>
      </c>
      <c r="C47" s="1" t="s">
        <v>389</v>
      </c>
      <c r="D47" s="1" t="s">
        <v>390</v>
      </c>
      <c r="E47" s="1" t="s">
        <v>391</v>
      </c>
      <c r="F47" s="1" t="s">
        <v>392</v>
      </c>
      <c r="G47" s="1" t="s">
        <v>393</v>
      </c>
      <c r="H47" s="1" t="s">
        <v>394</v>
      </c>
      <c r="I47" s="1" t="s">
        <v>395</v>
      </c>
      <c r="J47" s="1" t="s">
        <v>396</v>
      </c>
      <c r="K47" s="1" t="s">
        <v>390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397</v>
      </c>
      <c r="B48" s="1">
        <v>0.0</v>
      </c>
      <c r="C48" s="1" t="s">
        <v>398</v>
      </c>
      <c r="D48" s="1" t="s">
        <v>399</v>
      </c>
      <c r="E48" s="1" t="s">
        <v>400</v>
      </c>
      <c r="F48" s="1" t="s">
        <v>401</v>
      </c>
      <c r="G48" s="1" t="s">
        <v>402</v>
      </c>
      <c r="H48" s="1" t="s">
        <v>403</v>
      </c>
      <c r="I48" s="1" t="s">
        <v>404</v>
      </c>
      <c r="J48" s="1" t="s">
        <v>405</v>
      </c>
      <c r="K48" s="1" t="s">
        <v>406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407</v>
      </c>
      <c r="B49" s="1">
        <v>0.0</v>
      </c>
      <c r="C49" s="1" t="s">
        <v>398</v>
      </c>
      <c r="D49" s="1" t="s">
        <v>399</v>
      </c>
      <c r="E49" s="1" t="s">
        <v>400</v>
      </c>
      <c r="F49" s="1" t="s">
        <v>401</v>
      </c>
      <c r="G49" s="1" t="s">
        <v>402</v>
      </c>
      <c r="H49" s="1" t="s">
        <v>403</v>
      </c>
      <c r="I49" s="1" t="s">
        <v>404</v>
      </c>
      <c r="J49" s="1" t="s">
        <v>405</v>
      </c>
      <c r="K49" s="1" t="s">
        <v>406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408</v>
      </c>
      <c r="B50" s="1" t="s">
        <v>409</v>
      </c>
      <c r="C50" s="1" t="s">
        <v>410</v>
      </c>
      <c r="D50" s="1" t="s">
        <v>411</v>
      </c>
      <c r="E50" s="1" t="s">
        <v>412</v>
      </c>
      <c r="F50" s="1" t="s">
        <v>413</v>
      </c>
      <c r="G50" s="1" t="s">
        <v>414</v>
      </c>
      <c r="H50" s="1" t="s">
        <v>415</v>
      </c>
      <c r="I50" s="1" t="s">
        <v>416</v>
      </c>
      <c r="J50" s="1" t="s">
        <v>417</v>
      </c>
      <c r="K50" s="1" t="s">
        <v>418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419</v>
      </c>
      <c r="B51" s="1" t="s">
        <v>420</v>
      </c>
      <c r="C51" s="1" t="s">
        <v>421</v>
      </c>
      <c r="D51" s="1" t="s">
        <v>422</v>
      </c>
      <c r="E51" s="1" t="s">
        <v>423</v>
      </c>
      <c r="F51" s="1" t="s">
        <v>424</v>
      </c>
      <c r="G51" s="1" t="s">
        <v>425</v>
      </c>
      <c r="H51" s="1" t="s">
        <v>426</v>
      </c>
      <c r="I51" s="1" t="s">
        <v>427</v>
      </c>
      <c r="J51" s="1" t="s">
        <v>428</v>
      </c>
      <c r="K51" s="1" t="s">
        <v>429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430</v>
      </c>
      <c r="B52" s="1" t="s">
        <v>431</v>
      </c>
      <c r="C52" s="1" t="s">
        <v>432</v>
      </c>
      <c r="D52" s="1" t="s">
        <v>433</v>
      </c>
      <c r="E52" s="1" t="s">
        <v>434</v>
      </c>
      <c r="F52" s="1" t="s">
        <v>435</v>
      </c>
      <c r="G52" s="1" t="s">
        <v>436</v>
      </c>
      <c r="H52" s="1" t="s">
        <v>437</v>
      </c>
      <c r="I52" s="1" t="s">
        <v>438</v>
      </c>
      <c r="J52" s="1" t="s">
        <v>439</v>
      </c>
      <c r="K52" s="1" t="s">
        <v>440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441</v>
      </c>
      <c r="B53" s="1" t="s">
        <v>431</v>
      </c>
      <c r="C53" s="1" t="s">
        <v>432</v>
      </c>
      <c r="D53" s="1" t="s">
        <v>433</v>
      </c>
      <c r="E53" s="1" t="s">
        <v>434</v>
      </c>
      <c r="F53" s="1" t="s">
        <v>435</v>
      </c>
      <c r="G53" s="1" t="s">
        <v>436</v>
      </c>
      <c r="H53" s="1" t="s">
        <v>437</v>
      </c>
      <c r="I53" s="1" t="s">
        <v>438</v>
      </c>
      <c r="J53" s="1" t="s">
        <v>439</v>
      </c>
      <c r="K53" s="1" t="s">
        <v>440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443</v>
      </c>
      <c r="B55" s="1" t="s">
        <v>444</v>
      </c>
      <c r="C55" s="1" t="s">
        <v>445</v>
      </c>
      <c r="D55" s="1" t="s">
        <v>446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 t="s">
        <v>447</v>
      </c>
      <c r="K55" s="1" t="s">
        <v>448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449</v>
      </c>
      <c r="B56" s="1" t="s">
        <v>444</v>
      </c>
      <c r="C56" s="1" t="s">
        <v>445</v>
      </c>
      <c r="D56" s="1" t="s">
        <v>446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 t="s">
        <v>447</v>
      </c>
      <c r="K56" s="1" t="s">
        <v>448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450</v>
      </c>
      <c r="B57" s="1" t="s">
        <v>451</v>
      </c>
      <c r="C57" s="1" t="s">
        <v>452</v>
      </c>
      <c r="D57" s="1" t="s">
        <v>453</v>
      </c>
      <c r="E57" s="1" t="s">
        <v>454</v>
      </c>
      <c r="F57" s="1" t="s">
        <v>455</v>
      </c>
      <c r="G57" s="1" t="s">
        <v>456</v>
      </c>
      <c r="H57" s="1" t="s">
        <v>227</v>
      </c>
      <c r="I57" s="1" t="s">
        <v>457</v>
      </c>
      <c r="J57" s="1" t="s">
        <v>458</v>
      </c>
      <c r="K57" s="1" t="s">
        <v>459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460</v>
      </c>
      <c r="B58" s="1" t="s">
        <v>461</v>
      </c>
      <c r="C58" s="1" t="s">
        <v>462</v>
      </c>
      <c r="D58" s="1" t="s">
        <v>463</v>
      </c>
      <c r="E58" s="1" t="s">
        <v>464</v>
      </c>
      <c r="F58" s="1" t="s">
        <v>465</v>
      </c>
      <c r="G58" s="1" t="s">
        <v>466</v>
      </c>
      <c r="H58" s="1" t="s">
        <v>90</v>
      </c>
      <c r="I58" s="1" t="s">
        <v>467</v>
      </c>
      <c r="J58" s="1" t="s">
        <v>468</v>
      </c>
      <c r="K58" s="1" t="s">
        <v>469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470</v>
      </c>
      <c r="B59" s="1" t="s">
        <v>461</v>
      </c>
      <c r="C59" s="1" t="s">
        <v>462</v>
      </c>
      <c r="D59" s="1" t="s">
        <v>463</v>
      </c>
      <c r="E59" s="1" t="s">
        <v>464</v>
      </c>
      <c r="F59" s="1" t="s">
        <v>465</v>
      </c>
      <c r="G59" s="1" t="s">
        <v>466</v>
      </c>
      <c r="H59" s="1" t="s">
        <v>90</v>
      </c>
      <c r="I59" s="1" t="s">
        <v>467</v>
      </c>
      <c r="J59" s="1" t="s">
        <v>468</v>
      </c>
      <c r="K59" s="1" t="s">
        <v>469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471</v>
      </c>
      <c r="B60" s="1" t="s">
        <v>472</v>
      </c>
      <c r="C60" s="1" t="s">
        <v>473</v>
      </c>
      <c r="D60" s="1" t="s">
        <v>474</v>
      </c>
      <c r="E60" s="1" t="s">
        <v>475</v>
      </c>
      <c r="F60" s="1" t="s">
        <v>476</v>
      </c>
      <c r="G60" s="1" t="s">
        <v>477</v>
      </c>
      <c r="H60" s="1" t="s">
        <v>478</v>
      </c>
      <c r="I60" s="1" t="s">
        <v>479</v>
      </c>
      <c r="J60" s="1" t="s">
        <v>480</v>
      </c>
      <c r="K60" s="1" t="s">
        <v>481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482</v>
      </c>
      <c r="B61" s="1" t="s">
        <v>472</v>
      </c>
      <c r="C61" s="1" t="s">
        <v>473</v>
      </c>
      <c r="D61" s="1" t="s">
        <v>474</v>
      </c>
      <c r="E61" s="1" t="s">
        <v>475</v>
      </c>
      <c r="F61" s="1" t="s">
        <v>476</v>
      </c>
      <c r="G61" s="1" t="s">
        <v>477</v>
      </c>
      <c r="H61" s="1" t="s">
        <v>478</v>
      </c>
      <c r="I61" s="1" t="s">
        <v>479</v>
      </c>
      <c r="J61" s="1" t="s">
        <v>480</v>
      </c>
      <c r="K61" s="1" t="s">
        <v>481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483</v>
      </c>
      <c r="B62" s="1" t="s">
        <v>472</v>
      </c>
      <c r="C62" s="1" t="s">
        <v>473</v>
      </c>
      <c r="D62" s="1" t="s">
        <v>474</v>
      </c>
      <c r="E62" s="1" t="s">
        <v>475</v>
      </c>
      <c r="F62" s="1" t="s">
        <v>476</v>
      </c>
      <c r="G62" s="1" t="s">
        <v>477</v>
      </c>
      <c r="H62" s="1" t="s">
        <v>478</v>
      </c>
      <c r="I62" s="1" t="s">
        <v>479</v>
      </c>
      <c r="J62" s="1" t="s">
        <v>480</v>
      </c>
      <c r="K62" s="1" t="s">
        <v>481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484</v>
      </c>
      <c r="B63" s="1" t="s">
        <v>485</v>
      </c>
      <c r="C63" s="1" t="s">
        <v>486</v>
      </c>
      <c r="D63" s="1" t="s">
        <v>487</v>
      </c>
      <c r="E63" s="1" t="s">
        <v>488</v>
      </c>
      <c r="F63" s="1" t="s">
        <v>489</v>
      </c>
      <c r="G63" s="1" t="s">
        <v>490</v>
      </c>
      <c r="H63" s="1" t="s">
        <v>491</v>
      </c>
      <c r="I63" s="1" t="s">
        <v>492</v>
      </c>
      <c r="J63" s="1" t="s">
        <v>493</v>
      </c>
      <c r="K63" s="1" t="s">
        <v>494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495</v>
      </c>
      <c r="B64" s="1" t="s">
        <v>282</v>
      </c>
      <c r="C64" s="1" t="s">
        <v>496</v>
      </c>
      <c r="D64" s="1" t="s">
        <v>497</v>
      </c>
      <c r="E64" s="1" t="s">
        <v>498</v>
      </c>
      <c r="F64" s="1" t="s">
        <v>499</v>
      </c>
      <c r="G64" s="1" t="s">
        <v>500</v>
      </c>
      <c r="H64" s="1" t="s">
        <v>501</v>
      </c>
      <c r="I64" s="1" t="s">
        <v>502</v>
      </c>
      <c r="J64" s="1" t="s">
        <v>503</v>
      </c>
      <c r="K64" s="1" t="s">
        <v>504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505</v>
      </c>
      <c r="B65" s="1" t="s">
        <v>506</v>
      </c>
      <c r="C65" s="1" t="s">
        <v>507</v>
      </c>
      <c r="D65" s="1" t="s">
        <v>508</v>
      </c>
      <c r="E65" s="1" t="s">
        <v>509</v>
      </c>
      <c r="F65" s="1" t="s">
        <v>510</v>
      </c>
      <c r="G65" s="1" t="s">
        <v>511</v>
      </c>
      <c r="H65" s="1" t="s">
        <v>512</v>
      </c>
      <c r="I65" s="1" t="s">
        <v>513</v>
      </c>
      <c r="J65" s="1" t="s">
        <v>514</v>
      </c>
      <c r="K65" s="1" t="s">
        <v>515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516</v>
      </c>
      <c r="B66" s="1" t="s">
        <v>517</v>
      </c>
      <c r="C66" s="1" t="s">
        <v>518</v>
      </c>
      <c r="D66" s="1" t="s">
        <v>519</v>
      </c>
      <c r="E66" s="1" t="s">
        <v>520</v>
      </c>
      <c r="F66" s="1" t="s">
        <v>521</v>
      </c>
      <c r="G66" s="1" t="s">
        <v>522</v>
      </c>
      <c r="H66" s="1">
        <v>-21.0</v>
      </c>
      <c r="I66" s="1" t="s">
        <v>523</v>
      </c>
      <c r="J66" s="1" t="s">
        <v>524</v>
      </c>
      <c r="K66" s="1" t="s">
        <v>525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526</v>
      </c>
      <c r="B67" s="1" t="s">
        <v>517</v>
      </c>
      <c r="C67" s="1" t="s">
        <v>518</v>
      </c>
      <c r="D67" s="1" t="s">
        <v>519</v>
      </c>
      <c r="E67" s="1" t="s">
        <v>520</v>
      </c>
      <c r="F67" s="1" t="s">
        <v>521</v>
      </c>
      <c r="G67" s="1" t="s">
        <v>522</v>
      </c>
      <c r="H67" s="1">
        <v>-21.0</v>
      </c>
      <c r="I67" s="1" t="s">
        <v>523</v>
      </c>
      <c r="J67" s="1" t="s">
        <v>524</v>
      </c>
      <c r="K67" s="1" t="s">
        <v>525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527</v>
      </c>
      <c r="B68" s="1" t="s">
        <v>528</v>
      </c>
      <c r="C68" s="1" t="s">
        <v>529</v>
      </c>
      <c r="D68" s="1" t="s">
        <v>530</v>
      </c>
      <c r="E68" s="1" t="s">
        <v>531</v>
      </c>
      <c r="F68" s="1" t="s">
        <v>532</v>
      </c>
      <c r="G68" s="1" t="s">
        <v>533</v>
      </c>
      <c r="H68" s="1" t="s">
        <v>534</v>
      </c>
      <c r="I68" s="1" t="s">
        <v>535</v>
      </c>
      <c r="J68" s="1" t="s">
        <v>536</v>
      </c>
      <c r="K68" s="1" t="s">
        <v>537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538</v>
      </c>
      <c r="B69" s="1">
        <v>-18.0</v>
      </c>
      <c r="C69" s="1" t="s">
        <v>539</v>
      </c>
      <c r="D69" s="1">
        <v>82.0</v>
      </c>
      <c r="E69" s="1" t="s">
        <v>540</v>
      </c>
      <c r="F69" s="1" t="s">
        <v>541</v>
      </c>
      <c r="G69" s="1" t="s">
        <v>542</v>
      </c>
      <c r="H69" s="1" t="s">
        <v>543</v>
      </c>
      <c r="I69" s="1" t="s">
        <v>544</v>
      </c>
      <c r="J69" s="1" t="s">
        <v>545</v>
      </c>
      <c r="K69" s="1" t="s">
        <v>546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547</v>
      </c>
      <c r="B70" s="1" t="s">
        <v>548</v>
      </c>
      <c r="C70" s="1" t="s">
        <v>549</v>
      </c>
      <c r="D70" s="1" t="s">
        <v>550</v>
      </c>
      <c r="E70" s="1" t="s">
        <v>551</v>
      </c>
      <c r="F70" s="1" t="s">
        <v>552</v>
      </c>
      <c r="G70" s="1" t="s">
        <v>553</v>
      </c>
      <c r="H70" s="1" t="s">
        <v>554</v>
      </c>
      <c r="I70" s="1" t="s">
        <v>555</v>
      </c>
      <c r="J70" s="1" t="s">
        <v>556</v>
      </c>
      <c r="K70" s="1" t="s">
        <v>557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558</v>
      </c>
      <c r="B71" s="1" t="s">
        <v>548</v>
      </c>
      <c r="C71" s="1" t="s">
        <v>549</v>
      </c>
      <c r="D71" s="1" t="s">
        <v>550</v>
      </c>
      <c r="E71" s="1" t="s">
        <v>551</v>
      </c>
      <c r="F71" s="1" t="s">
        <v>552</v>
      </c>
      <c r="G71" s="1" t="s">
        <v>553</v>
      </c>
      <c r="H71" s="1" t="s">
        <v>554</v>
      </c>
      <c r="I71" s="1" t="s">
        <v>555</v>
      </c>
      <c r="J71" s="1" t="s">
        <v>556</v>
      </c>
      <c r="K71" s="1" t="s">
        <v>557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559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560</v>
      </c>
      <c r="B73" s="1" t="s">
        <v>561</v>
      </c>
      <c r="C73" s="1" t="s">
        <v>562</v>
      </c>
      <c r="D73" s="1" t="s">
        <v>563</v>
      </c>
      <c r="E73" s="1">
        <v>0.0</v>
      </c>
      <c r="F73" s="1">
        <v>0.0</v>
      </c>
      <c r="G73" s="1">
        <v>0.0</v>
      </c>
      <c r="H73" s="1">
        <v>0.0</v>
      </c>
      <c r="I73" s="1">
        <v>0.0</v>
      </c>
      <c r="J73" s="1">
        <v>0.0</v>
      </c>
      <c r="K73" s="1" t="s">
        <v>564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565</v>
      </c>
      <c r="B74" s="1" t="s">
        <v>561</v>
      </c>
      <c r="C74" s="1" t="s">
        <v>562</v>
      </c>
      <c r="D74" s="1" t="s">
        <v>563</v>
      </c>
      <c r="E74" s="1">
        <v>0.0</v>
      </c>
      <c r="F74" s="1">
        <v>0.0</v>
      </c>
      <c r="G74" s="1">
        <v>0.0</v>
      </c>
      <c r="H74" s="1">
        <v>0.0</v>
      </c>
      <c r="I74" s="1">
        <v>0.0</v>
      </c>
      <c r="J74" s="1">
        <v>0.0</v>
      </c>
      <c r="K74" s="1" t="s">
        <v>564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566</v>
      </c>
      <c r="B75" s="1" t="s">
        <v>567</v>
      </c>
      <c r="C75" s="1" t="s">
        <v>568</v>
      </c>
      <c r="D75" s="1" t="s">
        <v>569</v>
      </c>
      <c r="E75" s="1" t="s">
        <v>570</v>
      </c>
      <c r="F75" s="1" t="s">
        <v>571</v>
      </c>
      <c r="G75" s="1" t="s">
        <v>572</v>
      </c>
      <c r="H75" s="1" t="s">
        <v>573</v>
      </c>
      <c r="I75" s="1" t="s">
        <v>574</v>
      </c>
      <c r="J75" s="1" t="s">
        <v>575</v>
      </c>
      <c r="K75" s="1" t="s">
        <v>576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577</v>
      </c>
      <c r="B76" s="1" t="s">
        <v>578</v>
      </c>
      <c r="C76" s="1" t="s">
        <v>579</v>
      </c>
      <c r="D76" s="1" t="s">
        <v>580</v>
      </c>
      <c r="E76" s="1" t="s">
        <v>581</v>
      </c>
      <c r="F76" s="1" t="s">
        <v>582</v>
      </c>
      <c r="G76" s="1" t="s">
        <v>583</v>
      </c>
      <c r="H76" s="1" t="s">
        <v>584</v>
      </c>
      <c r="I76" s="1" t="s">
        <v>585</v>
      </c>
      <c r="J76" s="1" t="s">
        <v>586</v>
      </c>
      <c r="K76" s="1" t="s">
        <v>587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588</v>
      </c>
      <c r="B77" s="1" t="s">
        <v>578</v>
      </c>
      <c r="C77" s="1" t="s">
        <v>579</v>
      </c>
      <c r="D77" s="1" t="s">
        <v>580</v>
      </c>
      <c r="E77" s="1" t="s">
        <v>581</v>
      </c>
      <c r="F77" s="1" t="s">
        <v>582</v>
      </c>
      <c r="G77" s="1" t="s">
        <v>583</v>
      </c>
      <c r="H77" s="1" t="s">
        <v>584</v>
      </c>
      <c r="I77" s="1" t="s">
        <v>585</v>
      </c>
      <c r="J77" s="1" t="s">
        <v>586</v>
      </c>
      <c r="K77" s="1" t="s">
        <v>587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589</v>
      </c>
      <c r="B78" s="1" t="s">
        <v>590</v>
      </c>
      <c r="C78" s="1" t="s">
        <v>591</v>
      </c>
      <c r="D78" s="1" t="s">
        <v>592</v>
      </c>
      <c r="E78" s="1" t="s">
        <v>593</v>
      </c>
      <c r="F78" s="1" t="s">
        <v>594</v>
      </c>
      <c r="G78" s="1" t="s">
        <v>595</v>
      </c>
      <c r="H78" s="1" t="s">
        <v>596</v>
      </c>
      <c r="I78" s="1" t="s">
        <v>597</v>
      </c>
      <c r="J78" s="1" t="s">
        <v>598</v>
      </c>
      <c r="K78" s="1" t="s">
        <v>599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600</v>
      </c>
      <c r="B79" s="1" t="s">
        <v>590</v>
      </c>
      <c r="C79" s="1" t="s">
        <v>591</v>
      </c>
      <c r="D79" s="1" t="s">
        <v>592</v>
      </c>
      <c r="E79" s="1" t="s">
        <v>593</v>
      </c>
      <c r="F79" s="1" t="s">
        <v>594</v>
      </c>
      <c r="G79" s="1" t="s">
        <v>595</v>
      </c>
      <c r="H79" s="1" t="s">
        <v>596</v>
      </c>
      <c r="I79" s="1" t="s">
        <v>597</v>
      </c>
      <c r="J79" s="1" t="s">
        <v>598</v>
      </c>
      <c r="K79" s="1" t="s">
        <v>599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601</v>
      </c>
      <c r="B80" s="1" t="s">
        <v>590</v>
      </c>
      <c r="C80" s="1" t="s">
        <v>591</v>
      </c>
      <c r="D80" s="1" t="s">
        <v>592</v>
      </c>
      <c r="E80" s="1" t="s">
        <v>593</v>
      </c>
      <c r="F80" s="1" t="s">
        <v>594</v>
      </c>
      <c r="G80" s="1" t="s">
        <v>595</v>
      </c>
      <c r="H80" s="1" t="s">
        <v>596</v>
      </c>
      <c r="I80" s="1" t="s">
        <v>597</v>
      </c>
      <c r="J80" s="1" t="s">
        <v>598</v>
      </c>
      <c r="K80" s="1" t="s">
        <v>599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602</v>
      </c>
      <c r="B81" s="1" t="s">
        <v>603</v>
      </c>
      <c r="C81" s="1" t="s">
        <v>604</v>
      </c>
      <c r="D81" s="1" t="s">
        <v>605</v>
      </c>
      <c r="E81" s="1" t="s">
        <v>606</v>
      </c>
      <c r="F81" s="1" t="s">
        <v>607</v>
      </c>
      <c r="G81" s="1" t="s">
        <v>608</v>
      </c>
      <c r="H81" s="1" t="s">
        <v>609</v>
      </c>
      <c r="I81" s="1" t="s">
        <v>610</v>
      </c>
      <c r="J81" s="1" t="s">
        <v>611</v>
      </c>
      <c r="K81" s="1" t="s">
        <v>612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613</v>
      </c>
      <c r="B82" s="1" t="s">
        <v>614</v>
      </c>
      <c r="C82" s="1" t="s">
        <v>615</v>
      </c>
      <c r="D82" s="1" t="s">
        <v>616</v>
      </c>
      <c r="E82" s="1" t="s">
        <v>617</v>
      </c>
      <c r="F82" s="1" t="s">
        <v>618</v>
      </c>
      <c r="G82" s="1" t="s">
        <v>619</v>
      </c>
      <c r="H82" s="1" t="s">
        <v>620</v>
      </c>
      <c r="I82" s="1" t="s">
        <v>621</v>
      </c>
      <c r="J82" s="1" t="s">
        <v>622</v>
      </c>
      <c r="K82" s="1" t="s">
        <v>623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624</v>
      </c>
      <c r="B83" s="1" t="s">
        <v>625</v>
      </c>
      <c r="C83" s="1" t="s">
        <v>626</v>
      </c>
      <c r="D83" s="1" t="s">
        <v>627</v>
      </c>
      <c r="E83" s="1" t="s">
        <v>628</v>
      </c>
      <c r="F83" s="1" t="s">
        <v>629</v>
      </c>
      <c r="G83" s="1" t="s">
        <v>630</v>
      </c>
      <c r="H83" s="1" t="s">
        <v>631</v>
      </c>
      <c r="I83" s="1" t="s">
        <v>632</v>
      </c>
      <c r="J83" s="1" t="s">
        <v>633</v>
      </c>
      <c r="K83" s="1" t="s">
        <v>634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635</v>
      </c>
      <c r="B84" s="1" t="s">
        <v>636</v>
      </c>
      <c r="C84" s="1" t="s">
        <v>637</v>
      </c>
      <c r="D84" s="1" t="s">
        <v>638</v>
      </c>
      <c r="E84" s="1" t="s">
        <v>639</v>
      </c>
      <c r="F84" s="1" t="s">
        <v>640</v>
      </c>
      <c r="G84" s="1" t="s">
        <v>641</v>
      </c>
      <c r="H84" s="1" t="s">
        <v>642</v>
      </c>
      <c r="I84" s="1" t="s">
        <v>643</v>
      </c>
      <c r="J84" s="1" t="s">
        <v>644</v>
      </c>
      <c r="K84" s="1" t="s">
        <v>645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646</v>
      </c>
      <c r="B85" s="1" t="s">
        <v>636</v>
      </c>
      <c r="C85" s="1" t="s">
        <v>637</v>
      </c>
      <c r="D85" s="1" t="s">
        <v>638</v>
      </c>
      <c r="E85" s="1" t="s">
        <v>639</v>
      </c>
      <c r="F85" s="1" t="s">
        <v>640</v>
      </c>
      <c r="G85" s="1" t="s">
        <v>641</v>
      </c>
      <c r="H85" s="1" t="s">
        <v>642</v>
      </c>
      <c r="I85" s="1" t="s">
        <v>643</v>
      </c>
      <c r="J85" s="1" t="s">
        <v>644</v>
      </c>
      <c r="K85" s="1" t="s">
        <v>645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647</v>
      </c>
      <c r="B86" s="1" t="s">
        <v>648</v>
      </c>
      <c r="C86" s="1" t="s">
        <v>649</v>
      </c>
      <c r="D86" s="1" t="s">
        <v>650</v>
      </c>
      <c r="E86" s="1" t="s">
        <v>651</v>
      </c>
      <c r="F86" s="1" t="s">
        <v>652</v>
      </c>
      <c r="G86" s="1" t="s">
        <v>653</v>
      </c>
      <c r="H86" s="1" t="s">
        <v>452</v>
      </c>
      <c r="I86" s="1" t="s">
        <v>654</v>
      </c>
      <c r="J86" s="1" t="s">
        <v>655</v>
      </c>
      <c r="K86" s="1" t="s">
        <v>656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657</v>
      </c>
      <c r="B87" s="1" t="s">
        <v>658</v>
      </c>
      <c r="C87" s="1" t="s">
        <v>659</v>
      </c>
      <c r="D87" s="1" t="s">
        <v>660</v>
      </c>
      <c r="E87" s="1" t="s">
        <v>661</v>
      </c>
      <c r="F87" s="1" t="s">
        <v>662</v>
      </c>
      <c r="G87" s="1" t="s">
        <v>663</v>
      </c>
      <c r="H87" s="1" t="s">
        <v>664</v>
      </c>
      <c r="I87" s="1" t="s">
        <v>665</v>
      </c>
      <c r="J87" s="1" t="s">
        <v>666</v>
      </c>
      <c r="K87" s="1" t="s">
        <v>667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668</v>
      </c>
      <c r="B88" s="1">
        <v>0.0</v>
      </c>
      <c r="C88" s="1" t="s">
        <v>669</v>
      </c>
      <c r="D88" s="1" t="s">
        <v>670</v>
      </c>
      <c r="E88" s="1" t="s">
        <v>671</v>
      </c>
      <c r="F88" s="1" t="s">
        <v>672</v>
      </c>
      <c r="G88" s="1" t="s">
        <v>673</v>
      </c>
      <c r="H88" s="1" t="s">
        <v>674</v>
      </c>
      <c r="I88" s="1" t="s">
        <v>490</v>
      </c>
      <c r="J88" s="1" t="s">
        <v>675</v>
      </c>
      <c r="K88" s="1">
        <v>2.0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676</v>
      </c>
      <c r="B89" s="1">
        <v>0.0</v>
      </c>
      <c r="C89" s="1" t="s">
        <v>669</v>
      </c>
      <c r="D89" s="1" t="s">
        <v>670</v>
      </c>
      <c r="E89" s="1" t="s">
        <v>671</v>
      </c>
      <c r="F89" s="1" t="s">
        <v>672</v>
      </c>
      <c r="G89" s="1" t="s">
        <v>673</v>
      </c>
      <c r="H89" s="1" t="s">
        <v>674</v>
      </c>
      <c r="I89" s="1" t="s">
        <v>490</v>
      </c>
      <c r="J89" s="1" t="s">
        <v>675</v>
      </c>
      <c r="K89" s="1">
        <v>2.0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677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678</v>
      </c>
      <c r="B91" s="1">
        <v>0.0</v>
      </c>
      <c r="C91" s="1">
        <v>0.0</v>
      </c>
      <c r="D91" s="1" t="s">
        <v>679</v>
      </c>
      <c r="E91" s="1">
        <v>0.0</v>
      </c>
      <c r="F91" s="1">
        <v>0.0</v>
      </c>
      <c r="G91" s="1">
        <v>0.0</v>
      </c>
      <c r="H91" s="1" t="s">
        <v>680</v>
      </c>
      <c r="I91" s="1" t="s">
        <v>681</v>
      </c>
      <c r="J91" s="1">
        <v>0.0</v>
      </c>
      <c r="K91" s="1">
        <v>0.0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682</v>
      </c>
      <c r="B92" s="1">
        <v>0.0</v>
      </c>
      <c r="C92" s="1">
        <v>0.0</v>
      </c>
      <c r="D92" s="1" t="s">
        <v>679</v>
      </c>
      <c r="E92" s="1">
        <v>0.0</v>
      </c>
      <c r="F92" s="1">
        <v>0.0</v>
      </c>
      <c r="G92" s="1">
        <v>0.0</v>
      </c>
      <c r="H92" s="1" t="s">
        <v>680</v>
      </c>
      <c r="I92" s="1" t="s">
        <v>681</v>
      </c>
      <c r="J92" s="1">
        <v>0.0</v>
      </c>
      <c r="K92" s="1">
        <v>0.0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683</v>
      </c>
      <c r="B93" s="1">
        <v>0.0</v>
      </c>
      <c r="C93" s="1">
        <v>0.0</v>
      </c>
      <c r="D93" s="1" t="s">
        <v>684</v>
      </c>
      <c r="E93" s="1" t="s">
        <v>685</v>
      </c>
      <c r="F93" s="1" t="s">
        <v>686</v>
      </c>
      <c r="G93" s="1" t="s">
        <v>687</v>
      </c>
      <c r="H93" s="1" t="s">
        <v>688</v>
      </c>
      <c r="I93" s="1" t="s">
        <v>342</v>
      </c>
      <c r="J93" s="1" t="s">
        <v>689</v>
      </c>
      <c r="K93" s="1" t="s">
        <v>690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691</v>
      </c>
      <c r="B94" s="1">
        <v>0.0</v>
      </c>
      <c r="C94" s="1">
        <v>0.0</v>
      </c>
      <c r="D94" s="1" t="s">
        <v>692</v>
      </c>
      <c r="E94" s="1" t="s">
        <v>693</v>
      </c>
      <c r="F94" s="1" t="s">
        <v>694</v>
      </c>
      <c r="G94" s="1" t="s">
        <v>695</v>
      </c>
      <c r="H94" s="1" t="s">
        <v>696</v>
      </c>
      <c r="I94" s="1" t="s">
        <v>697</v>
      </c>
      <c r="J94" s="1" t="s">
        <v>698</v>
      </c>
      <c r="K94" s="1" t="s">
        <v>699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700</v>
      </c>
      <c r="B95" s="1">
        <v>0.0</v>
      </c>
      <c r="C95" s="1">
        <v>0.0</v>
      </c>
      <c r="D95" s="1" t="s">
        <v>692</v>
      </c>
      <c r="E95" s="1" t="s">
        <v>693</v>
      </c>
      <c r="F95" s="1" t="s">
        <v>694</v>
      </c>
      <c r="G95" s="1" t="s">
        <v>695</v>
      </c>
      <c r="H95" s="1" t="s">
        <v>696</v>
      </c>
      <c r="I95" s="1" t="s">
        <v>697</v>
      </c>
      <c r="J95" s="1" t="s">
        <v>698</v>
      </c>
      <c r="K95" s="1" t="s">
        <v>699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701</v>
      </c>
      <c r="B96" s="1">
        <v>0.0</v>
      </c>
      <c r="C96" s="1">
        <v>0.0</v>
      </c>
      <c r="D96" s="1" t="s">
        <v>702</v>
      </c>
      <c r="E96" s="1" t="s">
        <v>703</v>
      </c>
      <c r="F96" s="1" t="s">
        <v>704</v>
      </c>
      <c r="G96" s="1" t="s">
        <v>705</v>
      </c>
      <c r="H96" s="1" t="s">
        <v>706</v>
      </c>
      <c r="I96" s="1" t="s">
        <v>707</v>
      </c>
      <c r="J96" s="1">
        <v>7.0</v>
      </c>
      <c r="K96" s="1" t="s">
        <v>265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708</v>
      </c>
      <c r="B97" s="1">
        <v>0.0</v>
      </c>
      <c r="C97" s="1">
        <v>0.0</v>
      </c>
      <c r="D97" s="1" t="s">
        <v>702</v>
      </c>
      <c r="E97" s="1" t="s">
        <v>703</v>
      </c>
      <c r="F97" s="1" t="s">
        <v>704</v>
      </c>
      <c r="G97" s="1" t="s">
        <v>705</v>
      </c>
      <c r="H97" s="1" t="s">
        <v>706</v>
      </c>
      <c r="I97" s="1" t="s">
        <v>707</v>
      </c>
      <c r="J97" s="1">
        <v>7.0</v>
      </c>
      <c r="K97" s="1" t="s">
        <v>265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709</v>
      </c>
      <c r="B98" s="1">
        <v>0.0</v>
      </c>
      <c r="C98" s="1">
        <v>0.0</v>
      </c>
      <c r="D98" s="1" t="s">
        <v>702</v>
      </c>
      <c r="E98" s="1" t="s">
        <v>703</v>
      </c>
      <c r="F98" s="1" t="s">
        <v>704</v>
      </c>
      <c r="G98" s="1" t="s">
        <v>705</v>
      </c>
      <c r="H98" s="1" t="s">
        <v>706</v>
      </c>
      <c r="I98" s="1" t="s">
        <v>707</v>
      </c>
      <c r="J98" s="1">
        <v>7.0</v>
      </c>
      <c r="K98" s="1" t="s">
        <v>265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710</v>
      </c>
      <c r="B99" s="1">
        <v>0.0</v>
      </c>
      <c r="C99" s="1">
        <v>0.0</v>
      </c>
      <c r="D99" s="1" t="s">
        <v>711</v>
      </c>
      <c r="E99" s="1" t="s">
        <v>712</v>
      </c>
      <c r="F99" s="1" t="s">
        <v>713</v>
      </c>
      <c r="G99" s="1" t="s">
        <v>714</v>
      </c>
      <c r="H99" s="1" t="s">
        <v>715</v>
      </c>
      <c r="I99" s="1" t="s">
        <v>716</v>
      </c>
      <c r="J99" s="1" t="s">
        <v>717</v>
      </c>
      <c r="K99" s="1" t="s">
        <v>718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719</v>
      </c>
      <c r="B100" s="1">
        <v>0.0</v>
      </c>
      <c r="C100" s="1">
        <v>0.0</v>
      </c>
      <c r="D100" s="1" t="s">
        <v>720</v>
      </c>
      <c r="E100" s="1" t="s">
        <v>721</v>
      </c>
      <c r="F100" s="1" t="s">
        <v>673</v>
      </c>
      <c r="G100" s="1" t="s">
        <v>722</v>
      </c>
      <c r="H100" s="1" t="s">
        <v>723</v>
      </c>
      <c r="I100" s="1" t="s">
        <v>724</v>
      </c>
      <c r="J100" s="1" t="s">
        <v>725</v>
      </c>
      <c r="K100" s="1" t="s">
        <v>726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727</v>
      </c>
      <c r="B101" s="1">
        <v>0.0</v>
      </c>
      <c r="C101" s="1">
        <v>0.0</v>
      </c>
      <c r="D101" s="1" t="s">
        <v>728</v>
      </c>
      <c r="E101" s="1" t="s">
        <v>729</v>
      </c>
      <c r="F101" s="1" t="s">
        <v>730</v>
      </c>
      <c r="G101" s="1" t="s">
        <v>731</v>
      </c>
      <c r="H101" s="1" t="s">
        <v>732</v>
      </c>
      <c r="I101" s="1" t="s">
        <v>733</v>
      </c>
      <c r="J101" s="1" t="s">
        <v>734</v>
      </c>
      <c r="K101" s="1" t="s">
        <v>735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736</v>
      </c>
      <c r="B102" s="1">
        <v>0.0</v>
      </c>
      <c r="C102" s="1">
        <v>0.0</v>
      </c>
      <c r="D102" s="1" t="s">
        <v>737</v>
      </c>
      <c r="E102" s="1" t="s">
        <v>738</v>
      </c>
      <c r="F102" s="1" t="s">
        <v>739</v>
      </c>
      <c r="G102" s="1" t="s">
        <v>740</v>
      </c>
      <c r="H102" s="1" t="s">
        <v>741</v>
      </c>
      <c r="I102" s="1" t="s">
        <v>742</v>
      </c>
      <c r="J102" s="1" t="s">
        <v>743</v>
      </c>
      <c r="K102" s="1" t="s">
        <v>744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745</v>
      </c>
      <c r="B103" s="1">
        <v>0.0</v>
      </c>
      <c r="C103" s="1">
        <v>0.0</v>
      </c>
      <c r="D103" s="1" t="s">
        <v>737</v>
      </c>
      <c r="E103" s="1" t="s">
        <v>738</v>
      </c>
      <c r="F103" s="1" t="s">
        <v>739</v>
      </c>
      <c r="G103" s="1" t="s">
        <v>740</v>
      </c>
      <c r="H103" s="1" t="s">
        <v>741</v>
      </c>
      <c r="I103" s="1" t="s">
        <v>742</v>
      </c>
      <c r="J103" s="1" t="s">
        <v>743</v>
      </c>
      <c r="K103" s="1" t="s">
        <v>744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746</v>
      </c>
      <c r="B104" s="1">
        <v>0.0</v>
      </c>
      <c r="C104" s="1">
        <v>0.0</v>
      </c>
      <c r="D104" s="1" t="s">
        <v>747</v>
      </c>
      <c r="E104" s="1" t="s">
        <v>748</v>
      </c>
      <c r="F104" s="1" t="s">
        <v>749</v>
      </c>
      <c r="G104" s="1" t="s">
        <v>750</v>
      </c>
      <c r="H104" s="1" t="s">
        <v>751</v>
      </c>
      <c r="I104" s="1" t="s">
        <v>752</v>
      </c>
      <c r="J104" s="1" t="s">
        <v>753</v>
      </c>
      <c r="K104" s="1" t="s">
        <v>754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755</v>
      </c>
      <c r="B105" s="1">
        <v>0.0</v>
      </c>
      <c r="C105" s="1">
        <v>0.0</v>
      </c>
      <c r="D105" s="1" t="s">
        <v>756</v>
      </c>
      <c r="E105" s="1" t="s">
        <v>757</v>
      </c>
      <c r="F105" s="1" t="s">
        <v>758</v>
      </c>
      <c r="G105" s="1" t="s">
        <v>759</v>
      </c>
      <c r="H105" s="1" t="s">
        <v>760</v>
      </c>
      <c r="I105" s="1" t="s">
        <v>761</v>
      </c>
      <c r="J105" s="1" t="s">
        <v>762</v>
      </c>
      <c r="K105" s="1" t="s">
        <v>763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764</v>
      </c>
      <c r="B106" s="1">
        <v>0.0</v>
      </c>
      <c r="C106" s="1">
        <v>0.0</v>
      </c>
      <c r="D106" s="1">
        <v>0.0</v>
      </c>
      <c r="E106" s="1" t="s">
        <v>765</v>
      </c>
      <c r="F106" s="1" t="s">
        <v>766</v>
      </c>
      <c r="G106" s="1" t="s">
        <v>767</v>
      </c>
      <c r="H106" s="1" t="s">
        <v>768</v>
      </c>
      <c r="I106" s="1" t="s">
        <v>769</v>
      </c>
      <c r="J106" s="1" t="s">
        <v>770</v>
      </c>
      <c r="K106" s="1" t="s">
        <v>771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772</v>
      </c>
      <c r="B107" s="1">
        <v>0.0</v>
      </c>
      <c r="C107" s="1">
        <v>0.0</v>
      </c>
      <c r="D107" s="1">
        <v>0.0</v>
      </c>
      <c r="E107" s="1" t="s">
        <v>765</v>
      </c>
      <c r="F107" s="1" t="s">
        <v>766</v>
      </c>
      <c r="G107" s="1" t="s">
        <v>767</v>
      </c>
      <c r="H107" s="1" t="s">
        <v>768</v>
      </c>
      <c r="I107" s="1" t="s">
        <v>769</v>
      </c>
      <c r="J107" s="1" t="s">
        <v>770</v>
      </c>
      <c r="K107" s="1" t="s">
        <v>771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773</v>
      </c>
      <c r="C1" s="1" t="s">
        <v>774</v>
      </c>
      <c r="D1" s="1" t="s">
        <v>775</v>
      </c>
      <c r="E1" s="1" t="s">
        <v>776</v>
      </c>
      <c r="F1" s="1" t="s">
        <v>777</v>
      </c>
      <c r="G1" s="1" t="s">
        <v>778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779</v>
      </c>
      <c r="B2" s="1" t="s">
        <v>780</v>
      </c>
      <c r="C2" s="1" t="s">
        <v>781</v>
      </c>
      <c r="D2" s="1" t="s">
        <v>782</v>
      </c>
      <c r="E2" s="1" t="s">
        <v>783</v>
      </c>
      <c r="F2" s="1" t="s">
        <v>784</v>
      </c>
      <c r="G2" s="1" t="s">
        <v>785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786</v>
      </c>
      <c r="B3" s="1" t="s">
        <v>787</v>
      </c>
      <c r="C3" s="1" t="s">
        <v>788</v>
      </c>
      <c r="D3" s="1" t="s">
        <v>789</v>
      </c>
      <c r="E3" s="1" t="s">
        <v>790</v>
      </c>
      <c r="F3" s="1" t="s">
        <v>791</v>
      </c>
      <c r="G3" s="1" t="s">
        <v>792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793</v>
      </c>
      <c r="B4" s="1" t="s">
        <v>794</v>
      </c>
      <c r="C4" s="1" t="s">
        <v>795</v>
      </c>
      <c r="D4" s="1" t="s">
        <v>796</v>
      </c>
      <c r="E4" s="1" t="s">
        <v>797</v>
      </c>
      <c r="F4" s="1" t="s">
        <v>798</v>
      </c>
      <c r="G4" s="1" t="s">
        <v>799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786</v>
      </c>
      <c r="B5" s="1" t="s">
        <v>787</v>
      </c>
      <c r="C5" s="1" t="s">
        <v>800</v>
      </c>
      <c r="D5" s="1" t="s">
        <v>801</v>
      </c>
      <c r="E5" s="1" t="s">
        <v>802</v>
      </c>
      <c r="F5" s="1" t="s">
        <v>803</v>
      </c>
      <c r="G5" s="1" t="s">
        <v>804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805</v>
      </c>
      <c r="B6" s="1" t="s">
        <v>806</v>
      </c>
      <c r="C6" s="1" t="s">
        <v>807</v>
      </c>
      <c r="D6" s="1" t="s">
        <v>808</v>
      </c>
      <c r="E6" s="1" t="s">
        <v>809</v>
      </c>
      <c r="F6" s="1" t="s">
        <v>810</v>
      </c>
      <c r="G6" s="1" t="s">
        <v>811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812</v>
      </c>
      <c r="B7" s="1" t="s">
        <v>813</v>
      </c>
      <c r="C7" s="1" t="s">
        <v>814</v>
      </c>
      <c r="D7" s="1" t="s">
        <v>815</v>
      </c>
      <c r="E7" s="1" t="s">
        <v>816</v>
      </c>
      <c r="F7" s="1" t="s">
        <v>817</v>
      </c>
      <c r="G7" s="1" t="s">
        <v>818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819</v>
      </c>
      <c r="B8" s="1" t="s">
        <v>787</v>
      </c>
      <c r="C8" s="1" t="s">
        <v>820</v>
      </c>
      <c r="D8" s="1" t="s">
        <v>821</v>
      </c>
      <c r="E8" s="1" t="s">
        <v>822</v>
      </c>
      <c r="F8" s="1" t="s">
        <v>823</v>
      </c>
      <c r="G8" s="1" t="s">
        <v>823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824</v>
      </c>
      <c r="B9" s="1" t="s">
        <v>787</v>
      </c>
      <c r="C9" s="1" t="s">
        <v>787</v>
      </c>
      <c r="D9" s="1" t="s">
        <v>825</v>
      </c>
      <c r="E9" s="1" t="s">
        <v>826</v>
      </c>
      <c r="F9" s="1" t="s">
        <v>827</v>
      </c>
      <c r="G9" s="1" t="s">
        <v>828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829</v>
      </c>
      <c r="B10" s="1" t="s">
        <v>787</v>
      </c>
      <c r="C10" s="1" t="s">
        <v>787</v>
      </c>
      <c r="D10" s="1" t="s">
        <v>830</v>
      </c>
      <c r="E10" s="1" t="s">
        <v>831</v>
      </c>
      <c r="F10" s="1" t="s">
        <v>832</v>
      </c>
      <c r="G10" s="1" t="s">
        <v>833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834</v>
      </c>
      <c r="B11" s="1" t="s">
        <v>835</v>
      </c>
      <c r="C11" s="1" t="s">
        <v>836</v>
      </c>
      <c r="D11" s="1" t="s">
        <v>837</v>
      </c>
      <c r="E11" s="1" t="s">
        <v>838</v>
      </c>
      <c r="F11" s="1" t="s">
        <v>839</v>
      </c>
      <c r="G11" s="1" t="s">
        <v>840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841</v>
      </c>
      <c r="B12" s="1" t="s">
        <v>842</v>
      </c>
      <c r="C12" s="1" t="s">
        <v>836</v>
      </c>
      <c r="D12" s="1" t="s">
        <v>837</v>
      </c>
      <c r="E12" s="1" t="s">
        <v>838</v>
      </c>
      <c r="F12" s="1" t="s">
        <v>843</v>
      </c>
      <c r="G12" s="1" t="s">
        <v>844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845</v>
      </c>
      <c r="B13" s="1" t="s">
        <v>846</v>
      </c>
      <c r="C13" s="1" t="s">
        <v>847</v>
      </c>
      <c r="D13" s="1" t="s">
        <v>848</v>
      </c>
      <c r="E13" s="1" t="s">
        <v>849</v>
      </c>
      <c r="F13" s="1" t="s">
        <v>850</v>
      </c>
      <c r="G13" s="1" t="s">
        <v>851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852</v>
      </c>
      <c r="B14" s="1" t="s">
        <v>853</v>
      </c>
      <c r="C14" s="1" t="s">
        <v>854</v>
      </c>
      <c r="D14" s="1" t="s">
        <v>855</v>
      </c>
      <c r="E14" s="1" t="s">
        <v>856</v>
      </c>
      <c r="F14" s="1" t="s">
        <v>857</v>
      </c>
      <c r="G14" s="1" t="s">
        <v>858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859</v>
      </c>
      <c r="B15" s="1" t="s">
        <v>787</v>
      </c>
      <c r="C15" s="1" t="s">
        <v>787</v>
      </c>
      <c r="D15" s="1" t="s">
        <v>787</v>
      </c>
      <c r="E15" s="1" t="s">
        <v>787</v>
      </c>
      <c r="F15" s="1" t="s">
        <v>787</v>
      </c>
      <c r="G15" s="1" t="s">
        <v>787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860</v>
      </c>
      <c r="B16" s="1" t="s">
        <v>787</v>
      </c>
      <c r="C16" s="1" t="s">
        <v>787</v>
      </c>
      <c r="D16" s="1" t="s">
        <v>787</v>
      </c>
      <c r="E16" s="1" t="s">
        <v>787</v>
      </c>
      <c r="F16" s="1" t="s">
        <v>787</v>
      </c>
      <c r="G16" s="1" t="s">
        <v>787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861</v>
      </c>
      <c r="B17" s="1" t="s">
        <v>862</v>
      </c>
      <c r="C17" s="1" t="s">
        <v>863</v>
      </c>
      <c r="D17" s="1" t="s">
        <v>864</v>
      </c>
      <c r="E17" s="1" t="s">
        <v>865</v>
      </c>
      <c r="F17" s="1" t="s">
        <v>124</v>
      </c>
      <c r="G17" s="1" t="s">
        <v>866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867</v>
      </c>
      <c r="B18" s="1" t="s">
        <v>787</v>
      </c>
      <c r="C18" s="1" t="s">
        <v>787</v>
      </c>
      <c r="D18" s="1" t="s">
        <v>787</v>
      </c>
      <c r="E18" s="1" t="s">
        <v>787</v>
      </c>
      <c r="F18" s="1" t="s">
        <v>787</v>
      </c>
      <c r="G18" s="1" t="s">
        <v>787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868</v>
      </c>
      <c r="B19" s="1" t="s">
        <v>787</v>
      </c>
      <c r="C19" s="1" t="s">
        <v>787</v>
      </c>
      <c r="D19" s="1" t="s">
        <v>869</v>
      </c>
      <c r="E19" s="1" t="s">
        <v>870</v>
      </c>
      <c r="F19" s="1" t="s">
        <v>871</v>
      </c>
      <c r="G19" s="1" t="s">
        <v>227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872</v>
      </c>
      <c r="B20" s="1" t="s">
        <v>873</v>
      </c>
      <c r="C20" s="1" t="s">
        <v>874</v>
      </c>
      <c r="D20" s="1" t="s">
        <v>875</v>
      </c>
      <c r="E20" s="1" t="s">
        <v>876</v>
      </c>
      <c r="F20" s="1" t="s">
        <v>877</v>
      </c>
      <c r="G20" s="1" t="s">
        <v>878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879</v>
      </c>
      <c r="B21" s="1" t="s">
        <v>880</v>
      </c>
      <c r="C21" s="1" t="s">
        <v>881</v>
      </c>
      <c r="D21" s="1" t="s">
        <v>882</v>
      </c>
      <c r="E21" s="1" t="s">
        <v>883</v>
      </c>
      <c r="F21" s="1" t="s">
        <v>884</v>
      </c>
      <c r="G21" s="1" t="s">
        <v>885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886</v>
      </c>
      <c r="B22" s="1" t="s">
        <v>887</v>
      </c>
      <c r="C22" s="1" t="s">
        <v>888</v>
      </c>
      <c r="D22" s="1" t="s">
        <v>889</v>
      </c>
      <c r="E22" s="1" t="s">
        <v>890</v>
      </c>
      <c r="F22" s="1" t="s">
        <v>891</v>
      </c>
      <c r="G22" s="1" t="s">
        <v>892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893</v>
      </c>
      <c r="B23" s="1" t="s">
        <v>894</v>
      </c>
      <c r="C23" s="1" t="s">
        <v>895</v>
      </c>
      <c r="D23" s="1" t="s">
        <v>896</v>
      </c>
      <c r="E23" s="1" t="s">
        <v>897</v>
      </c>
      <c r="F23" s="1" t="s">
        <v>898</v>
      </c>
      <c r="G23" s="1" t="s">
        <v>899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900</v>
      </c>
      <c r="B24" s="1" t="s">
        <v>901</v>
      </c>
      <c r="C24" s="1" t="s">
        <v>902</v>
      </c>
      <c r="D24" s="1" t="s">
        <v>903</v>
      </c>
      <c r="E24" s="1" t="s">
        <v>904</v>
      </c>
      <c r="F24" s="1" t="s">
        <v>905</v>
      </c>
      <c r="G24" s="1" t="s">
        <v>906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907</v>
      </c>
      <c r="B25" s="1" t="s">
        <v>908</v>
      </c>
      <c r="C25" s="1" t="s">
        <v>909</v>
      </c>
      <c r="D25" s="1" t="s">
        <v>910</v>
      </c>
      <c r="E25" s="1" t="s">
        <v>911</v>
      </c>
      <c r="F25" s="1" t="s">
        <v>912</v>
      </c>
      <c r="G25" s="1" t="s">
        <v>913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914</v>
      </c>
      <c r="B26" s="1" t="s">
        <v>915</v>
      </c>
      <c r="C26" s="1" t="s">
        <v>916</v>
      </c>
      <c r="D26" s="1" t="s">
        <v>917</v>
      </c>
      <c r="E26" s="1" t="s">
        <v>918</v>
      </c>
      <c r="F26" s="1" t="s">
        <v>919</v>
      </c>
      <c r="G26" s="1" t="s">
        <v>920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921</v>
      </c>
      <c r="B2" s="1" t="s">
        <v>922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923</v>
      </c>
      <c r="B3" s="1" t="s">
        <v>924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925</v>
      </c>
      <c r="B4" s="1" t="s">
        <v>926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927</v>
      </c>
      <c r="B5" s="1" t="s">
        <v>928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929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930</v>
      </c>
      <c r="B7" s="1" t="s">
        <v>931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932</v>
      </c>
      <c r="B8" s="1" t="s">
        <v>933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934</v>
      </c>
      <c r="B9" s="4" t="s">
        <v>935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936</v>
      </c>
      <c r="B10" s="1" t="s">
        <v>937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938</v>
      </c>
      <c r="B11" s="1" t="s">
        <v>939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940</v>
      </c>
      <c r="B12" s="1" t="s">
        <v>937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941</v>
      </c>
      <c r="B13" s="1" t="s">
        <v>942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943</v>
      </c>
      <c r="B14" s="1" t="s">
        <v>944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945</v>
      </c>
      <c r="B15" s="1" t="s">
        <v>942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946</v>
      </c>
      <c r="B16" s="1" t="s">
        <v>947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948</v>
      </c>
      <c r="B17" s="1">
        <v>35.0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949</v>
      </c>
      <c r="B18" s="1" t="s">
        <v>950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952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953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954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955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956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957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958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959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960</v>
      </c>
      <c r="B28" s="1">
        <v>0.2768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961</v>
      </c>
      <c r="B29" s="1">
        <v>0.2643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962</v>
      </c>
      <c r="B30" s="1">
        <v>0.26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963</v>
      </c>
      <c r="B31" s="1">
        <v>0.2718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964</v>
      </c>
      <c r="B32" s="1">
        <v>0.2768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965</v>
      </c>
      <c r="B33" s="1">
        <v>0.2643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966</v>
      </c>
      <c r="B34" s="1">
        <v>0.26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967</v>
      </c>
      <c r="B35" s="1">
        <v>0.2718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968</v>
      </c>
      <c r="B36" s="1">
        <v>1.842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969</v>
      </c>
      <c r="B37" s="1">
        <v>-2.9444442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970</v>
      </c>
      <c r="B38" s="1">
        <v>156747.0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971</v>
      </c>
      <c r="B39" s="1">
        <v>156747.0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972</v>
      </c>
      <c r="B40" s="1">
        <v>2.0613463E7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973</v>
      </c>
      <c r="B41" s="1">
        <v>614520.0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974</v>
      </c>
      <c r="B42" s="1">
        <v>614520.0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975</v>
      </c>
      <c r="B43" s="1">
        <v>1.708826E7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976</v>
      </c>
      <c r="B44" s="1">
        <v>0.14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977</v>
      </c>
      <c r="B45" s="1">
        <v>3.53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978</v>
      </c>
      <c r="B46" s="1">
        <v>1708.826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979</v>
      </c>
      <c r="B47" s="1">
        <v>0.319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980</v>
      </c>
      <c r="B48" s="1">
        <v>0.53545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981</v>
      </c>
      <c r="B49" s="1" t="s">
        <v>982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983</v>
      </c>
      <c r="B50" s="1">
        <v>3817615.0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984</v>
      </c>
      <c r="B51" s="1">
        <v>4.2530394E7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985</v>
      </c>
      <c r="B52" s="1">
        <v>6.4484E7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986</v>
      </c>
      <c r="B53" s="1">
        <v>5638593.0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987</v>
      </c>
      <c r="B54" s="1">
        <v>1637061.0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988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989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990</v>
      </c>
      <c r="B57" s="1">
        <v>0.0874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991</v>
      </c>
      <c r="B58" s="1">
        <v>0.03121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992</v>
      </c>
      <c r="B59" s="1">
        <v>0.47911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993</v>
      </c>
      <c r="B60" s="1">
        <v>1.07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994</v>
      </c>
      <c r="B61" s="1">
        <v>0.1261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995</v>
      </c>
      <c r="B62" s="1">
        <v>6.4484E7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996</v>
      </c>
      <c r="B63" s="1">
        <v>0.597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997</v>
      </c>
      <c r="B64" s="1">
        <v>0.44388607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998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999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1000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1001</v>
      </c>
      <c r="B68" s="1">
        <v>-3.9113232E7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1002</v>
      </c>
      <c r="B69" s="1">
        <v>-0.62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1003</v>
      </c>
      <c r="B70" s="1">
        <v>-0.09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1004</v>
      </c>
      <c r="B71" s="1">
        <v>381.762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1005</v>
      </c>
      <c r="B72" s="1">
        <v>-0.094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1006</v>
      </c>
      <c r="B73" s="1">
        <v>-0.9072165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1007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1008</v>
      </c>
      <c r="B75" s="1" t="s">
        <v>1009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1010</v>
      </c>
      <c r="B76" s="1" t="s">
        <v>1011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1012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1013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1014</v>
      </c>
      <c r="B79" s="1" t="s">
        <v>1015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1016</v>
      </c>
      <c r="B80" s="1" t="s">
        <v>1015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1017</v>
      </c>
      <c r="B81" s="1">
        <v>1.3893642E9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1018</v>
      </c>
      <c r="B82" s="1" t="s">
        <v>1019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1020</v>
      </c>
      <c r="B83" s="1" t="s">
        <v>1021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1022</v>
      </c>
      <c r="B84" s="1" t="s">
        <v>1023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1024</v>
      </c>
      <c r="B85" s="1" t="s">
        <v>1025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1026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1027</v>
      </c>
      <c r="B87" s="1">
        <v>0.265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1028</v>
      </c>
      <c r="B88" s="1">
        <v>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1029</v>
      </c>
      <c r="B89" s="1">
        <v>1.0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1030</v>
      </c>
      <c r="B90" s="1">
        <v>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1031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1032</v>
      </c>
      <c r="B92" s="1" t="s">
        <v>1033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1034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1035</v>
      </c>
      <c r="B94" s="1">
        <v>2.2386052E7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1036</v>
      </c>
      <c r="B95" s="1">
        <v>0.347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1037</v>
      </c>
      <c r="B96" s="1">
        <v>-4.0783964E7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1038</v>
      </c>
      <c r="B97" s="1">
        <v>448775.0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1039</v>
      </c>
      <c r="B98" s="1">
        <v>5.156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1040</v>
      </c>
      <c r="B99" s="1">
        <v>5.477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1041</v>
      </c>
      <c r="B100" s="1">
        <v>10000.0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1042</v>
      </c>
      <c r="B101" s="1">
        <v>2.237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1043</v>
      </c>
      <c r="B102" s="1">
        <v>-0.59249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1044</v>
      </c>
      <c r="B103" s="1">
        <v>-1.04492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1045</v>
      </c>
      <c r="B104" s="1">
        <v>-2.2150632E7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1046</v>
      </c>
      <c r="B105" s="1">
        <v>-3.5700392E7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1047</v>
      </c>
      <c r="B106" s="1">
        <v>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1048</v>
      </c>
      <c r="B107" s="1">
        <v>-4087.705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1049</v>
      </c>
      <c r="B108" s="1" t="s">
        <v>982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1050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43</v>
      </c>
      <c r="B3" s="1">
        <v>47.0</v>
      </c>
      <c r="C3" s="1">
        <v>-3.0</v>
      </c>
      <c r="D3" s="1">
        <v>-18.0</v>
      </c>
      <c r="E3" s="1">
        <v>-18.0</v>
      </c>
      <c r="F3" s="1">
        <v>-25.0</v>
      </c>
      <c r="G3" s="1">
        <v>-31.0</v>
      </c>
      <c r="H3" s="1">
        <v>-20.0</v>
      </c>
      <c r="I3" s="1">
        <v>-33.0</v>
      </c>
      <c r="J3" s="1">
        <v>-30.0</v>
      </c>
      <c r="K3" s="1">
        <v>-21.0</v>
      </c>
      <c r="L3" s="1">
        <f>IF(K3*FORECAST(L2,B3:K3,B2:K2)&gt;0,FORECAST(L2,B3:K3,B2:K2),K3)*$X$1</f>
        <v>-44.8</v>
      </c>
      <c r="M3" s="1">
        <f>IF(L3*FORECAST(M2,B3:L3,B2:L2)&gt;0,FORECAST(M2,B3:L3,B2:L2),L3)*$X$1</f>
        <v>-50.18181818</v>
      </c>
      <c r="N3" s="1">
        <f>IF(M3*FORECAST(N2,B3:M3,B2:M2)&gt;0,FORECAST(N2,B3:M3,B2:M2),M3)*$X$1</f>
        <v>-55.56363636</v>
      </c>
      <c r="O3" s="1">
        <f>IF(N3*FORECAST(O2,B3:N3,B2:N2)&gt;0,FORECAST(O2,B3:N3,B2:N2),N3)*$X$1</f>
        <v>-60.94545455</v>
      </c>
      <c r="P3" s="1">
        <f>IF(O3*FORECAST(P2,B3:O3,B2:O2)&gt;0,FORECAST(P2,B3:O3,B2:O2),O3)*$X$1</f>
        <v>-66.32727273</v>
      </c>
      <c r="Q3" s="1">
        <f>IF(P3*FORECAST(Q2,B3:P3,B2:P2)&gt;0,FORECAST(Q2,B3:P3,B2:P2),P3)*$X$1</f>
        <v>-71.70909091</v>
      </c>
      <c r="R3" s="1">
        <f>IF(Q3*FORECAST(R2,B3:Q3,B2:Q2)&gt;0,FORECAST(R2,B3:Q3,B2:Q2),Q3)*$X$1</f>
        <v>-77.09090909</v>
      </c>
      <c r="S3" s="5">
        <f>IF(R3*FORECAST(S2,B3:R3,B2:R2)&gt;0,FORECAST(S2,B3:R3,B2:R2),R3)*$X$1</f>
        <v>-82.47272727</v>
      </c>
      <c r="T3" s="5">
        <f>IF(S3*FORECAST(T2,B3:S3,B2:S2)&gt;0,FORECAST(T2,B3:S3,B2:S2),S3)*$X$1</f>
        <v>-87.85454545</v>
      </c>
      <c r="U3" s="5">
        <f>IF(T3*FORECAST(U2,B3:T3,B2:T2)&gt;0,FORECAST(U2,B3:T3,B2:T2),T3)*$X$1</f>
        <v>-93.23636364</v>
      </c>
      <c r="V3" s="5">
        <f>IF(U3*FORECAST(V2,B3:U3,B2:U2)&gt;0,FORECAST(V2,B3:U3,B2:U2),U3)*$X$1</f>
        <v>-98.61818182</v>
      </c>
      <c r="W3" s="5">
        <f>IF(V3*FORECAST(W2,B3:V3,B2:V2)&gt;0,FORECAST(W2,B3:V3,B2:V2),V3)*$X$1</f>
        <v>-104</v>
      </c>
      <c r="X3" s="2"/>
      <c r="Y3" s="2"/>
      <c r="Z3" s="2"/>
    </row>
    <row r="4">
      <c r="A4" s="3" t="s">
        <v>89</v>
      </c>
      <c r="B4" s="1">
        <v>-55.0</v>
      </c>
      <c r="C4" s="1">
        <v>-46.0</v>
      </c>
      <c r="D4" s="1">
        <v>-40.0</v>
      </c>
      <c r="E4" s="1">
        <v>-124.0</v>
      </c>
      <c r="F4" s="1">
        <v>-210.0</v>
      </c>
      <c r="G4" s="1">
        <v>-155.0</v>
      </c>
      <c r="H4" s="1">
        <v>-134.0</v>
      </c>
      <c r="I4" s="1">
        <v>-88.0</v>
      </c>
      <c r="J4" s="1">
        <v>-46.0</v>
      </c>
      <c r="K4" s="1">
        <v>-40.0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1051</v>
      </c>
      <c r="B5" s="1">
        <v>18.0</v>
      </c>
      <c r="C5" s="1">
        <v>19.0</v>
      </c>
      <c r="D5" s="1">
        <v>21.0</v>
      </c>
      <c r="E5" s="1">
        <v>29.0</v>
      </c>
      <c r="F5" s="1">
        <v>41.0</v>
      </c>
      <c r="G5" s="1">
        <v>43.0</v>
      </c>
      <c r="H5" s="1">
        <v>45.0</v>
      </c>
      <c r="I5" s="1">
        <v>51.0</v>
      </c>
      <c r="J5" s="1">
        <v>52.0</v>
      </c>
      <c r="K5" s="1">
        <v>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1052</v>
      </c>
      <c r="L7" s="1">
        <f>IF(W3*FORECAST(W2,B3:W3,B2:W2)&gt;0,FORECAST(W2,B3:W3,B2:W2),V3)*$X$1 * (1+0.02)/(0.0874-0.02)</f>
        <v>-1573.88724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1053</v>
      </c>
      <c r="L8" s="6">
        <f t="array" ref="L8">NPV(0.0874,M3:W3)</f>
        <v>-500.4929297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1054</v>
      </c>
      <c r="L9" s="6">
        <f t="array" ref="L9">NPV(0.0874,M16:W16)</f>
        <v>-626.1681871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1055</v>
      </c>
      <c r="L10" s="6">
        <f>L8 + L9</f>
        <v>-1126.661117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1056</v>
      </c>
      <c r="L12" s="6">
        <f>L10 - L11</f>
        <v>-1086.661117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1057</v>
      </c>
      <c r="L13" s="1">
        <v>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-17.24858916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-1573.88724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-11.0</v>
      </c>
      <c r="C3" s="1">
        <v>-12.0</v>
      </c>
      <c r="D3" s="1">
        <v>-31.0</v>
      </c>
      <c r="E3" s="1">
        <v>-33.0</v>
      </c>
      <c r="F3" s="1">
        <v>-48.0</v>
      </c>
      <c r="G3" s="1">
        <v>-57.0</v>
      </c>
      <c r="H3" s="1">
        <v>-51.0</v>
      </c>
      <c r="I3" s="1">
        <v>-63.0</v>
      </c>
      <c r="J3" s="1">
        <v>-46.0</v>
      </c>
      <c r="K3" s="1">
        <v>-36.0</v>
      </c>
      <c r="L3" s="1">
        <f>IF(K3*FORECAST(L2,B3:K3,B2:K2)&gt;0,FORECAST(L2,B3:K3,B2:K2),K3)*$X$1</f>
        <v>-61.66666667</v>
      </c>
      <c r="M3" s="1">
        <f>IF(L3*FORECAST(M2,B3:L3,B2:L2)&gt;0,FORECAST(M2,B3:L3,B2:L2),L3)*$X$1</f>
        <v>-65.82424242</v>
      </c>
      <c r="N3" s="1">
        <f>IF(M3*FORECAST(N2,B3:M3,B2:M2)&gt;0,FORECAST(N2,B3:M3,B2:M2),M3)*$X$1</f>
        <v>-69.98181818</v>
      </c>
      <c r="O3" s="1">
        <f>IF(N3*FORECAST(O2,B3:N3,B2:N2)&gt;0,FORECAST(O2,B3:N3,B2:N2),N3)*$X$1</f>
        <v>-74.13939394</v>
      </c>
      <c r="P3" s="1">
        <f>IF(O3*FORECAST(P2,B3:O3,B2:O2)&gt;0,FORECAST(P2,B3:O3,B2:O2),O3)*$X$1</f>
        <v>-78.2969697</v>
      </c>
      <c r="Q3" s="1">
        <f>IF(P3*FORECAST(Q2,B3:P3,B2:P2)&gt;0,FORECAST(Q2,B3:P3,B2:P2),P3)*$X$1</f>
        <v>-82.45454545</v>
      </c>
      <c r="R3" s="1">
        <f>IF(Q3*FORECAST(R2,B3:Q3,B2:Q2)&gt;0,FORECAST(R2,B3:Q3,B2:Q2),Q3)*$X$1</f>
        <v>-86.61212121</v>
      </c>
      <c r="S3" s="5">
        <f>IF(R3*FORECAST(S2,B3:R3,B2:R2)&gt;0,FORECAST(S2,B3:R3,B2:R2),R3)*$X$1</f>
        <v>-90.76969697</v>
      </c>
      <c r="T3" s="5">
        <f>IF(S3*FORECAST(T2,B3:S3,B2:S2)&gt;0,FORECAST(T2,B3:S3,B2:S2),S3)*$X$1</f>
        <v>-94.92727273</v>
      </c>
      <c r="U3" s="5">
        <f>IF(T3*FORECAST(U2,B3:T3,B2:T2)&gt;0,FORECAST(U2,B3:T3,B2:T2),T3)*$X$1</f>
        <v>-99.08484848</v>
      </c>
      <c r="V3" s="5">
        <f>IF(U3*FORECAST(V2,B3:U3,B2:U2)&gt;0,FORECAST(V2,B3:U3,B2:U2),U3)*$X$1</f>
        <v>-103.2424242</v>
      </c>
      <c r="W3" s="5">
        <f>IF(V3*FORECAST(W2,B3:V3,B2:V2)&gt;0,FORECAST(W2,B3:V3,B2:V2),V3)*$X$1</f>
        <v>-107.4</v>
      </c>
      <c r="X3" s="2"/>
      <c r="Y3" s="2"/>
      <c r="Z3" s="2"/>
    </row>
    <row r="4">
      <c r="A4" s="3" t="s">
        <v>89</v>
      </c>
      <c r="B4" s="1">
        <v>-55.0</v>
      </c>
      <c r="C4" s="1">
        <v>-46.0</v>
      </c>
      <c r="D4" s="1">
        <v>-40.0</v>
      </c>
      <c r="E4" s="1">
        <v>-124.0</v>
      </c>
      <c r="F4" s="1">
        <v>-210.0</v>
      </c>
      <c r="G4" s="1">
        <v>-155.0</v>
      </c>
      <c r="H4" s="1">
        <v>-134.0</v>
      </c>
      <c r="I4" s="1">
        <v>-88.0</v>
      </c>
      <c r="J4" s="1">
        <v>-46.0</v>
      </c>
      <c r="K4" s="1">
        <v>-40.0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1051</v>
      </c>
      <c r="B5" s="1">
        <v>18.0</v>
      </c>
      <c r="C5" s="1">
        <v>19.0</v>
      </c>
      <c r="D5" s="1">
        <v>21.0</v>
      </c>
      <c r="E5" s="1">
        <v>29.0</v>
      </c>
      <c r="F5" s="1">
        <v>41.0</v>
      </c>
      <c r="G5" s="1">
        <v>43.0</v>
      </c>
      <c r="H5" s="1">
        <v>45.0</v>
      </c>
      <c r="I5" s="1">
        <v>51.0</v>
      </c>
      <c r="J5" s="1">
        <v>52.0</v>
      </c>
      <c r="K5" s="1">
        <v>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1052</v>
      </c>
      <c r="L7" s="1">
        <f>IF(W3*FORECAST(W2,B3:W3,B2:W2)&gt;0,FORECAST(W2,B3:W3,B2:W2),V3)*$X$1 * (1+0.02)/(0.0874-0.02)</f>
        <v>-1625.341246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1053</v>
      </c>
      <c r="L8" s="6">
        <f t="array" ref="L8">NPV(0.0874,M3:W3)</f>
        <v>-573.0587377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1054</v>
      </c>
      <c r="L9" s="6">
        <f t="array" ref="L9">NPV(0.0874,M16:W16)</f>
        <v>-646.6390701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1055</v>
      </c>
      <c r="L10" s="6">
        <f>L8 + L9</f>
        <v>-1219.697808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1056</v>
      </c>
      <c r="L12" s="6">
        <f>L10 - L11</f>
        <v>-1179.697808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1057</v>
      </c>
      <c r="L13" s="1">
        <v>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-18.72536203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-1625.341246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