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<sst xmlns="http://schemas.openxmlformats.org/spreadsheetml/2006/main" count="791" uniqueCount="651">
  <si>
    <t>ticker</t>
  </si>
  <si>
    <t>GLUE</t>
  </si>
  <si>
    <t>nombre</t>
  </si>
  <si>
    <t>MONTE ROSA THERAPEUTICS I</t>
  </si>
  <si>
    <t>empresa</t>
  </si>
  <si>
    <t>Biotechnology &amp; Medical Research</t>
  </si>
  <si>
    <t>Open</t>
  </si>
  <si>
    <t>Target Price</t>
  </si>
  <si>
    <t>Upside</t>
  </si>
  <si>
    <t>-1373.19%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</si>
  <si>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</si>
  <si>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</si>
  <si>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</si>
  <si>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</si>
  <si>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</si>
  <si>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</si>
  <si>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</si>
  <si>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</si>
  <si>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</si>
  <si>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</si>
  <si>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</si>
  <si>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</si>
  <si>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</si>
  <si>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</si>
  <si>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</si>
  <si>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</si>
  <si>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</si>
  <si>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</si>
  <si>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</si>
  <si>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</si>
  <si>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</si>
  <si>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</si>
  <si>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</si>
  <si>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</si>
  <si>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Short 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</si>
  <si>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</si>
  <si>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</si>
  <si>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</si>
  <si>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</si>
  <si>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</si>
  <si>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</si>
  <si>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</si>
  <si>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</si>
  <si>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</si>
  <si>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</si>
  <si>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</si>
  <si>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</si>
  <si>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</si>
  <si>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</si>
  <si>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</si>
  <si>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</si>
  <si>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</si>
  <si>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</si>
  <si>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</si>
  <si>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</si>
  <si>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</si>
  <si>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</si>
  <si>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</si>
  <si>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</si>
  <si>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</si>
  <si>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</si>
  <si>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</si>
  <si>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</si>
  <si>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</si>
  <si>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</si>
  <si>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</si>
  <si>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</si>
  <si>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</si>
  <si>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</si>
  <si>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</si>
  <si>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Pension &amp; Other Post Retirement Benefits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</si>
  <si>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</si>
  <si>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</si>
  <si>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</si>
  <si>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</si>
  <si>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</si>
  <si>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</si>
  <si>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</si>
  <si>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</si>
  <si>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</si>
  <si>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</si>
  <si>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</si>
  <si>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</si>
  <si>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</si>
  <si>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-8.58</t>
  </si>
  <si>
    <t>-28.91</t>
  </si>
  <si>
    <t>7.47</t>
  </si>
  <si>
    <t>5.5</t>
  </si>
  <si>
    <t>3.57</t>
  </si>
  <si>
    <t>Tangible Book Value</t>
  </si>
  <si>
    <t>Tangible Book Value Per Share</t>
  </si>
  <si>
    <t>Total Debt</t>
  </si>
  <si>
    <t>0</t>
  </si>
  <si>
    <t>Net Debt</t>
  </si>
  <si>
    <t>Debt Equivalent of Unfunded Proj. Benefit Obligation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</si>
  <si>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</si>
  <si>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</si>
  <si>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</si>
  <si>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</si>
  <si>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</si>
  <si>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</si>
  <si>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</si>
  <si>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</si>
  <si>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</si>
  <si>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</si>
  <si>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</si>
  <si>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</si>
  <si>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</si>
  <si>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</si>
  <si>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</si>
  <si>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</si>
  <si>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</si>
  <si>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</si>
  <si>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</si>
  <si>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</si>
  <si>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</si>
  <si>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</si>
  <si>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</si>
  <si>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</si>
  <si>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</si>
  <si>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-65.58</t>
  </si>
  <si>
    <t>-23.65</t>
  </si>
  <si>
    <t>-2.96</t>
  </si>
  <si>
    <t>-2.3</t>
  </si>
  <si>
    <t>-2.63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</si>
  <si>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</si>
  <si>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</si>
  <si>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</si>
  <si>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</si>
  <si>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</si>
  <si>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</si>
  <si>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-40.99</t>
  </si>
  <si>
    <t>-14.78</t>
  </si>
  <si>
    <t>-1.85</t>
  </si>
  <si>
    <t>-1.44</t>
  </si>
  <si>
    <t>-1.64</t>
  </si>
  <si>
    <t>Normalized Diluted EPS</t>
  </si>
  <si>
    <t>EBITDA</t>
  </si>
  <si>
    <t>EBITA</t>
  </si>
  <si>
    <t>EBIT</t>
  </si>
  <si>
    <t>EBITDAR</t>
  </si>
  <si>
    <t>Effective Tax Rate - (Ratio)</t>
  </si>
  <si>
    <t>-0.25</t>
  </si>
  <si>
    <t>Normalized Net Income</t>
  </si>
  <si>
    <t>Non-Cash Pension Expense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</si>
  <si>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</si>
  <si>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</si>
  <si>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</si>
  <si>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</si>
  <si>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</si>
  <si>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</si>
  <si>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</si>
  <si>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</si>
  <si>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</si>
  <si>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-57.9</t>
  </si>
  <si>
    <t>-21.92</t>
  </si>
  <si>
    <t>-19.82</t>
  </si>
  <si>
    <t>-27.72</t>
  </si>
  <si>
    <t>Return on Total Capital</t>
  </si>
  <si>
    <t>-131.69</t>
  </si>
  <si>
    <t>-24.85</t>
  </si>
  <si>
    <t>-21.1</t>
  </si>
  <si>
    <t>-32.95</t>
  </si>
  <si>
    <t>Return On Equity %</t>
  </si>
  <si>
    <t>-277.72</t>
  </si>
  <si>
    <t>-40.35</t>
  </si>
  <si>
    <t>-35.06</t>
  </si>
  <si>
    <t>-60.07</t>
  </si>
  <si>
    <t>Return on Common Equity</t>
  </si>
  <si>
    <t>117.88</t>
  </si>
  <si>
    <t>-49.51</t>
  </si>
  <si>
    <t>Short Term Liquidity</t>
  </si>
  <si>
    <t>Current Ratio</t>
  </si>
  <si>
    <t>2.27</t>
  </si>
  <si>
    <t>1.49</t>
  </si>
  <si>
    <t>20.96</t>
  </si>
  <si>
    <t>10.79</t>
  </si>
  <si>
    <t>5.07</t>
  </si>
  <si>
    <t>Quick Ratio</t>
  </si>
  <si>
    <t>1.41</t>
  </si>
  <si>
    <t>1.43</t>
  </si>
  <si>
    <t>20.8</t>
  </si>
  <si>
    <t>10.58</t>
  </si>
  <si>
    <t>Operating Cash Flow to Current Liabilities</t>
  </si>
  <si>
    <t>-17.26</t>
  </si>
  <si>
    <t>-0.79</t>
  </si>
  <si>
    <t>-3.57</t>
  </si>
  <si>
    <t>-3.62</t>
  </si>
  <si>
    <t>-0.94</t>
  </si>
  <si>
    <t>Long Term Solvency</t>
  </si>
  <si>
    <t>Total Debt/Equity</t>
  </si>
  <si>
    <t>11.03</t>
  </si>
  <si>
    <t>17.32</t>
  </si>
  <si>
    <t>25.68</t>
  </si>
  <si>
    <t>Total Debt / Total Capital</t>
  </si>
  <si>
    <t>9.93</t>
  </si>
  <si>
    <t>14.76</t>
  </si>
  <si>
    <t>20.44</t>
  </si>
  <si>
    <t>LT Debt/Equity</t>
  </si>
  <si>
    <t>16.16</t>
  </si>
  <si>
    <t>23.92</t>
  </si>
  <si>
    <t>Long-Term Debt / Total Capital</t>
  </si>
  <si>
    <t>13.78</t>
  </si>
  <si>
    <t>19.03</t>
  </si>
  <si>
    <t>Total Liabilities / Total Assets</t>
  </si>
  <si>
    <t>38.69</t>
  </si>
  <si>
    <t>61.45</t>
  </si>
  <si>
    <t>5.14</t>
  </si>
  <si>
    <t>20.73</t>
  </si>
  <si>
    <t>40.99</t>
  </si>
  <si>
    <t>EBIT / Interest Expense</t>
  </si>
  <si>
    <t>EBITDA / Interest Expense</t>
  </si>
  <si>
    <t>(EBITDA - Capex) / Interest Expense</t>
  </si>
  <si>
    <t>Total Debt / EBITDA</t>
  </si>
  <si>
    <t>-0.01</t>
  </si>
  <si>
    <t>-0.47</t>
  </si>
  <si>
    <t>-0.36</t>
  </si>
  <si>
    <t>Net Debt / EBITDA</t>
  </si>
  <si>
    <t>0.06</t>
  </si>
  <si>
    <t>1.52</t>
  </si>
  <si>
    <t>4.89</t>
  </si>
  <si>
    <t>2.16</t>
  </si>
  <si>
    <t>1.46</t>
  </si>
  <si>
    <t>Total Debt / (EBITDA - Capex)</t>
  </si>
  <si>
    <t>-0.42</t>
  </si>
  <si>
    <t>-0.31</t>
  </si>
  <si>
    <t>Net Debt / (EBITDA - Capex)</t>
  </si>
  <si>
    <t>0.05</t>
  </si>
  <si>
    <t>1.35</t>
  </si>
  <si>
    <t>4.3</t>
  </si>
  <si>
    <t>1.91</t>
  </si>
  <si>
    <t>1.27</t>
  </si>
  <si>
    <t>Growth Over Prior Year</t>
  </si>
  <si>
    <t>EBITDA, 1 Yr. Growth %</t>
  </si>
  <si>
    <t>-71.1</t>
  </si>
  <si>
    <t>157.53</t>
  </si>
  <si>
    <t>53.55</t>
  </si>
  <si>
    <t>26.19</t>
  </si>
  <si>
    <t>EBITA, 1 Yr. Growth %</t>
  </si>
  <si>
    <t>-70.8</t>
  </si>
  <si>
    <t>160.2</t>
  </si>
  <si>
    <t>54.2</t>
  </si>
  <si>
    <t>27.52</t>
  </si>
  <si>
    <t>EBIT, 1 Yr. Growth %</t>
  </si>
  <si>
    <t>Earnings From Cont. Operations, 1 Yr. Growth %</t>
  </si>
  <si>
    <t>-61.37</t>
  </si>
  <si>
    <t>106.13</t>
  </si>
  <si>
    <t>46.71</t>
  </si>
  <si>
    <t>24.75</t>
  </si>
  <si>
    <t>Net Income, 1 Yr. Growth %</t>
  </si>
  <si>
    <t>Normalized Net Income, 1 Yr. Growth %</t>
  </si>
  <si>
    <t>46.85</t>
  </si>
  <si>
    <t>24.21</t>
  </si>
  <si>
    <t>Diluted EPS Before Extra, 1 Yr. Growth %</t>
  </si>
  <si>
    <t>-63.93</t>
  </si>
  <si>
    <t>-87.49</t>
  </si>
  <si>
    <t>-22.34</t>
  </si>
  <si>
    <t>14.63</t>
  </si>
  <si>
    <t>Net Property, Plant and Equip., 1 Yr. Growth %</t>
  </si>
  <si>
    <t>246.29</t>
  </si>
  <si>
    <t>166.6</t>
  </si>
  <si>
    <t>402.29</t>
  </si>
  <si>
    <t>1.14</t>
  </si>
  <si>
    <t>Total Assets, 1 Yr. Growth %</t>
  </si>
  <si>
    <t>345.09</t>
  </si>
  <si>
    <t>641.89</t>
  </si>
  <si>
    <t>-6.54</t>
  </si>
  <si>
    <t>-11.28</t>
  </si>
  <si>
    <t>Tangible Book Value, 1 Yr. Growth %</t>
  </si>
  <si>
    <t>301.12</t>
  </si>
  <si>
    <t>-813.17</t>
  </si>
  <si>
    <t>-21.9</t>
  </si>
  <si>
    <t>-33.96</t>
  </si>
  <si>
    <t>Common Equity, 1 Yr. Growth %</t>
  </si>
  <si>
    <t>Cash From Operations, 1 Yr. Growth %</t>
  </si>
  <si>
    <t>-68.88</t>
  </si>
  <si>
    <t>157.51</t>
  </si>
  <si>
    <t>55.76</t>
  </si>
  <si>
    <t>-52.63</t>
  </si>
  <si>
    <t>Capital Expenditures, 1 Yr. Growth %</t>
  </si>
  <si>
    <t>-79.61</t>
  </si>
  <si>
    <t>187.16</t>
  </si>
  <si>
    <t>32.67</t>
  </si>
  <si>
    <t>47.48</t>
  </si>
  <si>
    <t>Levered Free Cash Flow, 1 Yr. Growth %</t>
  </si>
  <si>
    <t>-906.38</t>
  </si>
  <si>
    <t>18.13</t>
  </si>
  <si>
    <t>-23.39</t>
  </si>
  <si>
    <t>Unlevered Free Cash Flow, 1 Yr. Growth %</t>
  </si>
  <si>
    <t>Compound Annual Growth Rate Over Two Years</t>
  </si>
  <si>
    <t>EBITDA, 2 Yr. CAGR %</t>
  </si>
  <si>
    <t>-13.73</t>
  </si>
  <si>
    <t>98.86</t>
  </si>
  <si>
    <t>39.2</t>
  </si>
  <si>
    <t>EBITA, 2 Yr. CAGR %</t>
  </si>
  <si>
    <t>-12.84</t>
  </si>
  <si>
    <t>100.31</t>
  </si>
  <si>
    <t>40.23</t>
  </si>
  <si>
    <t>EBIT, 2 Yr. CAGR %</t>
  </si>
  <si>
    <t>Earnings From Cont. Operations, 2 Yr. CAGR %</t>
  </si>
  <si>
    <t>-10.77</t>
  </si>
  <si>
    <t>73.9</t>
  </si>
  <si>
    <t>35.28</t>
  </si>
  <si>
    <t>Net Income, 2 Yr. CAGR %</t>
  </si>
  <si>
    <t>Normalized Net Income, 2 Yr. CAGR %</t>
  </si>
  <si>
    <t>73.99</t>
  </si>
  <si>
    <t>35.06</t>
  </si>
  <si>
    <t>Diluted EPS Before Extra, 2 Yr. CAGR %</t>
  </si>
  <si>
    <t>-78.76</t>
  </si>
  <si>
    <t>-68.83</t>
  </si>
  <si>
    <t>-5.65</t>
  </si>
  <si>
    <t>Net Property, Plant and Equip., 2 Yr. CAGR %</t>
  </si>
  <si>
    <t>203.85</t>
  </si>
  <si>
    <t>265.94</t>
  </si>
  <si>
    <t>125.39</t>
  </si>
  <si>
    <t>Total Assets, 2 Yr. CAGR %</t>
  </si>
  <si>
    <t>474.63</t>
  </si>
  <si>
    <t>163.33</t>
  </si>
  <si>
    <t>-8.94</t>
  </si>
  <si>
    <t>Tangible Book Value, 2 Yr. CAGR %</t>
  </si>
  <si>
    <t>434.85</t>
  </si>
  <si>
    <t>136.01</t>
  </si>
  <si>
    <t>-28.18</t>
  </si>
  <si>
    <t>Common Equity, 2 Yr. CAGR %</t>
  </si>
  <si>
    <t>Cash From Operations, 2 Yr. CAGR %</t>
  </si>
  <si>
    <t>-10.48</t>
  </si>
  <si>
    <t>100.28</t>
  </si>
  <si>
    <t>-14.1</t>
  </si>
  <si>
    <t>Capital Expenditures, 2 Yr. CAGR %</t>
  </si>
  <si>
    <t>-23.48</t>
  </si>
  <si>
    <t>95.18</t>
  </si>
  <si>
    <t>39.88</t>
  </si>
  <si>
    <t>Levered Free Cash Flow, 2 Yr. CAGR %</t>
  </si>
  <si>
    <t>208.64</t>
  </si>
  <si>
    <t>-4.87</t>
  </si>
  <si>
    <t>Unlevered Free Cash Flow, 2 Yr. CAGR %</t>
  </si>
  <si>
    <t>Compound Annual Growth Rate Over Three Years</t>
  </si>
  <si>
    <t>EBITDA, 3 Yr. CAGR %</t>
  </si>
  <si>
    <t>4.55</t>
  </si>
  <si>
    <t>70.88</t>
  </si>
  <si>
    <t>EBITA, 3 Yr. CAGR %</t>
  </si>
  <si>
    <t>5.42</t>
  </si>
  <si>
    <t>72.31</t>
  </si>
  <si>
    <t>EBIT, 3 Yr. CAGR %</t>
  </si>
  <si>
    <t>Earnings From Cont. Operations, 3 Yr. CAGR %</t>
  </si>
  <si>
    <t>5.32</t>
  </si>
  <si>
    <t>55.67</t>
  </si>
  <si>
    <t>Net Income, 3 Yr. CAGR %</t>
  </si>
  <si>
    <t>Normalized Net Income, 3 Yr. CAGR %</t>
  </si>
  <si>
    <t>5.35</t>
  </si>
  <si>
    <t>55.5</t>
  </si>
  <si>
    <t>Diluted EPS Before Extra, 3 Yr. CAGR %</t>
  </si>
  <si>
    <t>-67.28</t>
  </si>
  <si>
    <t>-51.89</t>
  </si>
  <si>
    <t>Net Property, Plant and Equip., 3 Yr. CAGR %</t>
  </si>
  <si>
    <t>259.27</t>
  </si>
  <si>
    <t>138.36</t>
  </si>
  <si>
    <t>Total Assets, 3 Yr. CAGR %</t>
  </si>
  <si>
    <t>213.67</t>
  </si>
  <si>
    <t>83.23</t>
  </si>
  <si>
    <t>Tangible Book Value, 3 Yr. CAGR %</t>
  </si>
  <si>
    <t>181.65</t>
  </si>
  <si>
    <t>54.37</t>
  </si>
  <si>
    <t>Common Equity, 3 Yr. CAGR %</t>
  </si>
  <si>
    <t>Cash From Operations, 3 Yr. CAGR %</t>
  </si>
  <si>
    <t>7.67</t>
  </si>
  <si>
    <t>23.86</t>
  </si>
  <si>
    <t>Capital Expenditures, 3 Yr. CAGR %</t>
  </si>
  <si>
    <t>-8.07</t>
  </si>
  <si>
    <t>77.78</t>
  </si>
  <si>
    <t>Levered Free Cash Flow, 3 Yr. CAGR %</t>
  </si>
  <si>
    <t>93.97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</si>
  <si>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</si>
  <si>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</si>
  <si>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</si>
  <si>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</si>
  <si>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</si>
  <si>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</si>
  <si>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</si>
  <si>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</si>
  <si>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949.7</t>
  </si>
  <si>
    <t>368.3</t>
  </si>
  <si>
    <t>282.8</t>
  </si>
  <si>
    <t>368</t>
  </si>
  <si>
    <t>-</t>
  </si>
  <si>
    <t>Change</t>
  </si>
  <si>
    <t>-61.22%</t>
  </si>
  <si>
    <t>-23.21%</t>
  </si>
  <si>
    <t>30.11%</t>
  </si>
  <si>
    <t>0%</t>
  </si>
  <si>
    <t>Enterprise Value (EV)
                                    1</t>
  </si>
  <si>
    <t>603.6</t>
  </si>
  <si>
    <t>105.5</t>
  </si>
  <si>
    <t>50.43</t>
  </si>
  <si>
    <t>246.4</t>
  </si>
  <si>
    <t>196.6</t>
  </si>
  <si>
    <t>63.55</t>
  </si>
  <si>
    <t>-82.52%</t>
  </si>
  <si>
    <t>-52.19%</t>
  </si>
  <si>
    <t>388.62%</t>
  </si>
  <si>
    <t>-20.21%</t>
  </si>
  <si>
    <t>-67.68%</t>
  </si>
  <si>
    <t>P/E ratio</t>
  </si>
  <si>
    <t>-6.9x</t>
  </si>
  <si>
    <t>-3.31x</t>
  </si>
  <si>
    <t>-2.15x</t>
  </si>
  <si>
    <t>-5.16x</t>
  </si>
  <si>
    <t>-3.65x</t>
  </si>
  <si>
    <t>-3.16x</t>
  </si>
  <si>
    <t>PBR</t>
  </si>
  <si>
    <t>2.75x</t>
  </si>
  <si>
    <t>1.32x</t>
  </si>
  <si>
    <t>1.58x</t>
  </si>
  <si>
    <t>6.06x</t>
  </si>
  <si>
    <t>5.87x</t>
  </si>
  <si>
    <t>3.29x</t>
  </si>
  <si>
    <t>PEG</t>
  </si>
  <si>
    <t>0.1x</t>
  </si>
  <si>
    <t>-0.1x</t>
  </si>
  <si>
    <t>-0.2x</t>
  </si>
  <si>
    <t>Capitalization / Revenue</t>
  </si>
  <si>
    <t>6.16x</t>
  </si>
  <si>
    <t>16.1x</t>
  </si>
  <si>
    <t>15.1x</t>
  </si>
  <si>
    <t>EV / Revenue</t>
  </si>
  <si>
    <t>4.12x</t>
  </si>
  <si>
    <t>8.63x</t>
  </si>
  <si>
    <t>2.6x</t>
  </si>
  <si>
    <t>EV / EBITDA</t>
  </si>
  <si>
    <t>-8.53x</t>
  </si>
  <si>
    <t>-0.97x</t>
  </si>
  <si>
    <t>-0.37x</t>
  </si>
  <si>
    <t>-1.73x</t>
  </si>
  <si>
    <t>-1.1x</t>
  </si>
  <si>
    <t>-0.33x</t>
  </si>
  <si>
    <t>EV / EBIT</t>
  </si>
  <si>
    <t>-8.28x</t>
  </si>
  <si>
    <t>-0.94x</t>
  </si>
  <si>
    <t>-0.35x</t>
  </si>
  <si>
    <t>-2.76x</t>
  </si>
  <si>
    <t>-1.35x</t>
  </si>
  <si>
    <t>-0.34x</t>
  </si>
  <si>
    <t>EV / FCF</t>
  </si>
  <si>
    <t>-8.74x</t>
  </si>
  <si>
    <t>-1x</t>
  </si>
  <si>
    <t>-0.8x</t>
  </si>
  <si>
    <t>4.37x</t>
  </si>
  <si>
    <t>-1.5x</t>
  </si>
  <si>
    <t>-0.52x</t>
  </si>
  <si>
    <t>FCF Yield</t>
  </si>
  <si>
    <t>-11.4%</t>
  </si>
  <si>
    <t>-99.9%</t>
  </si>
  <si>
    <t>-125%</t>
  </si>
  <si>
    <t>22.9%</t>
  </si>
  <si>
    <t>-66.7%</t>
  </si>
  <si>
    <t>-191%</t>
  </si>
  <si>
    <t>Dividend per Share
                                    2</t>
  </si>
  <si>
    <t>Rate of return</t>
  </si>
  <si>
    <t>EPS
                                    2</t>
  </si>
  <si>
    <t>-1.161</t>
  </si>
  <si>
    <t>-1.639</t>
  </si>
  <si>
    <t>-1.897</t>
  </si>
  <si>
    <t>Distribution rate</t>
  </si>
  <si>
    <t>Net sales
                                    1</t>
  </si>
  <si>
    <t>59.78</t>
  </si>
  <si>
    <t>22.79</t>
  </si>
  <si>
    <t>24.41</t>
  </si>
  <si>
    <t>EBITDA
                                    1</t>
  </si>
  <si>
    <t>-70.75</t>
  </si>
  <si>
    <t>-108.6</t>
  </si>
  <si>
    <t>-137.1</t>
  </si>
  <si>
    <t>-142.8</t>
  </si>
  <si>
    <t>-178.8</t>
  </si>
  <si>
    <t>-190</t>
  </si>
  <si>
    <t>EBIT
                                    1</t>
  </si>
  <si>
    <t>-72.88</t>
  </si>
  <si>
    <t>-112.4</t>
  </si>
  <si>
    <t>-143.3</t>
  </si>
  <si>
    <t>-89.31</t>
  </si>
  <si>
    <t>-145.9</t>
  </si>
  <si>
    <t>-185.1</t>
  </si>
  <si>
    <t>Net income
                                    1</t>
  </si>
  <si>
    <t>-73.96</t>
  </si>
  <si>
    <t>-108.5</t>
  </si>
  <si>
    <t>-135.4</t>
  </si>
  <si>
    <t>-78.91</t>
  </si>
  <si>
    <t>-138.4</t>
  </si>
  <si>
    <t>-179.3</t>
  </si>
  <si>
    <t>Net Debt
                                    1</t>
  </si>
  <si>
    <t>-346.1</t>
  </si>
  <si>
    <t>-262.8</t>
  </si>
  <si>
    <t>-232.4</t>
  </si>
  <si>
    <t>-121.6</t>
  </si>
  <si>
    <t>-171.4</t>
  </si>
  <si>
    <t>-304.5</t>
  </si>
  <si>
    <t>Reference price
                                    2</t>
  </si>
  <si>
    <t>20.420</t>
  </si>
  <si>
    <t>7.610</t>
  </si>
  <si>
    <t>5.650</t>
  </si>
  <si>
    <t>5.990</t>
  </si>
  <si>
    <t>Nbr of stocks (in thousands)</t>
  </si>
  <si>
    <t>46,506</t>
  </si>
  <si>
    <t>48,399</t>
  </si>
  <si>
    <t>50,062</t>
  </si>
  <si>
    <t>61,436</t>
  </si>
  <si>
    <t>Announcement Date</t>
  </si>
  <si>
    <t>3/29/22</t>
  </si>
  <si>
    <t>3/16/23</t>
  </si>
  <si>
    <t>3/14/24</t>
  </si>
  <si>
    <t>address1</t>
  </si>
  <si>
    <t>321 Harrison Avenue</t>
  </si>
  <si>
    <t>address2</t>
  </si>
  <si>
    <t>Suite 900</t>
  </si>
  <si>
    <t>city</t>
  </si>
  <si>
    <t>Boston</t>
  </si>
  <si>
    <t>state</t>
  </si>
  <si>
    <t>MA</t>
  </si>
  <si>
    <t>zip</t>
  </si>
  <si>
    <t>02118</t>
  </si>
  <si>
    <t>country</t>
  </si>
  <si>
    <t>phone</t>
  </si>
  <si>
    <t>617 949 2643</t>
  </si>
  <si>
    <t>website</t>
  </si>
  <si>
    <t>https://www.monterosatx.com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</si>
  <si>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</si>
  <si>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</si>
  <si>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</si>
  <si>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</si>
  <si>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</si>
  <si>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</si>
  <si>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</si>
  <si>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</si>
  <si>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</si>
  <si>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</si>
  <si>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</si>
  <si>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Monte Rosa Therapeutics, Inc., a clinical-stage biotechnology company, engages in the development of novel small molecule precision medicines that employ the body's natural mechanisms to selectively degrade therapeutically relevant proteins. The company develops MRT-2359, an orally bioavailable molecular glue degrader targeting the translation termination factor protein GSPT1 for the treatment of MYC-driven tumors; MRT-6160 for the treatment of systemic and central nervous system autoimmune diseases; and MRT-8102 for the treatment of IL-1?/NLRP3 driven inflammatory diseases. It also develops CDK2 to treat ovarian, uterine, and breast cancers. The company was incorporated in 2019 and is headquartered in Boston, Massachusetts.</t>
  </si>
  <si>
    <t>fullTimeEmployees</t>
  </si>
  <si>
    <t>companyOfficers</t>
  </si>
  <si>
    <t>[{'maxAge': 1, 'name': 'Dr. Markus  Warmuth M.D.', 'age': 53, 'title': 'President, CEO &amp; Director', 'yearBorn': 1971, 'fiscalYear': 2023, 'totalPay': 924600, 'exercisedValue': 0, 'unexercisedValue': 2041632}, {'maxAge': 1, 'name': 'Dr. Filip  Janku M.D., Ph.D.', 'age': 50, 'title': 'Chief Medical Officer', 'yearBorn': 1974, 'fiscalYear': 2023, 'totalPay': 713200, 'exercisedValue': 0, 'unexercisedValue': 0}, {'maxAge': 1, 'name': 'Ms. Jennifer  Champoux', 'title': 'Chief Operating Officer', 'fiscalYear': 2023, 'exercisedValue': 0, 'unexercisedValue': 0}, {'maxAge': 1, 'name': 'Dr. John C. Castle Ph.D.', 'age': 53, 'title': 'Chief Data &amp; Information Officer', 'yearBorn': 1971, 'fiscalYear': 2023, 'exercisedValue': 0, 'unexercisedValue': 0}, {'maxAge': 1, 'name': 'Dr. Sharon  Townson Ph.D.', 'age': 49, 'title': 'Chief Scientific Officer', 'yearBorn': 1975, 'fiscalYear': 2023, 'exercisedValue': 0, 'unexercisedValue': 0}, {'maxAge': 1, 'name': 'Mr. Andrew  Funderburk', 'title': 'Senior VP and Head of IR &amp; Strategic Finance', 'fiscalYear': 2023, 'exercisedValue': 0, 'unexercisedValue': 0}, {'maxAge': 1, 'name': 'Mr. Philip  Nickson J.D., Ph.D.', 'age': 45, 'title': 'Chief Business &amp; Legal Officer', 'yearBorn': 1979, 'fiscalYear': 2023, 'exercisedValue': 0, 'unexercisedValue': 0}, {'maxAge': 1, 'name': 'Mr. Magnus  Walter DPHIL', 'title': 'Senior Vice President of Drug Discovery', 'fiscalYear': 2023, 'exercisedValue': 0, 'unexercisedValue': 0}, {'maxAge': 1, 'name': 'Mr. Edmund  Dunn', 'age': 58, 'title': 'Vice President &amp; Corporate Controller', 'yearBorn': 1966,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</si>
  <si>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</si>
  <si>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</si>
  <si>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</si>
  <si>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</si>
  <si>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</si>
  <si>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</si>
  <si>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</si>
  <si>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</si>
  <si>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</si>
  <si>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</si>
  <si>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</si>
  <si>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</si>
  <si>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</si>
  <si>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</si>
  <si>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</si>
  <si>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</si>
  <si>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</si>
  <si>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</si>
  <si>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</si>
  <si>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</si>
  <si>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</si>
  <si>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</si>
  <si>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</si>
  <si>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</si>
  <si>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</si>
  <si>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</si>
  <si>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</si>
  <si>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</si>
  <si>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</si>
  <si>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</si>
  <si>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</si>
  <si>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</si>
  <si>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</si>
  <si>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</si>
  <si>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</si>
  <si>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</si>
  <si>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</si>
  <si>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</si>
  <si>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</si>
  <si>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</si>
  <si>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</si>
  <si>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</si>
  <si>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</si>
  <si>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</si>
  <si>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</si>
  <si>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</si>
  <si>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</si>
  <si>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</si>
  <si>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</si>
  <si>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</si>
  <si>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</si>
  <si>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</si>
  <si>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</si>
  <si>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</si>
  <si>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</si>
  <si>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</si>
  <si>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</si>
  <si>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</si>
  <si>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</si>
  <si>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</si>
  <si>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</si>
  <si>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</si>
  <si>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</si>
  <si>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</si>
  <si>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</si>
  <si>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</si>
  <si>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</si>
  <si>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</si>
  <si>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Monte Rosa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</si>
  <si>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</si>
  <si>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</si>
  <si>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</si>
  <si>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</si>
  <si>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</si>
  <si>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</si>
  <si>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</si>
  <si>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e1526429-092c-3bce-8f14-de475e92b666</t>
  </si>
  <si>
    <t>messageBoardId</t>
  </si>
  <si>
    <t>finmb_690261281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</si>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</sst>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onterosa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-80.84774820517961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3.68005824E8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3.347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-3.7545679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-92.0</v>
      </c>
      <c r="C2" s="1">
        <v>-35.0</v>
      </c>
      <c r="D2" s="1">
        <v>-73.0</v>
      </c>
      <c r="E2" s="1">
        <v>-109.0</v>
      </c>
      <c r="F2" s="1">
        <v>-135.0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86.0</v>
      </c>
      <c r="C3" s="1">
        <v>53.0</v>
      </c>
      <c r="D3" s="1">
        <v>2.0</v>
      </c>
      <c r="E3" s="1">
        <v>3.0</v>
      </c>
      <c r="F3" s="1">
        <v>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86.0</v>
      </c>
      <c r="C4" s="1">
        <v>53.0</v>
      </c>
      <c r="D4" s="1">
        <v>2.0</v>
      </c>
      <c r="E4" s="1">
        <v>3.0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1.0</v>
      </c>
      <c r="E5" s="1">
        <v>-10.0</v>
      </c>
      <c r="F5" s="1">
        <v>-2.0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-1.0</v>
      </c>
      <c r="F6" s="1">
        <v>-3.0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35.0</v>
      </c>
      <c r="D7" s="1">
        <v>5.0</v>
      </c>
      <c r="E7" s="1">
        <v>11.0</v>
      </c>
      <c r="F7" s="1">
        <v>16.0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-3.0</v>
      </c>
      <c r="C8" s="1">
        <v>7.0</v>
      </c>
      <c r="D8" s="1">
        <v>96.0</v>
      </c>
      <c r="E8" s="1">
        <v>4.0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-18.0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34.0</v>
      </c>
      <c r="C10" s="1">
        <v>3.0</v>
      </c>
      <c r="D10" s="1">
        <v>-70.0</v>
      </c>
      <c r="E10" s="1">
        <v>-74.0</v>
      </c>
      <c r="F10" s="1">
        <v>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50.0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-13.0</v>
      </c>
      <c r="C12" s="1">
        <v>82.0</v>
      </c>
      <c r="D12" s="1">
        <v>6.0</v>
      </c>
      <c r="E12" s="1">
        <v>-1.0</v>
      </c>
      <c r="F12" s="1">
        <v>14.0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-74.0</v>
      </c>
      <c r="C13" s="1">
        <v>-23.0</v>
      </c>
      <c r="D13" s="1">
        <v>-59.0</v>
      </c>
      <c r="E13" s="1">
        <v>-92.0</v>
      </c>
      <c r="F13" s="1">
        <v>-43.0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-16.0</v>
      </c>
      <c r="C14" s="1">
        <v>-3.0</v>
      </c>
      <c r="D14" s="1">
        <v>-9.0</v>
      </c>
      <c r="E14" s="1">
        <v>-12.0</v>
      </c>
      <c r="F14" s="1">
        <v>-19.0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7.0</v>
      </c>
      <c r="E15" s="1">
        <v>10.0</v>
      </c>
      <c r="F15" s="1">
        <v>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-206.0</v>
      </c>
      <c r="F16" s="1">
        <v>108.0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-16.0</v>
      </c>
      <c r="C17" s="1">
        <v>-3.0</v>
      </c>
      <c r="D17" s="1">
        <v>-9.0</v>
      </c>
      <c r="E17" s="1">
        <v>-219.0</v>
      </c>
      <c r="F17" s="1">
        <v>88.0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75.0</v>
      </c>
      <c r="C18" s="1">
        <v>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9.0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256.0</v>
      </c>
      <c r="E20" s="1">
        <v>20.0</v>
      </c>
      <c r="F20" s="1">
        <v>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171.0</v>
      </c>
      <c r="C21" s="1">
        <v>60.0</v>
      </c>
      <c r="D21" s="1">
        <v>143.0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-44.0</v>
      </c>
      <c r="D22" s="1">
        <v>-21.0</v>
      </c>
      <c r="E22" s="1">
        <v>-36.0</v>
      </c>
      <c r="F22" s="1">
        <v>24.0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180.0</v>
      </c>
      <c r="C23" s="1">
        <v>60.0</v>
      </c>
      <c r="D23" s="1">
        <v>378.0</v>
      </c>
      <c r="E23" s="1">
        <v>20.0</v>
      </c>
      <c r="F23" s="1">
        <v>27.0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89.0</v>
      </c>
      <c r="C24" s="1">
        <v>33.0</v>
      </c>
      <c r="D24" s="1">
        <v>309.0</v>
      </c>
      <c r="E24" s="1">
        <v>-291.0</v>
      </c>
      <c r="F24" s="1">
        <v>72.0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7.0</v>
      </c>
      <c r="D26" s="1">
        <v>-61.0</v>
      </c>
      <c r="E26" s="1">
        <v>-72.0</v>
      </c>
      <c r="F26" s="1">
        <v>-55.0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7.0</v>
      </c>
      <c r="D27" s="1">
        <v>-61.0</v>
      </c>
      <c r="E27" s="1">
        <v>-72.0</v>
      </c>
      <c r="F27" s="1">
        <v>-55.0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-27.0</v>
      </c>
      <c r="D28" s="1">
        <v>13.0</v>
      </c>
      <c r="E28" s="1">
        <v>4.0</v>
      </c>
      <c r="F28" s="1">
        <v>-30.0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9.0</v>
      </c>
      <c r="C29" s="1">
        <v>0.0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6.0</v>
      </c>
      <c r="C3" s="1">
        <v>41.0</v>
      </c>
      <c r="D3" s="1">
        <v>346.0</v>
      </c>
      <c r="E3" s="1">
        <v>54.0</v>
      </c>
      <c r="F3" s="1">
        <v>128.0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0.0</v>
      </c>
      <c r="C4" s="1">
        <v>0.0</v>
      </c>
      <c r="D4" s="1">
        <v>0.0</v>
      </c>
      <c r="E4" s="1">
        <v>208.0</v>
      </c>
      <c r="F4" s="1">
        <v>104.0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6.0</v>
      </c>
      <c r="C5" s="1">
        <v>41.0</v>
      </c>
      <c r="D5" s="1">
        <v>346.0</v>
      </c>
      <c r="E5" s="1">
        <v>263.0</v>
      </c>
      <c r="F5" s="1">
        <v>232.0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5.0</v>
      </c>
      <c r="C6" s="1">
        <v>7.0</v>
      </c>
      <c r="D6" s="1">
        <v>0.0</v>
      </c>
      <c r="E6" s="1">
        <v>7.0</v>
      </c>
      <c r="F6" s="1">
        <v>50.0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5.0</v>
      </c>
      <c r="C7" s="1">
        <v>7.0</v>
      </c>
      <c r="D7" s="1">
        <v>0.0</v>
      </c>
      <c r="E7" s="1">
        <v>7.0</v>
      </c>
      <c r="F7" s="1">
        <v>50.0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46.0</v>
      </c>
      <c r="C8" s="1">
        <v>1.0</v>
      </c>
      <c r="D8" s="1">
        <v>2.0</v>
      </c>
      <c r="E8" s="1">
        <v>4.0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3.0</v>
      </c>
      <c r="C9" s="1">
        <v>0.0</v>
      </c>
      <c r="D9" s="1">
        <v>0.0</v>
      </c>
      <c r="E9" s="1">
        <v>96.0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9.0</v>
      </c>
      <c r="C10" s="1">
        <v>43.0</v>
      </c>
      <c r="D10" s="1">
        <v>349.0</v>
      </c>
      <c r="E10" s="1">
        <v>276.0</v>
      </c>
      <c r="F10" s="1">
        <v>236.0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1.0</v>
      </c>
      <c r="C11" s="1">
        <v>5.0</v>
      </c>
      <c r="D11" s="1">
        <v>15.0</v>
      </c>
      <c r="E11" s="1">
        <v>68.0</v>
      </c>
      <c r="F11" s="1">
        <v>74.0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-7.0</v>
      </c>
      <c r="C12" s="1">
        <v>-60.0</v>
      </c>
      <c r="D12" s="1">
        <v>-2.0</v>
      </c>
      <c r="E12" s="1">
        <v>-6.0</v>
      </c>
      <c r="F12" s="1">
        <v>-12.0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1.0</v>
      </c>
      <c r="C13" s="1">
        <v>4.0</v>
      </c>
      <c r="D13" s="1">
        <v>12.0</v>
      </c>
      <c r="E13" s="1">
        <v>61.0</v>
      </c>
      <c r="F13" s="1">
        <v>62.0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0.0</v>
      </c>
      <c r="C14" s="1">
        <v>1.0</v>
      </c>
      <c r="D14" s="1">
        <v>5.0</v>
      </c>
      <c r="E14" s="1">
        <v>4.0</v>
      </c>
      <c r="F14" s="1">
        <v>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1">
        <v>11.0</v>
      </c>
      <c r="C15" s="1">
        <v>49.0</v>
      </c>
      <c r="D15" s="1">
        <v>366.0</v>
      </c>
      <c r="E15" s="1">
        <v>342.0</v>
      </c>
      <c r="F15" s="1">
        <v>304.0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1">
        <v>3.0</v>
      </c>
      <c r="C17" s="1">
        <v>7.0</v>
      </c>
      <c r="D17" s="1">
        <v>6.0</v>
      </c>
      <c r="E17" s="1">
        <v>7.0</v>
      </c>
      <c r="F17" s="1">
        <v>11.0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0.0</v>
      </c>
      <c r="C18" s="1">
        <v>1.0</v>
      </c>
      <c r="D18" s="1">
        <v>9.0</v>
      </c>
      <c r="E18" s="1">
        <v>9.0</v>
      </c>
      <c r="F18" s="1">
        <v>12.0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75.0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0.0</v>
      </c>
      <c r="C20" s="1">
        <v>0.0</v>
      </c>
      <c r="D20" s="1">
        <v>0.0</v>
      </c>
      <c r="E20" s="1">
        <v>3.0</v>
      </c>
      <c r="F20" s="1">
        <v>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0.0</v>
      </c>
      <c r="C21" s="1">
        <v>0.0</v>
      </c>
      <c r="D21" s="1">
        <v>0.0</v>
      </c>
      <c r="E21" s="1">
        <v>0.0</v>
      </c>
      <c r="F21" s="1">
        <v>17.0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34.0</v>
      </c>
      <c r="C22" s="1">
        <v>21.0</v>
      </c>
      <c r="D22" s="1">
        <v>84.0</v>
      </c>
      <c r="E22" s="1">
        <v>5.0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4.0</v>
      </c>
      <c r="C23" s="1">
        <v>29.0</v>
      </c>
      <c r="D23" s="1">
        <v>16.0</v>
      </c>
      <c r="E23" s="1">
        <v>25.0</v>
      </c>
      <c r="F23" s="1">
        <v>46.0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>
        <v>0.0</v>
      </c>
      <c r="C24" s="1">
        <v>0.0</v>
      </c>
      <c r="D24" s="1">
        <v>0.0</v>
      </c>
      <c r="E24" s="1">
        <v>43.0</v>
      </c>
      <c r="F24" s="1">
        <v>42.0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0.0</v>
      </c>
      <c r="C25" s="1">
        <v>0.0</v>
      </c>
      <c r="D25" s="1">
        <v>0.0</v>
      </c>
      <c r="E25" s="1">
        <v>0.0</v>
      </c>
      <c r="F25" s="1">
        <v>32.0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0.0</v>
      </c>
      <c r="C26" s="1">
        <v>1.0</v>
      </c>
      <c r="D26" s="1">
        <v>2.0</v>
      </c>
      <c r="E26" s="1">
        <v>1.0</v>
      </c>
      <c r="F26" s="1">
        <v>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4.0</v>
      </c>
      <c r="C27" s="1">
        <v>30.0</v>
      </c>
      <c r="D27" s="1">
        <v>18.0</v>
      </c>
      <c r="E27" s="1">
        <v>70.0</v>
      </c>
      <c r="F27" s="1">
        <v>125.0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18.0</v>
      </c>
      <c r="C28" s="1">
        <v>67.0</v>
      </c>
      <c r="D28" s="1">
        <v>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18.0</v>
      </c>
      <c r="C29" s="1">
        <v>67.0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5.0</v>
      </c>
      <c r="C30" s="1">
        <v>0.0</v>
      </c>
      <c r="D30" s="1">
        <v>0.0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0.0</v>
      </c>
      <c r="C31" s="1">
        <v>40.0</v>
      </c>
      <c r="D31" s="1">
        <v>472.0</v>
      </c>
      <c r="E31" s="1">
        <v>504.0</v>
      </c>
      <c r="F31" s="1">
        <v>548.0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-12.0</v>
      </c>
      <c r="C32" s="1">
        <v>-48.0</v>
      </c>
      <c r="D32" s="1">
        <v>-122.0</v>
      </c>
      <c r="E32" s="1">
        <v>-231.0</v>
      </c>
      <c r="F32" s="1">
        <v>-366.0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0.0</v>
      </c>
      <c r="C33" s="1">
        <v>-1.0</v>
      </c>
      <c r="D33" s="1">
        <v>-2.0</v>
      </c>
      <c r="E33" s="1">
        <v>-1.0</v>
      </c>
      <c r="F33" s="1">
        <v>-2.0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-12.0</v>
      </c>
      <c r="C34" s="1">
        <v>-48.0</v>
      </c>
      <c r="D34" s="1">
        <v>348.0</v>
      </c>
      <c r="E34" s="1">
        <v>271.0</v>
      </c>
      <c r="F34" s="1">
        <v>179.0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>
        <v>6.0</v>
      </c>
      <c r="C35" s="1">
        <v>19.0</v>
      </c>
      <c r="D35" s="1">
        <v>348.0</v>
      </c>
      <c r="E35" s="1">
        <v>271.0</v>
      </c>
      <c r="F35" s="1">
        <v>179.0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80</v>
      </c>
      <c r="B36" s="1">
        <v>11.0</v>
      </c>
      <c r="C36" s="1">
        <v>49.0</v>
      </c>
      <c r="D36" s="1">
        <v>366.0</v>
      </c>
      <c r="E36" s="1">
        <v>342.0</v>
      </c>
      <c r="F36" s="1">
        <v>304.0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81</v>
      </c>
      <c r="B38" s="1">
        <v>1.0</v>
      </c>
      <c r="C38" s="1">
        <v>1.0</v>
      </c>
      <c r="D38" s="1">
        <v>46.0</v>
      </c>
      <c r="E38" s="1">
        <v>49.0</v>
      </c>
      <c r="F38" s="1">
        <v>50.0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82</v>
      </c>
      <c r="B39" s="1">
        <v>1.0</v>
      </c>
      <c r="C39" s="1">
        <v>1.0</v>
      </c>
      <c r="D39" s="1">
        <v>46.0</v>
      </c>
      <c r="E39" s="1">
        <v>49.0</v>
      </c>
      <c r="F39" s="1">
        <v>50.0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83</v>
      </c>
      <c r="B40" s="1" t="s">
        <v>84</v>
      </c>
      <c r="C40" s="1" t="s">
        <v>85</v>
      </c>
      <c r="D40" s="1" t="s">
        <v>86</v>
      </c>
      <c r="E40" s="1" t="s">
        <v>87</v>
      </c>
      <c r="F40" s="1" t="s">
        <v>88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>
        <v>-12.0</v>
      </c>
      <c r="C41" s="1">
        <v>-48.0</v>
      </c>
      <c r="D41" s="1">
        <v>348.0</v>
      </c>
      <c r="E41" s="1">
        <v>271.0</v>
      </c>
      <c r="F41" s="1">
        <v>179.0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90</v>
      </c>
      <c r="B42" s="1" t="s">
        <v>84</v>
      </c>
      <c r="C42" s="1" t="s">
        <v>85</v>
      </c>
      <c r="D42" s="1" t="s">
        <v>86</v>
      </c>
      <c r="E42" s="1" t="s">
        <v>87</v>
      </c>
      <c r="F42" s="1" t="s">
        <v>88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91</v>
      </c>
      <c r="B43" s="1">
        <v>75.0</v>
      </c>
      <c r="C43" s="1" t="s">
        <v>92</v>
      </c>
      <c r="D43" s="1" t="s">
        <v>92</v>
      </c>
      <c r="E43" s="1">
        <v>47.0</v>
      </c>
      <c r="F43" s="1">
        <v>46.0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>
        <v>-5.0</v>
      </c>
      <c r="C44" s="1">
        <v>-41.0</v>
      </c>
      <c r="D44" s="1">
        <v>-346.0</v>
      </c>
      <c r="E44" s="1">
        <v>-216.0</v>
      </c>
      <c r="F44" s="1">
        <v>-186.0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>
        <v>0.0</v>
      </c>
      <c r="C45" s="1">
        <v>1.0</v>
      </c>
      <c r="D45" s="1">
        <v>2.0</v>
      </c>
      <c r="E45" s="1">
        <v>1.0</v>
      </c>
      <c r="F45" s="1">
        <v>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95</v>
      </c>
      <c r="B46" s="1">
        <v>0.0</v>
      </c>
      <c r="C46" s="1">
        <v>8.0</v>
      </c>
      <c r="D46" s="1">
        <v>18.0</v>
      </c>
      <c r="E46" s="1">
        <v>70.0</v>
      </c>
      <c r="F46" s="1">
        <v>75.0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96</v>
      </c>
      <c r="B47" s="1">
        <v>0.0</v>
      </c>
      <c r="C47" s="1">
        <v>3.0</v>
      </c>
      <c r="D47" s="1">
        <v>3.0</v>
      </c>
      <c r="E47" s="1">
        <v>3.0</v>
      </c>
      <c r="F47" s="1">
        <v>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97</v>
      </c>
      <c r="B48" s="1">
        <v>1.0</v>
      </c>
      <c r="C48" s="1">
        <v>5.0</v>
      </c>
      <c r="D48" s="1">
        <v>13.0</v>
      </c>
      <c r="E48" s="1">
        <v>18.0</v>
      </c>
      <c r="F48" s="1">
        <v>24.0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98</v>
      </c>
      <c r="B49" s="1">
        <v>0.0</v>
      </c>
      <c r="C49" s="1">
        <v>0.0</v>
      </c>
      <c r="D49" s="1">
        <v>93.0</v>
      </c>
      <c r="E49" s="1">
        <v>123.0</v>
      </c>
      <c r="F49" s="1">
        <v>133.0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99</v>
      </c>
      <c r="B2" s="1">
        <v>64.0</v>
      </c>
      <c r="C2" s="1">
        <v>4.0</v>
      </c>
      <c r="D2" s="1">
        <v>15.0</v>
      </c>
      <c r="E2" s="1">
        <v>35.0</v>
      </c>
      <c r="F2" s="1">
        <v>39.0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100</v>
      </c>
      <c r="B3" s="1">
        <v>7.0</v>
      </c>
      <c r="C3" s="1">
        <v>24.0</v>
      </c>
      <c r="D3" s="1">
        <v>57.0</v>
      </c>
      <c r="E3" s="1">
        <v>77.0</v>
      </c>
      <c r="F3" s="1">
        <v>103.0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101</v>
      </c>
      <c r="B4" s="1">
        <v>7.0</v>
      </c>
      <c r="C4" s="1">
        <v>28.0</v>
      </c>
      <c r="D4" s="1">
        <v>72.0</v>
      </c>
      <c r="E4" s="1">
        <v>112.0</v>
      </c>
      <c r="F4" s="1">
        <v>143.0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</v>
      </c>
      <c r="B5" s="1">
        <v>-7.0</v>
      </c>
      <c r="C5" s="1">
        <v>-28.0</v>
      </c>
      <c r="D5" s="1">
        <v>-72.0</v>
      </c>
      <c r="E5" s="1">
        <v>-112.0</v>
      </c>
      <c r="F5" s="1">
        <v>-143.0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103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</v>
      </c>
      <c r="B7" s="1">
        <v>0.0</v>
      </c>
      <c r="C7" s="1">
        <v>0.0</v>
      </c>
      <c r="D7" s="1">
        <v>4.0</v>
      </c>
      <c r="E7" s="1">
        <v>3.0</v>
      </c>
      <c r="F7" s="1">
        <v>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</v>
      </c>
      <c r="B8" s="1">
        <v>0.0</v>
      </c>
      <c r="C8" s="1">
        <v>0.0</v>
      </c>
      <c r="D8" s="1">
        <v>4.0</v>
      </c>
      <c r="E8" s="1">
        <v>3.0</v>
      </c>
      <c r="F8" s="1">
        <v>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</v>
      </c>
      <c r="B9" s="1">
        <v>-2.0</v>
      </c>
      <c r="C9" s="1">
        <v>-19.0</v>
      </c>
      <c r="D9" s="1">
        <v>-16.0</v>
      </c>
      <c r="E9" s="1">
        <v>1.0</v>
      </c>
      <c r="F9" s="1">
        <v>-93.0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</v>
      </c>
      <c r="B10" s="1">
        <v>27.0</v>
      </c>
      <c r="C10" s="1">
        <v>-7.0</v>
      </c>
      <c r="D10" s="1">
        <v>-96.0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</v>
      </c>
      <c r="B11" s="1">
        <v>-7.0</v>
      </c>
      <c r="C11" s="1">
        <v>-35.0</v>
      </c>
      <c r="D11" s="1">
        <v>-73.0</v>
      </c>
      <c r="E11" s="1">
        <v>-109.0</v>
      </c>
      <c r="F11" s="1">
        <v>-135.0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</v>
      </c>
      <c r="B12" s="1">
        <v>0.0</v>
      </c>
      <c r="C12" s="1">
        <v>0.0</v>
      </c>
      <c r="D12" s="1">
        <v>0.0</v>
      </c>
      <c r="E12" s="1">
        <v>0.0</v>
      </c>
      <c r="F12" s="1">
        <v>-13.0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</v>
      </c>
      <c r="B13" s="1">
        <v>0.0</v>
      </c>
      <c r="C13" s="1">
        <v>0.0</v>
      </c>
      <c r="D13" s="1">
        <v>0.0</v>
      </c>
      <c r="E13" s="1">
        <v>10.0</v>
      </c>
      <c r="F13" s="1">
        <v>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</v>
      </c>
      <c r="B14" s="1">
        <v>-7.0</v>
      </c>
      <c r="C14" s="1">
        <v>-35.0</v>
      </c>
      <c r="D14" s="1">
        <v>-73.0</v>
      </c>
      <c r="E14" s="1">
        <v>-109.0</v>
      </c>
      <c r="F14" s="1">
        <v>-135.0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</v>
      </c>
      <c r="B15" s="1">
        <v>0.0</v>
      </c>
      <c r="C15" s="1">
        <v>0.0</v>
      </c>
      <c r="D15" s="1">
        <v>0.0</v>
      </c>
      <c r="E15" s="1">
        <v>0.0</v>
      </c>
      <c r="F15" s="1">
        <v>33.0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</v>
      </c>
      <c r="B16" s="1">
        <v>-7.0</v>
      </c>
      <c r="C16" s="1">
        <v>-35.0</v>
      </c>
      <c r="D16" s="1">
        <v>-73.0</v>
      </c>
      <c r="E16" s="1">
        <v>-109.0</v>
      </c>
      <c r="F16" s="1">
        <v>-135.0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</v>
      </c>
      <c r="B17" s="1">
        <v>-7.0</v>
      </c>
      <c r="C17" s="1">
        <v>-35.0</v>
      </c>
      <c r="D17" s="1">
        <v>-73.0</v>
      </c>
      <c r="E17" s="1">
        <v>-109.0</v>
      </c>
      <c r="F17" s="1">
        <v>-135.0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115</v>
      </c>
      <c r="B18" s="1">
        <v>-7.0</v>
      </c>
      <c r="C18" s="1">
        <v>-35.0</v>
      </c>
      <c r="D18" s="1">
        <v>-73.0</v>
      </c>
      <c r="E18" s="1">
        <v>-109.0</v>
      </c>
      <c r="F18" s="1">
        <v>-135.0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</v>
      </c>
      <c r="B19" s="1">
        <v>-7.0</v>
      </c>
      <c r="C19" s="1">
        <v>-35.0</v>
      </c>
      <c r="D19" s="1">
        <v>-73.0</v>
      </c>
      <c r="E19" s="1">
        <v>-109.0</v>
      </c>
      <c r="F19" s="1">
        <v>-135.0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117</v>
      </c>
      <c r="B20" s="1">
        <v>-7.0</v>
      </c>
      <c r="C20" s="1">
        <v>-35.0</v>
      </c>
      <c r="D20" s="1">
        <v>-73.0</v>
      </c>
      <c r="E20" s="1">
        <v>-109.0</v>
      </c>
      <c r="F20" s="1">
        <v>-135.0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119</v>
      </c>
      <c r="B22" s="1" t="s">
        <v>120</v>
      </c>
      <c r="C22" s="1" t="s">
        <v>121</v>
      </c>
      <c r="D22" s="1" t="s">
        <v>122</v>
      </c>
      <c r="E22" s="1" t="s">
        <v>123</v>
      </c>
      <c r="F22" s="1" t="s">
        <v>124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 t="s">
        <v>120</v>
      </c>
      <c r="C23" s="1" t="s">
        <v>121</v>
      </c>
      <c r="D23" s="1" t="s">
        <v>122</v>
      </c>
      <c r="E23" s="1" t="s">
        <v>123</v>
      </c>
      <c r="F23" s="1" t="s">
        <v>124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</v>
      </c>
      <c r="B24" s="1">
        <v>1.0</v>
      </c>
      <c r="C24" s="1">
        <v>1.0</v>
      </c>
      <c r="D24" s="1">
        <v>25.0</v>
      </c>
      <c r="E24" s="1">
        <v>47.0</v>
      </c>
      <c r="F24" s="1">
        <v>51.0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</v>
      </c>
      <c r="B25" s="1" t="s">
        <v>120</v>
      </c>
      <c r="C25" s="1" t="s">
        <v>121</v>
      </c>
      <c r="D25" s="1" t="s">
        <v>122</v>
      </c>
      <c r="E25" s="1" t="s">
        <v>123</v>
      </c>
      <c r="F25" s="1" t="s">
        <v>124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</v>
      </c>
      <c r="B26" s="1" t="s">
        <v>120</v>
      </c>
      <c r="C26" s="1" t="s">
        <v>121</v>
      </c>
      <c r="D26" s="1" t="s">
        <v>122</v>
      </c>
      <c r="E26" s="1" t="s">
        <v>123</v>
      </c>
      <c r="F26" s="1" t="s">
        <v>124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1">
        <v>1.0</v>
      </c>
      <c r="C27" s="1">
        <v>1.0</v>
      </c>
      <c r="D27" s="1">
        <v>25.0</v>
      </c>
      <c r="E27" s="1">
        <v>47.0</v>
      </c>
      <c r="F27" s="1">
        <v>51.0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130</v>
      </c>
      <c r="B28" s="1" t="s">
        <v>131</v>
      </c>
      <c r="C28" s="1" t="s">
        <v>132</v>
      </c>
      <c r="D28" s="1" t="s">
        <v>133</v>
      </c>
      <c r="E28" s="1" t="s">
        <v>134</v>
      </c>
      <c r="F28" s="1" t="s">
        <v>135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136</v>
      </c>
      <c r="B29" s="1" t="s">
        <v>131</v>
      </c>
      <c r="C29" s="1" t="s">
        <v>132</v>
      </c>
      <c r="D29" s="1" t="s">
        <v>133</v>
      </c>
      <c r="E29" s="1" t="s">
        <v>134</v>
      </c>
      <c r="F29" s="1" t="s">
        <v>135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>
        <v>-7.0</v>
      </c>
      <c r="C31" s="1">
        <v>-27.0</v>
      </c>
      <c r="D31" s="1">
        <v>-70.0</v>
      </c>
      <c r="E31" s="1">
        <v>-109.0</v>
      </c>
      <c r="F31" s="1">
        <v>-137.0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138</v>
      </c>
      <c r="B32" s="1">
        <v>-7.0</v>
      </c>
      <c r="C32" s="1">
        <v>-28.0</v>
      </c>
      <c r="D32" s="1">
        <v>-72.0</v>
      </c>
      <c r="E32" s="1">
        <v>-112.0</v>
      </c>
      <c r="F32" s="1">
        <v>-143.0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139</v>
      </c>
      <c r="B33" s="1">
        <v>-7.0</v>
      </c>
      <c r="C33" s="1">
        <v>-28.0</v>
      </c>
      <c r="D33" s="1">
        <v>-72.0</v>
      </c>
      <c r="E33" s="1">
        <v>-112.0</v>
      </c>
      <c r="F33" s="1">
        <v>-143.0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140</v>
      </c>
      <c r="B34" s="1">
        <v>-7.0</v>
      </c>
      <c r="C34" s="1">
        <v>-26.0</v>
      </c>
      <c r="D34" s="1">
        <v>-68.0</v>
      </c>
      <c r="E34" s="1">
        <v>-99.0</v>
      </c>
      <c r="F34" s="1">
        <v>-128.0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141</v>
      </c>
      <c r="B35" s="1">
        <v>0.0</v>
      </c>
      <c r="C35" s="1">
        <v>0.0</v>
      </c>
      <c r="D35" s="1">
        <v>0.0</v>
      </c>
      <c r="E35" s="1">
        <v>0.0</v>
      </c>
      <c r="F35" s="1" t="s">
        <v>142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143</v>
      </c>
      <c r="B36" s="1">
        <v>-4.0</v>
      </c>
      <c r="C36" s="1">
        <v>-22.0</v>
      </c>
      <c r="D36" s="1">
        <v>-46.0</v>
      </c>
      <c r="E36" s="1">
        <v>-67.0</v>
      </c>
      <c r="F36" s="1">
        <v>-84.0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144</v>
      </c>
      <c r="B37" s="1">
        <v>0.0</v>
      </c>
      <c r="C37" s="1" t="s">
        <v>92</v>
      </c>
      <c r="D37" s="1" t="s">
        <v>92</v>
      </c>
      <c r="E37" s="1">
        <v>1.0</v>
      </c>
      <c r="F37" s="1">
        <v>19.0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146</v>
      </c>
      <c r="B39" s="1">
        <v>64.0</v>
      </c>
      <c r="C39" s="1">
        <v>4.0</v>
      </c>
      <c r="D39" s="1">
        <v>15.0</v>
      </c>
      <c r="E39" s="1">
        <v>26.0</v>
      </c>
      <c r="F39" s="1">
        <v>30.0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147</v>
      </c>
      <c r="B40" s="1">
        <v>7.0</v>
      </c>
      <c r="C40" s="1">
        <v>24.0</v>
      </c>
      <c r="D40" s="1">
        <v>57.0</v>
      </c>
      <c r="E40" s="1">
        <v>85.0</v>
      </c>
      <c r="F40" s="1">
        <v>111.0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148</v>
      </c>
      <c r="B41" s="1">
        <v>6.0</v>
      </c>
      <c r="C41" s="1">
        <v>1.0</v>
      </c>
      <c r="D41" s="1">
        <v>2.0</v>
      </c>
      <c r="E41" s="1">
        <v>8.0</v>
      </c>
      <c r="F41" s="1">
        <v>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149</v>
      </c>
      <c r="B42" s="1">
        <v>0.0</v>
      </c>
      <c r="C42" s="1">
        <v>18.0</v>
      </c>
      <c r="D42" s="1">
        <v>2.0</v>
      </c>
      <c r="E42" s="1">
        <v>5.0</v>
      </c>
      <c r="F42" s="1">
        <v>8.0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150</v>
      </c>
      <c r="B43" s="1">
        <v>0.0</v>
      </c>
      <c r="C43" s="1">
        <v>16.0</v>
      </c>
      <c r="D43" s="1">
        <v>2.0</v>
      </c>
      <c r="E43" s="1">
        <v>6.0</v>
      </c>
      <c r="F43" s="1">
        <v>7.0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151</v>
      </c>
      <c r="B44" s="1">
        <v>0.0</v>
      </c>
      <c r="C44" s="1">
        <v>35.0</v>
      </c>
      <c r="D44" s="1">
        <v>5.0</v>
      </c>
      <c r="E44" s="1">
        <v>11.0</v>
      </c>
      <c r="F44" s="1">
        <v>16.0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0.0</v>
      </c>
      <c r="C3" s="1" t="s">
        <v>154</v>
      </c>
      <c r="D3" s="1" t="s">
        <v>155</v>
      </c>
      <c r="E3" s="1" t="s">
        <v>156</v>
      </c>
      <c r="F3" s="1" t="s">
        <v>157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0.0</v>
      </c>
      <c r="C4" s="1" t="s">
        <v>159</v>
      </c>
      <c r="D4" s="1" t="s">
        <v>160</v>
      </c>
      <c r="E4" s="1" t="s">
        <v>161</v>
      </c>
      <c r="F4" s="1" t="s">
        <v>162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163</v>
      </c>
      <c r="B5" s="1">
        <v>0.0</v>
      </c>
      <c r="C5" s="1" t="s">
        <v>164</v>
      </c>
      <c r="D5" s="1" t="s">
        <v>165</v>
      </c>
      <c r="E5" s="1" t="s">
        <v>166</v>
      </c>
      <c r="F5" s="1" t="s">
        <v>167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168</v>
      </c>
      <c r="B6" s="1">
        <v>0.0</v>
      </c>
      <c r="C6" s="1" t="s">
        <v>169</v>
      </c>
      <c r="D6" s="1" t="s">
        <v>170</v>
      </c>
      <c r="E6" s="1" t="s">
        <v>166</v>
      </c>
      <c r="F6" s="1" t="s">
        <v>167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172</v>
      </c>
      <c r="B8" s="1" t="s">
        <v>173</v>
      </c>
      <c r="C8" s="1" t="s">
        <v>174</v>
      </c>
      <c r="D8" s="1" t="s">
        <v>175</v>
      </c>
      <c r="E8" s="1" t="s">
        <v>176</v>
      </c>
      <c r="F8" s="1" t="s">
        <v>177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178</v>
      </c>
      <c r="B9" s="1" t="s">
        <v>179</v>
      </c>
      <c r="C9" s="1" t="s">
        <v>180</v>
      </c>
      <c r="D9" s="1" t="s">
        <v>181</v>
      </c>
      <c r="E9" s="1" t="s">
        <v>182</v>
      </c>
      <c r="F9" s="1">
        <v>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183</v>
      </c>
      <c r="B10" s="1" t="s">
        <v>184</v>
      </c>
      <c r="C10" s="1" t="s">
        <v>185</v>
      </c>
      <c r="D10" s="1" t="s">
        <v>186</v>
      </c>
      <c r="E10" s="1" t="s">
        <v>187</v>
      </c>
      <c r="F10" s="1" t="s">
        <v>188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190</v>
      </c>
      <c r="B12" s="1" t="s">
        <v>191</v>
      </c>
      <c r="C12" s="1">
        <v>0.0</v>
      </c>
      <c r="D12" s="1">
        <v>0.0</v>
      </c>
      <c r="E12" s="1" t="s">
        <v>192</v>
      </c>
      <c r="F12" s="1" t="s">
        <v>193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194</v>
      </c>
      <c r="B13" s="1" t="s">
        <v>195</v>
      </c>
      <c r="C13" s="1">
        <v>0.0</v>
      </c>
      <c r="D13" s="1">
        <v>0.0</v>
      </c>
      <c r="E13" s="1" t="s">
        <v>196</v>
      </c>
      <c r="F13" s="1" t="s">
        <v>197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198</v>
      </c>
      <c r="B14" s="1">
        <v>0.0</v>
      </c>
      <c r="C14" s="1">
        <v>0.0</v>
      </c>
      <c r="D14" s="1">
        <v>0.0</v>
      </c>
      <c r="E14" s="1" t="s">
        <v>199</v>
      </c>
      <c r="F14" s="1" t="s">
        <v>200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201</v>
      </c>
      <c r="B15" s="1">
        <v>0.0</v>
      </c>
      <c r="C15" s="1">
        <v>0.0</v>
      </c>
      <c r="D15" s="1">
        <v>0.0</v>
      </c>
      <c r="E15" s="1" t="s">
        <v>202</v>
      </c>
      <c r="F15" s="1" t="s">
        <v>203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 t="s">
        <v>205</v>
      </c>
      <c r="C16" s="1" t="s">
        <v>206</v>
      </c>
      <c r="D16" s="1" t="s">
        <v>207</v>
      </c>
      <c r="E16" s="1" t="s">
        <v>208</v>
      </c>
      <c r="F16" s="1" t="s">
        <v>209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213</v>
      </c>
      <c r="B20" s="1" t="s">
        <v>214</v>
      </c>
      <c r="C20" s="1">
        <v>0.0</v>
      </c>
      <c r="D20" s="1">
        <v>0.0</v>
      </c>
      <c r="E20" s="1" t="s">
        <v>215</v>
      </c>
      <c r="F20" s="1" t="s">
        <v>216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217</v>
      </c>
      <c r="B21" s="1" t="s">
        <v>218</v>
      </c>
      <c r="C21" s="1" t="s">
        <v>219</v>
      </c>
      <c r="D21" s="1" t="s">
        <v>220</v>
      </c>
      <c r="E21" s="1" t="s">
        <v>221</v>
      </c>
      <c r="F21" s="1" t="s">
        <v>222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223</v>
      </c>
      <c r="B22" s="1" t="s">
        <v>214</v>
      </c>
      <c r="C22" s="1">
        <v>0.0</v>
      </c>
      <c r="D22" s="1">
        <v>0.0</v>
      </c>
      <c r="E22" s="1" t="s">
        <v>224</v>
      </c>
      <c r="F22" s="1" t="s">
        <v>225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226</v>
      </c>
      <c r="B23" s="1" t="s">
        <v>227</v>
      </c>
      <c r="C23" s="1" t="s">
        <v>228</v>
      </c>
      <c r="D23" s="1" t="s">
        <v>229</v>
      </c>
      <c r="E23" s="1" t="s">
        <v>230</v>
      </c>
      <c r="F23" s="1" t="s">
        <v>231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233</v>
      </c>
      <c r="B25" s="1">
        <v>0.0</v>
      </c>
      <c r="C25" s="1" t="s">
        <v>234</v>
      </c>
      <c r="D25" s="1" t="s">
        <v>235</v>
      </c>
      <c r="E25" s="1" t="s">
        <v>236</v>
      </c>
      <c r="F25" s="1" t="s">
        <v>237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238</v>
      </c>
      <c r="B26" s="1">
        <v>0.0</v>
      </c>
      <c r="C26" s="1" t="s">
        <v>239</v>
      </c>
      <c r="D26" s="1" t="s">
        <v>240</v>
      </c>
      <c r="E26" s="1" t="s">
        <v>241</v>
      </c>
      <c r="F26" s="1" t="s">
        <v>242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243</v>
      </c>
      <c r="B27" s="1">
        <v>0.0</v>
      </c>
      <c r="C27" s="1" t="s">
        <v>239</v>
      </c>
      <c r="D27" s="1" t="s">
        <v>240</v>
      </c>
      <c r="E27" s="1" t="s">
        <v>241</v>
      </c>
      <c r="F27" s="1" t="s">
        <v>242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244</v>
      </c>
      <c r="B28" s="1">
        <v>0.0</v>
      </c>
      <c r="C28" s="1" t="s">
        <v>245</v>
      </c>
      <c r="D28" s="1" t="s">
        <v>246</v>
      </c>
      <c r="E28" s="1" t="s">
        <v>247</v>
      </c>
      <c r="F28" s="1" t="s">
        <v>248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249</v>
      </c>
      <c r="B29" s="1">
        <v>0.0</v>
      </c>
      <c r="C29" s="1" t="s">
        <v>245</v>
      </c>
      <c r="D29" s="1" t="s">
        <v>246</v>
      </c>
      <c r="E29" s="1" t="s">
        <v>247</v>
      </c>
      <c r="F29" s="1" t="s">
        <v>248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250</v>
      </c>
      <c r="B30" s="1">
        <v>0.0</v>
      </c>
      <c r="C30" s="1" t="s">
        <v>245</v>
      </c>
      <c r="D30" s="1" t="s">
        <v>246</v>
      </c>
      <c r="E30" s="1" t="s">
        <v>251</v>
      </c>
      <c r="F30" s="1" t="s">
        <v>252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253</v>
      </c>
      <c r="B31" s="1">
        <v>0.0</v>
      </c>
      <c r="C31" s="1" t="s">
        <v>254</v>
      </c>
      <c r="D31" s="1" t="s">
        <v>255</v>
      </c>
      <c r="E31" s="1" t="s">
        <v>256</v>
      </c>
      <c r="F31" s="1" t="s">
        <v>257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258</v>
      </c>
      <c r="B32" s="1">
        <v>0.0</v>
      </c>
      <c r="C32" s="1" t="s">
        <v>259</v>
      </c>
      <c r="D32" s="1" t="s">
        <v>260</v>
      </c>
      <c r="E32" s="1" t="s">
        <v>261</v>
      </c>
      <c r="F32" s="1" t="s">
        <v>262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263</v>
      </c>
      <c r="B33" s="1">
        <v>0.0</v>
      </c>
      <c r="C33" s="1" t="s">
        <v>264</v>
      </c>
      <c r="D33" s="1" t="s">
        <v>265</v>
      </c>
      <c r="E33" s="1" t="s">
        <v>266</v>
      </c>
      <c r="F33" s="1" t="s">
        <v>267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268</v>
      </c>
      <c r="B34" s="1">
        <v>0.0</v>
      </c>
      <c r="C34" s="1" t="s">
        <v>269</v>
      </c>
      <c r="D34" s="1" t="s">
        <v>270</v>
      </c>
      <c r="E34" s="1" t="s">
        <v>271</v>
      </c>
      <c r="F34" s="1" t="s">
        <v>272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273</v>
      </c>
      <c r="B35" s="1">
        <v>0.0</v>
      </c>
      <c r="C35" s="1" t="s">
        <v>269</v>
      </c>
      <c r="D35" s="1" t="s">
        <v>270</v>
      </c>
      <c r="E35" s="1" t="s">
        <v>271</v>
      </c>
      <c r="F35" s="1" t="s">
        <v>272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274</v>
      </c>
      <c r="B36" s="1">
        <v>0.0</v>
      </c>
      <c r="C36" s="1" t="s">
        <v>275</v>
      </c>
      <c r="D36" s="1" t="s">
        <v>276</v>
      </c>
      <c r="E36" s="1" t="s">
        <v>277</v>
      </c>
      <c r="F36" s="1" t="s">
        <v>278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279</v>
      </c>
      <c r="B37" s="1">
        <v>0.0</v>
      </c>
      <c r="C37" s="1" t="s">
        <v>280</v>
      </c>
      <c r="D37" s="1" t="s">
        <v>281</v>
      </c>
      <c r="E37" s="1" t="s">
        <v>282</v>
      </c>
      <c r="F37" s="1" t="s">
        <v>283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284</v>
      </c>
      <c r="B38" s="1">
        <v>0.0</v>
      </c>
      <c r="C38" s="1">
        <v>0.0</v>
      </c>
      <c r="D38" s="1" t="s">
        <v>285</v>
      </c>
      <c r="E38" s="1" t="s">
        <v>286</v>
      </c>
      <c r="F38" s="1" t="s">
        <v>287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288</v>
      </c>
      <c r="B39" s="1">
        <v>0.0</v>
      </c>
      <c r="C39" s="1">
        <v>0.0</v>
      </c>
      <c r="D39" s="1" t="s">
        <v>285</v>
      </c>
      <c r="E39" s="1" t="s">
        <v>286</v>
      </c>
      <c r="F39" s="1" t="s">
        <v>287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289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290</v>
      </c>
      <c r="B41" s="1">
        <v>0.0</v>
      </c>
      <c r="C41" s="1">
        <v>0.0</v>
      </c>
      <c r="D41" s="1" t="s">
        <v>291</v>
      </c>
      <c r="E41" s="1" t="s">
        <v>292</v>
      </c>
      <c r="F41" s="1" t="s">
        <v>293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294</v>
      </c>
      <c r="B42" s="1">
        <v>0.0</v>
      </c>
      <c r="C42" s="1">
        <v>0.0</v>
      </c>
      <c r="D42" s="1" t="s">
        <v>295</v>
      </c>
      <c r="E42" s="1" t="s">
        <v>296</v>
      </c>
      <c r="F42" s="1" t="s">
        <v>297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298</v>
      </c>
      <c r="B43" s="1">
        <v>0.0</v>
      </c>
      <c r="C43" s="1">
        <v>0.0</v>
      </c>
      <c r="D43" s="1" t="s">
        <v>295</v>
      </c>
      <c r="E43" s="1" t="s">
        <v>296</v>
      </c>
      <c r="F43" s="1" t="s">
        <v>297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299</v>
      </c>
      <c r="B44" s="1">
        <v>0.0</v>
      </c>
      <c r="C44" s="1">
        <v>0.0</v>
      </c>
      <c r="D44" s="1" t="s">
        <v>300</v>
      </c>
      <c r="E44" s="1" t="s">
        <v>301</v>
      </c>
      <c r="F44" s="1" t="s">
        <v>302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303</v>
      </c>
      <c r="B45" s="1">
        <v>0.0</v>
      </c>
      <c r="C45" s="1">
        <v>0.0</v>
      </c>
      <c r="D45" s="1" t="s">
        <v>300</v>
      </c>
      <c r="E45" s="1" t="s">
        <v>301</v>
      </c>
      <c r="F45" s="1" t="s">
        <v>302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304</v>
      </c>
      <c r="B46" s="1">
        <v>0.0</v>
      </c>
      <c r="C46" s="1">
        <v>0.0</v>
      </c>
      <c r="D46" s="1" t="s">
        <v>300</v>
      </c>
      <c r="E46" s="1" t="s">
        <v>305</v>
      </c>
      <c r="F46" s="1" t="s">
        <v>306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307</v>
      </c>
      <c r="B47" s="1">
        <v>0.0</v>
      </c>
      <c r="C47" s="1">
        <v>0.0</v>
      </c>
      <c r="D47" s="1" t="s">
        <v>308</v>
      </c>
      <c r="E47" s="1" t="s">
        <v>309</v>
      </c>
      <c r="F47" s="1" t="s">
        <v>310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311</v>
      </c>
      <c r="B48" s="1">
        <v>0.0</v>
      </c>
      <c r="C48" s="1">
        <v>0.0</v>
      </c>
      <c r="D48" s="1" t="s">
        <v>312</v>
      </c>
      <c r="E48" s="1" t="s">
        <v>313</v>
      </c>
      <c r="F48" s="1" t="s">
        <v>314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315</v>
      </c>
      <c r="B49" s="1">
        <v>0.0</v>
      </c>
      <c r="C49" s="1">
        <v>0.0</v>
      </c>
      <c r="D49" s="1" t="s">
        <v>316</v>
      </c>
      <c r="E49" s="1" t="s">
        <v>317</v>
      </c>
      <c r="F49" s="1" t="s">
        <v>318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319</v>
      </c>
      <c r="B50" s="1">
        <v>0.0</v>
      </c>
      <c r="C50" s="1">
        <v>0.0</v>
      </c>
      <c r="D50" s="1" t="s">
        <v>320</v>
      </c>
      <c r="E50" s="1" t="s">
        <v>321</v>
      </c>
      <c r="F50" s="1" t="s">
        <v>322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323</v>
      </c>
      <c r="B51" s="1">
        <v>0.0</v>
      </c>
      <c r="C51" s="1">
        <v>0.0</v>
      </c>
      <c r="D51" s="1" t="s">
        <v>320</v>
      </c>
      <c r="E51" s="1" t="s">
        <v>321</v>
      </c>
      <c r="F51" s="1" t="s">
        <v>322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324</v>
      </c>
      <c r="B52" s="1">
        <v>0.0</v>
      </c>
      <c r="C52" s="1">
        <v>0.0</v>
      </c>
      <c r="D52" s="1" t="s">
        <v>325</v>
      </c>
      <c r="E52" s="1" t="s">
        <v>326</v>
      </c>
      <c r="F52" s="1" t="s">
        <v>327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328</v>
      </c>
      <c r="B53" s="1">
        <v>0.0</v>
      </c>
      <c r="C53" s="1">
        <v>0.0</v>
      </c>
      <c r="D53" s="1" t="s">
        <v>329</v>
      </c>
      <c r="E53" s="1" t="s">
        <v>330</v>
      </c>
      <c r="F53" s="1" t="s">
        <v>331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332</v>
      </c>
      <c r="B54" s="1">
        <v>0.0</v>
      </c>
      <c r="C54" s="1">
        <v>0.0</v>
      </c>
      <c r="D54" s="1">
        <v>0.0</v>
      </c>
      <c r="E54" s="1" t="s">
        <v>333</v>
      </c>
      <c r="F54" s="1" t="s">
        <v>334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335</v>
      </c>
      <c r="B55" s="1">
        <v>0.0</v>
      </c>
      <c r="C55" s="1">
        <v>0.0</v>
      </c>
      <c r="D55" s="1">
        <v>0.0</v>
      </c>
      <c r="E55" s="1" t="s">
        <v>333</v>
      </c>
      <c r="F55" s="1" t="s">
        <v>334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336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337</v>
      </c>
      <c r="B57" s="1">
        <v>0.0</v>
      </c>
      <c r="C57" s="1">
        <v>0.0</v>
      </c>
      <c r="D57" s="1">
        <v>0.0</v>
      </c>
      <c r="E57" s="1" t="s">
        <v>338</v>
      </c>
      <c r="F57" s="1" t="s">
        <v>339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340</v>
      </c>
      <c r="B58" s="1">
        <v>0.0</v>
      </c>
      <c r="C58" s="1">
        <v>0.0</v>
      </c>
      <c r="D58" s="1">
        <v>0.0</v>
      </c>
      <c r="E58" s="1" t="s">
        <v>341</v>
      </c>
      <c r="F58" s="1" t="s">
        <v>342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343</v>
      </c>
      <c r="B59" s="1">
        <v>0.0</v>
      </c>
      <c r="C59" s="1">
        <v>0.0</v>
      </c>
      <c r="D59" s="1">
        <v>0.0</v>
      </c>
      <c r="E59" s="1" t="s">
        <v>341</v>
      </c>
      <c r="F59" s="1" t="s">
        <v>342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344</v>
      </c>
      <c r="B60" s="1">
        <v>0.0</v>
      </c>
      <c r="C60" s="1">
        <v>0.0</v>
      </c>
      <c r="D60" s="1">
        <v>0.0</v>
      </c>
      <c r="E60" s="1" t="s">
        <v>345</v>
      </c>
      <c r="F60" s="1" t="s">
        <v>346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347</v>
      </c>
      <c r="B61" s="1">
        <v>0.0</v>
      </c>
      <c r="C61" s="1">
        <v>0.0</v>
      </c>
      <c r="D61" s="1">
        <v>0.0</v>
      </c>
      <c r="E61" s="1" t="s">
        <v>345</v>
      </c>
      <c r="F61" s="1" t="s">
        <v>346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348</v>
      </c>
      <c r="B62" s="1">
        <v>0.0</v>
      </c>
      <c r="C62" s="1">
        <v>0.0</v>
      </c>
      <c r="D62" s="1">
        <v>0.0</v>
      </c>
      <c r="E62" s="1" t="s">
        <v>349</v>
      </c>
      <c r="F62" s="1" t="s">
        <v>350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351</v>
      </c>
      <c r="B63" s="1">
        <v>0.0</v>
      </c>
      <c r="C63" s="1">
        <v>0.0</v>
      </c>
      <c r="D63" s="1">
        <v>0.0</v>
      </c>
      <c r="E63" s="1" t="s">
        <v>352</v>
      </c>
      <c r="F63" s="1" t="s">
        <v>353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354</v>
      </c>
      <c r="B64" s="1">
        <v>0.0</v>
      </c>
      <c r="C64" s="1">
        <v>0.0</v>
      </c>
      <c r="D64" s="1">
        <v>0.0</v>
      </c>
      <c r="E64" s="1" t="s">
        <v>355</v>
      </c>
      <c r="F64" s="1" t="s">
        <v>356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357</v>
      </c>
      <c r="B65" s="1">
        <v>0.0</v>
      </c>
      <c r="C65" s="1">
        <v>0.0</v>
      </c>
      <c r="D65" s="1">
        <v>0.0</v>
      </c>
      <c r="E65" s="1" t="s">
        <v>358</v>
      </c>
      <c r="F65" s="1" t="s">
        <v>359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360</v>
      </c>
      <c r="B66" s="1">
        <v>0.0</v>
      </c>
      <c r="C66" s="1">
        <v>0.0</v>
      </c>
      <c r="D66" s="1">
        <v>0.0</v>
      </c>
      <c r="E66" s="1" t="s">
        <v>361</v>
      </c>
      <c r="F66" s="1" t="s">
        <v>362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363</v>
      </c>
      <c r="B67" s="1">
        <v>0.0</v>
      </c>
      <c r="C67" s="1">
        <v>0.0</v>
      </c>
      <c r="D67" s="1">
        <v>0.0</v>
      </c>
      <c r="E67" s="1" t="s">
        <v>361</v>
      </c>
      <c r="F67" s="1" t="s">
        <v>362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364</v>
      </c>
      <c r="B68" s="1">
        <v>0.0</v>
      </c>
      <c r="C68" s="1">
        <v>0.0</v>
      </c>
      <c r="D68" s="1">
        <v>0.0</v>
      </c>
      <c r="E68" s="1" t="s">
        <v>365</v>
      </c>
      <c r="F68" s="1" t="s">
        <v>366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367</v>
      </c>
      <c r="B69" s="1">
        <v>0.0</v>
      </c>
      <c r="C69" s="1">
        <v>0.0</v>
      </c>
      <c r="D69" s="1">
        <v>0.0</v>
      </c>
      <c r="E69" s="1" t="s">
        <v>368</v>
      </c>
      <c r="F69" s="1" t="s">
        <v>369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370</v>
      </c>
      <c r="B70" s="1">
        <v>0.0</v>
      </c>
      <c r="C70" s="1">
        <v>0.0</v>
      </c>
      <c r="D70" s="1">
        <v>0.0</v>
      </c>
      <c r="E70" s="1">
        <v>0.0</v>
      </c>
      <c r="F70" s="1" t="s">
        <v>371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372</v>
      </c>
      <c r="B71" s="1">
        <v>0.0</v>
      </c>
      <c r="C71" s="1">
        <v>0.0</v>
      </c>
      <c r="D71" s="1">
        <v>0.0</v>
      </c>
      <c r="E71" s="1">
        <v>0.0</v>
      </c>
      <c r="F71" s="1" t="s">
        <v>371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373</v>
      </c>
      <c r="C1" s="1" t="s">
        <v>374</v>
      </c>
      <c r="D1" s="1" t="s">
        <v>375</v>
      </c>
      <c r="E1" s="1" t="s">
        <v>376</v>
      </c>
      <c r="F1" s="1" t="s">
        <v>377</v>
      </c>
      <c r="G1" s="1" t="s">
        <v>378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379</v>
      </c>
      <c r="B2" s="1" t="s">
        <v>380</v>
      </c>
      <c r="C2" s="1" t="s">
        <v>381</v>
      </c>
      <c r="D2" s="1" t="s">
        <v>382</v>
      </c>
      <c r="E2" s="1" t="s">
        <v>383</v>
      </c>
      <c r="F2" s="1" t="s">
        <v>383</v>
      </c>
      <c r="G2" s="1" t="s">
        <v>384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385</v>
      </c>
      <c r="B3" s="1" t="s">
        <v>384</v>
      </c>
      <c r="C3" s="1" t="s">
        <v>386</v>
      </c>
      <c r="D3" s="1" t="s">
        <v>387</v>
      </c>
      <c r="E3" s="1" t="s">
        <v>388</v>
      </c>
      <c r="F3" s="1" t="s">
        <v>389</v>
      </c>
      <c r="G3" s="1" t="s">
        <v>384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390</v>
      </c>
      <c r="B4" s="1" t="s">
        <v>391</v>
      </c>
      <c r="C4" s="1" t="s">
        <v>392</v>
      </c>
      <c r="D4" s="1" t="s">
        <v>393</v>
      </c>
      <c r="E4" s="1" t="s">
        <v>394</v>
      </c>
      <c r="F4" s="1" t="s">
        <v>395</v>
      </c>
      <c r="G4" s="1" t="s">
        <v>396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385</v>
      </c>
      <c r="B5" s="1" t="s">
        <v>384</v>
      </c>
      <c r="C5" s="1" t="s">
        <v>397</v>
      </c>
      <c r="D5" s="1" t="s">
        <v>398</v>
      </c>
      <c r="E5" s="1" t="s">
        <v>399</v>
      </c>
      <c r="F5" s="1" t="s">
        <v>400</v>
      </c>
      <c r="G5" s="1" t="s">
        <v>401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402</v>
      </c>
      <c r="B6" s="1" t="s">
        <v>403</v>
      </c>
      <c r="C6" s="1" t="s">
        <v>404</v>
      </c>
      <c r="D6" s="1" t="s">
        <v>405</v>
      </c>
      <c r="E6" s="1" t="s">
        <v>406</v>
      </c>
      <c r="F6" s="1" t="s">
        <v>407</v>
      </c>
      <c r="G6" s="1" t="s">
        <v>408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409</v>
      </c>
      <c r="B7" s="1" t="s">
        <v>410</v>
      </c>
      <c r="C7" s="1" t="s">
        <v>411</v>
      </c>
      <c r="D7" s="1" t="s">
        <v>412</v>
      </c>
      <c r="E7" s="1" t="s">
        <v>413</v>
      </c>
      <c r="F7" s="1" t="s">
        <v>414</v>
      </c>
      <c r="G7" s="1" t="s">
        <v>415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416</v>
      </c>
      <c r="B8" s="1" t="s">
        <v>417</v>
      </c>
      <c r="C8" s="1" t="s">
        <v>417</v>
      </c>
      <c r="D8" s="1" t="s">
        <v>418</v>
      </c>
      <c r="E8" s="1" t="s">
        <v>417</v>
      </c>
      <c r="F8" s="1" t="s">
        <v>418</v>
      </c>
      <c r="G8" s="1" t="s">
        <v>419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420</v>
      </c>
      <c r="B9" s="1" t="s">
        <v>384</v>
      </c>
      <c r="C9" s="1" t="s">
        <v>384</v>
      </c>
      <c r="D9" s="1" t="s">
        <v>384</v>
      </c>
      <c r="E9" s="1" t="s">
        <v>421</v>
      </c>
      <c r="F9" s="1" t="s">
        <v>422</v>
      </c>
      <c r="G9" s="1" t="s">
        <v>423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424</v>
      </c>
      <c r="B10" s="1" t="s">
        <v>384</v>
      </c>
      <c r="C10" s="1" t="s">
        <v>384</v>
      </c>
      <c r="D10" s="1" t="s">
        <v>384</v>
      </c>
      <c r="E10" s="1" t="s">
        <v>425</v>
      </c>
      <c r="F10" s="1" t="s">
        <v>426</v>
      </c>
      <c r="G10" s="1" t="s">
        <v>427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428</v>
      </c>
      <c r="B11" s="1" t="s">
        <v>429</v>
      </c>
      <c r="C11" s="1" t="s">
        <v>430</v>
      </c>
      <c r="D11" s="1" t="s">
        <v>431</v>
      </c>
      <c r="E11" s="1" t="s">
        <v>432</v>
      </c>
      <c r="F11" s="1" t="s">
        <v>433</v>
      </c>
      <c r="G11" s="1" t="s">
        <v>434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435</v>
      </c>
      <c r="B12" s="1" t="s">
        <v>436</v>
      </c>
      <c r="C12" s="1" t="s">
        <v>437</v>
      </c>
      <c r="D12" s="1" t="s">
        <v>438</v>
      </c>
      <c r="E12" s="1" t="s">
        <v>439</v>
      </c>
      <c r="F12" s="1" t="s">
        <v>440</v>
      </c>
      <c r="G12" s="1" t="s">
        <v>441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442</v>
      </c>
      <c r="B13" s="1" t="s">
        <v>443</v>
      </c>
      <c r="C13" s="1" t="s">
        <v>444</v>
      </c>
      <c r="D13" s="1" t="s">
        <v>445</v>
      </c>
      <c r="E13" s="1" t="s">
        <v>446</v>
      </c>
      <c r="F13" s="1" t="s">
        <v>447</v>
      </c>
      <c r="G13" s="1" t="s">
        <v>448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449</v>
      </c>
      <c r="B14" s="1" t="s">
        <v>450</v>
      </c>
      <c r="C14" s="1" t="s">
        <v>451</v>
      </c>
      <c r="D14" s="1" t="s">
        <v>452</v>
      </c>
      <c r="E14" s="1" t="s">
        <v>453</v>
      </c>
      <c r="F14" s="1" t="s">
        <v>454</v>
      </c>
      <c r="G14" s="1" t="s">
        <v>455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456</v>
      </c>
      <c r="B15" s="1" t="s">
        <v>384</v>
      </c>
      <c r="C15" s="1" t="s">
        <v>384</v>
      </c>
      <c r="D15" s="1" t="s">
        <v>384</v>
      </c>
      <c r="E15" s="1" t="s">
        <v>384</v>
      </c>
      <c r="F15" s="1" t="s">
        <v>384</v>
      </c>
      <c r="G15" s="1" t="s">
        <v>384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457</v>
      </c>
      <c r="B16" s="1" t="s">
        <v>384</v>
      </c>
      <c r="C16" s="1" t="s">
        <v>384</v>
      </c>
      <c r="D16" s="1" t="s">
        <v>384</v>
      </c>
      <c r="E16" s="1" t="s">
        <v>384</v>
      </c>
      <c r="F16" s="1" t="s">
        <v>384</v>
      </c>
      <c r="G16" s="1" t="s">
        <v>384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458</v>
      </c>
      <c r="B17" s="1" t="s">
        <v>122</v>
      </c>
      <c r="C17" s="1" t="s">
        <v>123</v>
      </c>
      <c r="D17" s="1" t="s">
        <v>124</v>
      </c>
      <c r="E17" s="1" t="s">
        <v>459</v>
      </c>
      <c r="F17" s="1" t="s">
        <v>460</v>
      </c>
      <c r="G17" s="1" t="s">
        <v>461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462</v>
      </c>
      <c r="B18" s="1" t="s">
        <v>384</v>
      </c>
      <c r="C18" s="1" t="s">
        <v>384</v>
      </c>
      <c r="D18" s="1" t="s">
        <v>384</v>
      </c>
      <c r="E18" s="1" t="s">
        <v>384</v>
      </c>
      <c r="F18" s="1" t="s">
        <v>384</v>
      </c>
      <c r="G18" s="1" t="s">
        <v>384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463</v>
      </c>
      <c r="B19" s="1" t="s">
        <v>384</v>
      </c>
      <c r="C19" s="1" t="s">
        <v>384</v>
      </c>
      <c r="D19" s="1" t="s">
        <v>384</v>
      </c>
      <c r="E19" s="1" t="s">
        <v>464</v>
      </c>
      <c r="F19" s="1" t="s">
        <v>465</v>
      </c>
      <c r="G19" s="1" t="s">
        <v>466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467</v>
      </c>
      <c r="B20" s="1" t="s">
        <v>468</v>
      </c>
      <c r="C20" s="1" t="s">
        <v>469</v>
      </c>
      <c r="D20" s="1" t="s">
        <v>470</v>
      </c>
      <c r="E20" s="1" t="s">
        <v>471</v>
      </c>
      <c r="F20" s="1" t="s">
        <v>472</v>
      </c>
      <c r="G20" s="1" t="s">
        <v>473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474</v>
      </c>
      <c r="B21" s="1" t="s">
        <v>475</v>
      </c>
      <c r="C21" s="1" t="s">
        <v>476</v>
      </c>
      <c r="D21" s="1" t="s">
        <v>477</v>
      </c>
      <c r="E21" s="1" t="s">
        <v>478</v>
      </c>
      <c r="F21" s="1" t="s">
        <v>479</v>
      </c>
      <c r="G21" s="1" t="s">
        <v>480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481</v>
      </c>
      <c r="B22" s="1" t="s">
        <v>482</v>
      </c>
      <c r="C22" s="1" t="s">
        <v>483</v>
      </c>
      <c r="D22" s="1" t="s">
        <v>484</v>
      </c>
      <c r="E22" s="1" t="s">
        <v>485</v>
      </c>
      <c r="F22" s="1" t="s">
        <v>486</v>
      </c>
      <c r="G22" s="1" t="s">
        <v>487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488</v>
      </c>
      <c r="B23" s="1" t="s">
        <v>489</v>
      </c>
      <c r="C23" s="1" t="s">
        <v>490</v>
      </c>
      <c r="D23" s="1" t="s">
        <v>491</v>
      </c>
      <c r="E23" s="1" t="s">
        <v>492</v>
      </c>
      <c r="F23" s="1" t="s">
        <v>493</v>
      </c>
      <c r="G23" s="1" t="s">
        <v>494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495</v>
      </c>
      <c r="B24" s="1" t="s">
        <v>496</v>
      </c>
      <c r="C24" s="1" t="s">
        <v>497</v>
      </c>
      <c r="D24" s="1" t="s">
        <v>498</v>
      </c>
      <c r="E24" s="1" t="s">
        <v>499</v>
      </c>
      <c r="F24" s="1" t="s">
        <v>499</v>
      </c>
      <c r="G24" s="1" t="s">
        <v>499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500</v>
      </c>
      <c r="B25" s="1" t="s">
        <v>501</v>
      </c>
      <c r="C25" s="1" t="s">
        <v>502</v>
      </c>
      <c r="D25" s="1" t="s">
        <v>503</v>
      </c>
      <c r="E25" s="1" t="s">
        <v>504</v>
      </c>
      <c r="F25" s="1" t="s">
        <v>504</v>
      </c>
      <c r="G25" s="1" t="s">
        <v>384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505</v>
      </c>
      <c r="B26" s="1" t="s">
        <v>506</v>
      </c>
      <c r="C26" s="1" t="s">
        <v>507</v>
      </c>
      <c r="D26" s="1" t="s">
        <v>508</v>
      </c>
      <c r="E26" s="1" t="s">
        <v>384</v>
      </c>
      <c r="F26" s="1" t="s">
        <v>384</v>
      </c>
      <c r="G26" s="1" t="s">
        <v>384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509</v>
      </c>
      <c r="B2" s="1" t="s">
        <v>510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511</v>
      </c>
      <c r="B3" s="1" t="s">
        <v>512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513</v>
      </c>
      <c r="B4" s="1" t="s">
        <v>514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515</v>
      </c>
      <c r="B5" s="1" t="s">
        <v>516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517</v>
      </c>
      <c r="B6" s="1" t="s">
        <v>518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519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520</v>
      </c>
      <c r="B8" s="1" t="s">
        <v>521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522</v>
      </c>
      <c r="B9" s="4" t="s">
        <v>523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524</v>
      </c>
      <c r="B10" s="1" t="s">
        <v>525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526</v>
      </c>
      <c r="B11" s="1" t="s">
        <v>527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528</v>
      </c>
      <c r="B12" s="1" t="s">
        <v>525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529</v>
      </c>
      <c r="B13" s="1" t="s">
        <v>530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531</v>
      </c>
      <c r="B14" s="1" t="s">
        <v>532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533</v>
      </c>
      <c r="B15" s="1" t="s">
        <v>530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534</v>
      </c>
      <c r="B16" s="1" t="s">
        <v>535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536</v>
      </c>
      <c r="B17" s="1">
        <v>133.0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537</v>
      </c>
      <c r="B18" s="1" t="s">
        <v>538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539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540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541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542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543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544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545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546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547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548</v>
      </c>
      <c r="B28" s="1">
        <v>6.525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549</v>
      </c>
      <c r="B29" s="1">
        <v>6.35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550</v>
      </c>
      <c r="B30" s="1">
        <v>5.98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551</v>
      </c>
      <c r="B31" s="1">
        <v>6.475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552</v>
      </c>
      <c r="B32" s="1">
        <v>6.525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553</v>
      </c>
      <c r="B33" s="1">
        <v>6.35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554</v>
      </c>
      <c r="B34" s="1">
        <v>5.98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555</v>
      </c>
      <c r="B35" s="1">
        <v>6.475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556</v>
      </c>
      <c r="B36" s="1">
        <v>1.3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557</v>
      </c>
      <c r="B37" s="1">
        <v>-3.7545679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558</v>
      </c>
      <c r="B38" s="1">
        <v>914207.0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559</v>
      </c>
      <c r="B39" s="1">
        <v>914207.0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560</v>
      </c>
      <c r="B40" s="1">
        <v>2803711.0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561</v>
      </c>
      <c r="B41" s="1">
        <v>1001220.0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562</v>
      </c>
      <c r="B42" s="1">
        <v>1001220.0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563</v>
      </c>
      <c r="B43" s="1">
        <v>5.95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564</v>
      </c>
      <c r="B44" s="1">
        <v>7.74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565</v>
      </c>
      <c r="B45" s="1">
        <v>400.0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566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567</v>
      </c>
      <c r="B47" s="1">
        <v>3.68005824E8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568</v>
      </c>
      <c r="B48" s="1">
        <v>3.21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569</v>
      </c>
      <c r="B49" s="1">
        <v>12.4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570</v>
      </c>
      <c r="B50" s="1">
        <v>24.57468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571</v>
      </c>
      <c r="B51" s="1">
        <v>8.3075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572</v>
      </c>
      <c r="B52" s="1">
        <v>5.94515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573</v>
      </c>
      <c r="B53" s="1" t="s">
        <v>574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575</v>
      </c>
      <c r="B54" s="1">
        <v>1.69514336E8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576</v>
      </c>
      <c r="B55" s="1">
        <v>3.8209578E7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577</v>
      </c>
      <c r="B56" s="1">
        <v>6.14367E7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578</v>
      </c>
      <c r="B57" s="1">
        <v>8404331.0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579</v>
      </c>
      <c r="B58" s="1">
        <v>1.1152201E7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580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581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582</v>
      </c>
      <c r="B61" s="1">
        <v>0.1368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583</v>
      </c>
      <c r="B62" s="1">
        <v>0.0070499997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584</v>
      </c>
      <c r="B63" s="1">
        <v>0.90674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585</v>
      </c>
      <c r="B64" s="1">
        <v>5.61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586</v>
      </c>
      <c r="B65" s="1">
        <v>0.2499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587</v>
      </c>
      <c r="B66" s="1">
        <v>6.14367E7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588</v>
      </c>
      <c r="B67" s="1">
        <v>3.347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589</v>
      </c>
      <c r="B68" s="1">
        <v>1.7896624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590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591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592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593</v>
      </c>
      <c r="B72" s="1">
        <v>-1.19389E8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594</v>
      </c>
      <c r="B73" s="1">
        <v>-1.78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595</v>
      </c>
      <c r="B74" s="1">
        <v>-1.5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596</v>
      </c>
      <c r="B75" s="1">
        <v>11.32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597</v>
      </c>
      <c r="B76" s="1">
        <v>-1.4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598</v>
      </c>
      <c r="B77" s="1">
        <v>0.059253216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599</v>
      </c>
      <c r="B78" s="1">
        <v>0.23806548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600</v>
      </c>
      <c r="B79" s="1" t="s">
        <v>601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602</v>
      </c>
      <c r="B80" s="1" t="s">
        <v>603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604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605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606</v>
      </c>
      <c r="B83" s="1" t="s">
        <v>607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608</v>
      </c>
      <c r="B84" s="1" t="s">
        <v>607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609</v>
      </c>
      <c r="B85" s="1">
        <v>1.6245414E9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610</v>
      </c>
      <c r="B86" s="1" t="s">
        <v>611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612</v>
      </c>
      <c r="B87" s="1" t="s">
        <v>613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614</v>
      </c>
      <c r="B88" s="1" t="s">
        <v>615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616</v>
      </c>
      <c r="B89" s="1" t="s">
        <v>617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618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619</v>
      </c>
      <c r="B91" s="1">
        <v>5.99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620</v>
      </c>
      <c r="B92" s="1">
        <v>20.0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621</v>
      </c>
      <c r="B93" s="1">
        <v>11.0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622</v>
      </c>
      <c r="B94" s="1">
        <v>16.0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623</v>
      </c>
      <c r="B95" s="1">
        <v>15.0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624</v>
      </c>
      <c r="B96" s="1" t="s">
        <v>625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626</v>
      </c>
      <c r="B97" s="1">
        <v>7.0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627</v>
      </c>
      <c r="B98" s="1">
        <v>2.42186E8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628</v>
      </c>
      <c r="B99" s="1">
        <v>3.942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629</v>
      </c>
      <c r="B100" s="1">
        <v>-1.21073E8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630</v>
      </c>
      <c r="B101" s="1">
        <v>4.3698E7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631</v>
      </c>
      <c r="B102" s="1">
        <v>5.83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632</v>
      </c>
      <c r="B103" s="1">
        <v>6.033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633</v>
      </c>
      <c r="B104" s="1">
        <v>1.4975E7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634</v>
      </c>
      <c r="B105" s="1">
        <v>21.269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635</v>
      </c>
      <c r="B106" s="1">
        <v>0.221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636</v>
      </c>
      <c r="B107" s="1">
        <v>-0.28425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637</v>
      </c>
      <c r="B108" s="1">
        <v>-0.61228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638</v>
      </c>
      <c r="B109" s="1">
        <v>-4.7188876E7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639</v>
      </c>
      <c r="B110" s="1">
        <v>-5.7292E7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640</v>
      </c>
      <c r="B111" s="1">
        <v>1.12033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641</v>
      </c>
      <c r="B112" s="1">
        <v>-2.87836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642</v>
      </c>
      <c r="B113" s="1" t="s">
        <v>574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643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43</v>
      </c>
      <c r="B3" s="1">
        <v>0.0</v>
      </c>
      <c r="C3" s="1">
        <v>7.0</v>
      </c>
      <c r="D3" s="1">
        <v>-61.0</v>
      </c>
      <c r="E3" s="1">
        <v>-72.0</v>
      </c>
      <c r="F3" s="1">
        <v>-55.0</v>
      </c>
      <c r="G3" s="1">
        <f>IF(F3*FORECAST(G2,B3:F3,B2:F2)&gt;0,FORECAST(G2,B3:F3,B2:F2),F3)*$X$1</f>
        <v>-92.9</v>
      </c>
      <c r="H3" s="1">
        <f>IF(G3*FORECAST(H2,B3:G3,B2:G2)&gt;0,FORECAST(H2,B3:G3,B2:G2),G3)*$X$1</f>
        <v>-111.8</v>
      </c>
      <c r="I3" s="1">
        <f>IF(H3*FORECAST(I2,B3:H3,B2:H2)&gt;0,FORECAST(I2,B3:H3,B2:H2),H3)*$X$1</f>
        <v>-130.7</v>
      </c>
      <c r="J3" s="1">
        <f>IF(I3*FORECAST(J2,B3:I3,B2:I2)&gt;0,FORECAST(J2,B3:I3,B2:I2),I3)*$X$1</f>
        <v>-149.6</v>
      </c>
      <c r="K3" s="1">
        <f>IF(J3*FORECAST(K2,B3:J3,B2:J2)&gt;0,FORECAST(K2,B3:J3,B2:J2),J3)*$X$1</f>
        <v>-168.5</v>
      </c>
      <c r="L3" s="1">
        <f>IF(K3*FORECAST(L2,B3:K3,B2:K2)&gt;0,FORECAST(L2,B3:K3,B2:K2),K3)*$X$1</f>
        <v>-187.4</v>
      </c>
      <c r="M3" s="1">
        <f>IF(L3*FORECAST(M2,B3:L3,B2:L2)&gt;0,FORECAST(M2,B3:L3,B2:L2),L3)*$X$1</f>
        <v>-206.3</v>
      </c>
      <c r="N3" s="5">
        <f>IF(M3*FORECAST(N2,B3:M3,B2:M2)&gt;0,FORECAST(N2,B3:M3,B2:M2),M3)*$X$1</f>
        <v>-225.2</v>
      </c>
      <c r="O3" s="5">
        <f>IF(N3*FORECAST(O2,B3:N3,B2:N2)&gt;0,FORECAST(O2,B3:N3,B2:N2),N3)*$X$1</f>
        <v>-244.1</v>
      </c>
      <c r="P3" s="5">
        <f>IF(O3*FORECAST(P2,B3:O3,B2:O2)&gt;0,FORECAST(P2,B3:O3,B2:O2),O3)*$X$1</f>
        <v>-263</v>
      </c>
      <c r="Q3" s="5">
        <f>IF(P3*FORECAST(Q2,B3:P3,B2:P2)&gt;0,FORECAST(Q2,B3:P3,B2:P2),P3)*$X$1</f>
        <v>-281.9</v>
      </c>
      <c r="R3" s="5">
        <f>IF(Q3*FORECAST(R2,B3:Q3,B2:Q2)&gt;0,FORECAST(R2,B3:Q3,B2:Q2),Q3)*$X$1</f>
        <v>-300.8</v>
      </c>
      <c r="S3" s="2"/>
      <c r="T3" s="2"/>
      <c r="U3" s="2"/>
      <c r="V3" s="2"/>
      <c r="W3" s="2"/>
      <c r="X3" s="2"/>
      <c r="Y3" s="2"/>
      <c r="Z3" s="2"/>
    </row>
    <row r="4">
      <c r="A4" s="3" t="s">
        <v>91</v>
      </c>
      <c r="B4" s="1">
        <v>-5.0</v>
      </c>
      <c r="C4" s="1">
        <v>-41.0</v>
      </c>
      <c r="D4" s="1">
        <v>-346.0</v>
      </c>
      <c r="E4" s="1">
        <v>-216.0</v>
      </c>
      <c r="F4" s="1">
        <v>-186.0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644</v>
      </c>
      <c r="B5" s="1">
        <v>1.0</v>
      </c>
      <c r="C5" s="1">
        <v>1.0</v>
      </c>
      <c r="D5" s="1">
        <v>25.0</v>
      </c>
      <c r="E5" s="1">
        <v>47.0</v>
      </c>
      <c r="F5" s="1">
        <v>51.0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645</v>
      </c>
      <c r="L7" s="1">
        <f>IF(R3*FORECAST(R2,B3:R3,B2:R2)&gt;0,FORECAST(R2,B3:R3,B2:R2),Q3)*$X$1 * (1+0.02)/(0.0874-0.02)</f>
        <v>-4552.166172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646</v>
      </c>
      <c r="L8" s="6">
        <f t="array" ref="L8">NPV(0.0874,H3:R3)</f>
        <v>-1313.74761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647</v>
      </c>
      <c r="L9" s="6">
        <f t="array" ref="L9">NPV(0.0874,H16:R16)</f>
        <v>-1811.071064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648</v>
      </c>
      <c r="L10" s="6">
        <f>L8 + L9</f>
        <v>-3124.818674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-186.0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649</v>
      </c>
      <c r="L12" s="6">
        <f>L10 - L11</f>
        <v>-2938.818674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650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-57.62389557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-4552.166172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-7.0</v>
      </c>
      <c r="C3" s="1">
        <v>-35.0</v>
      </c>
      <c r="D3" s="1">
        <v>-73.0</v>
      </c>
      <c r="E3" s="1">
        <v>-109.0</v>
      </c>
      <c r="F3" s="1">
        <v>-135.0</v>
      </c>
      <c r="G3" s="1">
        <f>IF(F3*FORECAST(G2,B3:F3,B2:F2)&gt;0,FORECAST(G2,B3:F3,B2:F2),F3)*$X$1</f>
        <v>-170.8</v>
      </c>
      <c r="H3" s="1">
        <f>IF(G3*FORECAST(H2,B3:G3,B2:G2)&gt;0,FORECAST(H2,B3:G3,B2:G2),G3)*$X$1</f>
        <v>-203.8</v>
      </c>
      <c r="I3" s="1">
        <f>IF(H3*FORECAST(I2,B3:H3,B2:H2)&gt;0,FORECAST(I2,B3:H3,B2:H2),H3)*$X$1</f>
        <v>-236.8</v>
      </c>
      <c r="J3" s="1">
        <f>IF(I3*FORECAST(J2,B3:I3,B2:I2)&gt;0,FORECAST(J2,B3:I3,B2:I2),I3)*$X$1</f>
        <v>-269.8</v>
      </c>
      <c r="K3" s="1">
        <f>IF(J3*FORECAST(K2,B3:J3,B2:J2)&gt;0,FORECAST(K2,B3:J3,B2:J2),J3)*$X$1</f>
        <v>-302.8</v>
      </c>
      <c r="L3" s="1">
        <f>IF(K3*FORECAST(L2,B3:K3,B2:K2)&gt;0,FORECAST(L2,B3:K3,B2:K2),K3)*$X$1</f>
        <v>-335.8</v>
      </c>
      <c r="M3" s="1">
        <f>IF(L3*FORECAST(M2,B3:L3,B2:L2)&gt;0,FORECAST(M2,B3:L3,B2:L2),L3)*$X$1</f>
        <v>-368.8</v>
      </c>
      <c r="N3" s="5">
        <f>IF(M3*FORECAST(N2,B3:M3,B2:M2)&gt;0,FORECAST(N2,B3:M3,B2:M2),M3)*$X$1</f>
        <v>-401.8</v>
      </c>
      <c r="O3" s="5">
        <f>IF(N3*FORECAST(O2,B3:N3,B2:N2)&gt;0,FORECAST(O2,B3:N3,B2:N2),N3)*$X$1</f>
        <v>-434.8</v>
      </c>
      <c r="P3" s="5">
        <f>IF(O3*FORECAST(P2,B3:O3,B2:O2)&gt;0,FORECAST(P2,B3:O3,B2:O2),O3)*$X$1</f>
        <v>-467.8</v>
      </c>
      <c r="Q3" s="5">
        <f>IF(P3*FORECAST(Q2,B3:P3,B2:P2)&gt;0,FORECAST(Q2,B3:P3,B2:P2),P3)*$X$1</f>
        <v>-500.8</v>
      </c>
      <c r="R3" s="5">
        <f>IF(Q3*FORECAST(R2,B3:Q3,B2:Q2)&gt;0,FORECAST(R2,B3:Q3,B2:Q2),Q3)*$X$1</f>
        <v>-533.8</v>
      </c>
      <c r="S3" s="2"/>
      <c r="T3" s="2"/>
      <c r="U3" s="2"/>
      <c r="V3" s="2"/>
      <c r="W3" s="2"/>
      <c r="X3" s="2"/>
      <c r="Y3" s="2"/>
      <c r="Z3" s="2"/>
    </row>
    <row r="4">
      <c r="A4" s="3" t="s">
        <v>91</v>
      </c>
      <c r="B4" s="1">
        <v>-5.0</v>
      </c>
      <c r="C4" s="1">
        <v>-41.0</v>
      </c>
      <c r="D4" s="1">
        <v>-346.0</v>
      </c>
      <c r="E4" s="1">
        <v>-216.0</v>
      </c>
      <c r="F4" s="1">
        <v>-186.0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644</v>
      </c>
      <c r="B5" s="1">
        <v>1.0</v>
      </c>
      <c r="C5" s="1">
        <v>1.0</v>
      </c>
      <c r="D5" s="1">
        <v>25.0</v>
      </c>
      <c r="E5" s="1">
        <v>47.0</v>
      </c>
      <c r="F5" s="1">
        <v>51.0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645</v>
      </c>
      <c r="L7" s="1">
        <f>IF(R3*FORECAST(R2,B3:R3,B2:R2)&gt;0,FORECAST(R2,B3:R3,B2:R2),Q3)*$X$1 * (1+0.02)/(0.0874-0.02)</f>
        <v>-8078.278932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646</v>
      </c>
      <c r="L8" s="6">
        <f t="array" ref="L8">NPV(0.0874,H3:R3)</f>
        <v>-2353.051926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647</v>
      </c>
      <c r="L9" s="6">
        <f t="array" ref="L9">NPV(0.0874,H16:R16)</f>
        <v>-3213.928637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648</v>
      </c>
      <c r="L10" s="6">
        <f>L8 + L9</f>
        <v>-5566.980563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-186.0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649</v>
      </c>
      <c r="L12" s="6">
        <f>L10 - L11</f>
        <v>-5380.980563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650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-105.5094228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-8078.278932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