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<sst xmlns="http://schemas.openxmlformats.org/spreadsheetml/2006/main" count="1997" uniqueCount="1831">
  <si>
    <t>ticker</t>
  </si>
  <si>
    <t>GILD</t>
  </si>
  <si>
    <t>nombre</t>
  </si>
  <si>
    <t>GILEAD SCIENCES INC</t>
  </si>
  <si>
    <t>empresa</t>
  </si>
  <si>
    <t>Pharmaceuticals</t>
  </si>
  <si>
    <t>Open</t>
  </si>
  <si>
    <t>Target Price</t>
  </si>
  <si>
    <t>Upside</t>
  </si>
  <si>
    <t>-33.33%</t>
  </si>
  <si>
    <t>Country</t>
  </si>
  <si>
    <t>United States</t>
  </si>
  <si>
    <t>Market Cap</t>
  </si>
  <si>
    <t>Book Value</t>
  </si>
  <si>
    <t>Pe ratio</t>
  </si>
  <si>
    <t>Dividend Ratio</t>
  </si>
  <si>
    <t>Net Debt Growth</t>
  </si>
  <si>
    <t>-116.82%</t>
  </si>
  <si>
    <t>Total Assets Growth</t>
  </si>
  <si>
    <t>-33.14%</t>
  </si>
  <si>
    <t>Net Property, Plant and Equipment Growth</t>
  </si>
  <si>
    <t>-26.75%</t>
  </si>
  <si>
    <t>EBITDA Growth</t>
  </si>
  <si>
    <t>18.43%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</si>
  <si>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</si>
  <si>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</si>
  <si>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</si>
  <si>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</si>
  <si>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</si>
  <si>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(Gain) Loss on Sale of Investments - (CF)</t>
  </si>
  <si>
    <t>Asset Writedown &amp; Restructuring Costs</t>
  </si>
  <si>
    <t>Stock-Based Compensation (CF)</t>
  </si>
  <si>
    <t>Tax Benefit from Stock Options</t>
  </si>
  <si>
    <t>Other Operating Activities, Total</t>
  </si>
  <si>
    <t>Change In Accounts Receivable</t>
  </si>
  <si>
    <t>Change In Inventories</t>
  </si>
  <si>
    <t>Change In Accounts Payable</t>
  </si>
  <si>
    <t>Change in Unearned Revenues</t>
  </si>
  <si>
    <t>Change In Income Taxes</t>
  </si>
  <si>
    <t>Change in Other Net Operating Assets</t>
  </si>
  <si>
    <t>Cash from Operations</t>
  </si>
  <si>
    <t>Capital Expenditure</t>
  </si>
  <si>
    <t>Cash Acquisitions</t>
  </si>
  <si>
    <t>Investment in Marketable and Equity Securities, Total</t>
  </si>
  <si>
    <t>Other Investing Activities, Total</t>
  </si>
  <si>
    <t>0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</si>
  <si>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</si>
  <si>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</si>
  <si>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</si>
  <si>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</si>
  <si>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</si>
  <si>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</si>
  <si>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</si>
  <si>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Common Dividends Paid</t>
  </si>
  <si>
    <t>Common &amp; Preferred Stock Dividends Paid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</si>
  <si>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</si>
  <si>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</si>
  <si>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</si>
  <si>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</si>
  <si>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</si>
  <si>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</si>
  <si>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</si>
  <si>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</si>
  <si>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</si>
  <si>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</si>
  <si>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</si>
  <si>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</si>
  <si>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</si>
  <si>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</si>
  <si>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</si>
  <si>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</si>
  <si>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</si>
  <si>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</si>
  <si>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</si>
  <si>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</si>
  <si>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Deferred Tax Assets Current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</si>
  <si>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</si>
  <si>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</si>
  <si>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</si>
  <si>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</si>
  <si>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</si>
  <si>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</si>
  <si>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</si>
  <si>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</si>
  <si>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Deferred Tax Assets Long-Term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</si>
  <si>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</si>
  <si>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</si>
  <si>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</si>
  <si>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</si>
  <si>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</si>
  <si>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</si>
  <si>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</si>
  <si>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</si>
  <si>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</si>
  <si>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</si>
  <si>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</si>
  <si>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</si>
  <si>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</si>
  <si>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</si>
  <si>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Long-Term Leases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</si>
  <si>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</si>
  <si>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</si>
  <si>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</si>
  <si>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</si>
  <si>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</si>
  <si>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</si>
  <si>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</si>
  <si>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</si>
  <si>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</si>
  <si>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</si>
  <si>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</si>
  <si>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</si>
  <si>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</si>
  <si>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</si>
  <si>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10.3</t>
  </si>
  <si>
    <t>13.04</t>
  </si>
  <si>
    <t>14.42</t>
  </si>
  <si>
    <t>15.63</t>
  </si>
  <si>
    <t>16.68</t>
  </si>
  <si>
    <t>17.79</t>
  </si>
  <si>
    <t>14.52</t>
  </si>
  <si>
    <t>16.8</t>
  </si>
  <si>
    <t>17.03</t>
  </si>
  <si>
    <t>18.33</t>
  </si>
  <si>
    <t>Tangible Book Value</t>
  </si>
  <si>
    <t>Tangible Book Value Per Share</t>
  </si>
  <si>
    <t>2.13</t>
  </si>
  <si>
    <t>6.67</t>
  </si>
  <si>
    <t>-0.62</t>
  </si>
  <si>
    <t>1.2</t>
  </si>
  <si>
    <t>3.65</t>
  </si>
  <si>
    <t>-18.37</t>
  </si>
  <si>
    <t>-16.52</t>
  </si>
  <si>
    <t>-12.81</t>
  </si>
  <si>
    <t>-9.58</t>
  </si>
  <si>
    <t>Total Debt</t>
  </si>
  <si>
    <t>Net Debt</t>
  </si>
  <si>
    <t>Debt Equivalent Oper. Leases</t>
  </si>
  <si>
    <t>Minority Interest, Total (Incl. Fin. Div)</t>
  </si>
  <si>
    <t>Equity Method Investments, Total</t>
  </si>
  <si>
    <t>Account Code - Inventory Valuation</t>
  </si>
  <si>
    <t>Land - (BS)</t>
  </si>
  <si>
    <t>Buildings, Total</t>
  </si>
  <si>
    <t>Machinery, Total</t>
  </si>
  <si>
    <t>Full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</si>
  <si>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</si>
  <si>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</si>
  <si>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</si>
  <si>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</si>
  <si>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</si>
  <si>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</si>
  <si>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</si>
  <si>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</si>
  <si>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</si>
  <si>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</si>
  <si>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</si>
  <si>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</si>
  <si>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</si>
  <si>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</si>
  <si>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</si>
  <si>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Restructuring Charges</t>
  </si>
  <si>
    <t>Merger &amp; Related Restructuring Charges</t>
  </si>
  <si>
    <t>Gain (Loss) On Sale Of Investments</t>
  </si>
  <si>
    <t>Asset Writedown</t>
  </si>
  <si>
    <t>In Process R&amp;D Expenses</t>
  </si>
  <si>
    <t>Legal Settlements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</si>
  <si>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</si>
  <si>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</si>
  <si>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</si>
  <si>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</si>
  <si>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</si>
  <si>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</si>
  <si>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</si>
  <si>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</si>
  <si>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</si>
  <si>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</si>
  <si>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7.95</t>
  </si>
  <si>
    <t>12.37</t>
  </si>
  <si>
    <t>10.08</t>
  </si>
  <si>
    <t>3.54</t>
  </si>
  <si>
    <t>4.2</t>
  </si>
  <si>
    <t>4.24</t>
  </si>
  <si>
    <t>0.1</t>
  </si>
  <si>
    <t>4.96</t>
  </si>
  <si>
    <t>3.66</t>
  </si>
  <si>
    <t>4.54</t>
  </si>
  <si>
    <t>Basic EPS - Continuing Operations</t>
  </si>
  <si>
    <t>Basic Weighted Average Shares Outstanding</t>
  </si>
  <si>
    <t>Net EPS - Diluted</t>
  </si>
  <si>
    <t>7.35</t>
  </si>
  <si>
    <t>11.91</t>
  </si>
  <si>
    <t>9.94</t>
  </si>
  <si>
    <t>3.51</t>
  </si>
  <si>
    <t>4.17</t>
  </si>
  <si>
    <t>4.22</t>
  </si>
  <si>
    <t>4.93</t>
  </si>
  <si>
    <t>3.64</t>
  </si>
  <si>
    <t>4.5</t>
  </si>
  <si>
    <t>Diluted EPS - Continuing Operations</t>
  </si>
  <si>
    <t>Diluted Weighted Average Shares Outstanding</t>
  </si>
  <si>
    <t>Normalized Basic EPS</t>
  </si>
  <si>
    <t>6.28</t>
  </si>
  <si>
    <t>9.25</t>
  </si>
  <si>
    <t>8.19</t>
  </si>
  <si>
    <t>6.48</t>
  </si>
  <si>
    <t>4.09</t>
  </si>
  <si>
    <t>2.34</t>
  </si>
  <si>
    <t>5.24</t>
  </si>
  <si>
    <t>5.06</t>
  </si>
  <si>
    <t>4.66</t>
  </si>
  <si>
    <t>Normalized Diluted EPS</t>
  </si>
  <si>
    <t>5.8</t>
  </si>
  <si>
    <t>8.9</t>
  </si>
  <si>
    <t>8.08</t>
  </si>
  <si>
    <t>6.42</t>
  </si>
  <si>
    <t>4.06</t>
  </si>
  <si>
    <t>2.33</t>
  </si>
  <si>
    <t>5.21</t>
  </si>
  <si>
    <t>5.04</t>
  </si>
  <si>
    <t>5.03</t>
  </si>
  <si>
    <t>4.62</t>
  </si>
  <si>
    <t>Dividend Per Share</t>
  </si>
  <si>
    <t>1.29</t>
  </si>
  <si>
    <t>1.84</t>
  </si>
  <si>
    <t>2.08</t>
  </si>
  <si>
    <t>2.28</t>
  </si>
  <si>
    <t>2.52</t>
  </si>
  <si>
    <t>2.72</t>
  </si>
  <si>
    <t>2.84</t>
  </si>
  <si>
    <t>2.92</t>
  </si>
  <si>
    <t>Payout Ratio</t>
  </si>
  <si>
    <t>10.35</t>
  </si>
  <si>
    <t>18.18</t>
  </si>
  <si>
    <t>59.01</t>
  </si>
  <si>
    <t>54.46</t>
  </si>
  <si>
    <t>59.82</t>
  </si>
  <si>
    <t>57.91</t>
  </si>
  <si>
    <t>80.77</t>
  </si>
  <si>
    <t>67.24</t>
  </si>
  <si>
    <t>EBITDA</t>
  </si>
  <si>
    <t>EBITA</t>
  </si>
  <si>
    <t>EBIT</t>
  </si>
  <si>
    <t>EBITDAR</t>
  </si>
  <si>
    <t>Total Revenues (As Reported)</t>
  </si>
  <si>
    <t>Effective Tax Rate - (Ratio)</t>
  </si>
  <si>
    <t>18.83</t>
  </si>
  <si>
    <t>16.4</t>
  </si>
  <si>
    <t>21.11</t>
  </si>
  <si>
    <t>65.67</t>
  </si>
  <si>
    <t>29.99</t>
  </si>
  <si>
    <t>-3.95</t>
  </si>
  <si>
    <t>94.67</t>
  </si>
  <si>
    <t>25.09</t>
  </si>
  <si>
    <t>21.47</t>
  </si>
  <si>
    <t>Current Domestic Taxes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</si>
  <si>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</si>
  <si>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</si>
  <si>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</si>
  <si>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</si>
  <si>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</si>
  <si>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</si>
  <si>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Interest on Long-Term Debt</t>
  </si>
  <si>
    <t>Supplemental Operating Expense Items</t>
  </si>
  <si>
    <t>Advertising Expense</t>
  </si>
  <si>
    <t>Selling and Marketing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</si>
  <si>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</si>
  <si>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</si>
  <si>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</si>
  <si>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</si>
  <si>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</si>
  <si>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R&amp;D Exp. (Total)</t>
  </si>
  <si>
    <t>Stock-Based Comp., SG&amp;A Exp. (Total)</t>
  </si>
  <si>
    <t>Stock-Based Comp., Other (Total)</t>
  </si>
  <si>
    <t>Total Stock-Based Compensation</t>
  </si>
  <si>
    <t>Profitability</t>
  </si>
  <si>
    <t>Return on Assets</t>
  </si>
  <si>
    <t>34.15</t>
  </si>
  <si>
    <t>32.07</t>
  </si>
  <si>
    <t>20.78</t>
  </si>
  <si>
    <t>13.92</t>
  </si>
  <si>
    <t>8.42</t>
  </si>
  <si>
    <t>5.07</t>
  </si>
  <si>
    <t>10.78</t>
  </si>
  <si>
    <t>10.24</t>
  </si>
  <si>
    <t>10.46</t>
  </si>
  <si>
    <t>9.78</t>
  </si>
  <si>
    <t>Return on Total Capital</t>
  </si>
  <si>
    <t>41.87</t>
  </si>
  <si>
    <t>39.9</t>
  </si>
  <si>
    <t>25.99</t>
  </si>
  <si>
    <t>17.76</t>
  </si>
  <si>
    <t>10.96</t>
  </si>
  <si>
    <t>6.57</t>
  </si>
  <si>
    <t>14.26</t>
  </si>
  <si>
    <t>14.15</t>
  </si>
  <si>
    <t>14.38</t>
  </si>
  <si>
    <t>12.84</t>
  </si>
  <si>
    <t>Return On Equity %</t>
  </si>
  <si>
    <t>87.25</t>
  </si>
  <si>
    <t>103.61</t>
  </si>
  <si>
    <t>70.11</t>
  </si>
  <si>
    <t>23.3</t>
  </si>
  <si>
    <t>25.98</t>
  </si>
  <si>
    <t>24.28</t>
  </si>
  <si>
    <t>0.44</t>
  </si>
  <si>
    <t>31.57</t>
  </si>
  <si>
    <t>21.6</t>
  </si>
  <si>
    <t>25.54</t>
  </si>
  <si>
    <t>Return on Common Equity</t>
  </si>
  <si>
    <t>90.05</t>
  </si>
  <si>
    <t>106.59</t>
  </si>
  <si>
    <t>72.15</t>
  </si>
  <si>
    <t>23.53</t>
  </si>
  <si>
    <t>26.08</t>
  </si>
  <si>
    <t>24.53</t>
  </si>
  <si>
    <t>0.6</t>
  </si>
  <si>
    <t>31.7</t>
  </si>
  <si>
    <t>21.71</t>
  </si>
  <si>
    <t>25.71</t>
  </si>
  <si>
    <t>Margin Analysis</t>
  </si>
  <si>
    <t>Gross Profit Margin %</t>
  </si>
  <si>
    <t>84.78</t>
  </si>
  <si>
    <t>87.73</t>
  </si>
  <si>
    <t>85.98</t>
  </si>
  <si>
    <t>83.26</t>
  </si>
  <si>
    <t>78.07</t>
  </si>
  <si>
    <t>79.18</t>
  </si>
  <si>
    <t>85.05</t>
  </si>
  <si>
    <t>79.76</t>
  </si>
  <si>
    <t>79.26</t>
  </si>
  <si>
    <t>77.8</t>
  </si>
  <si>
    <t>SG&amp;A Margin</t>
  </si>
  <si>
    <t>11.9</t>
  </si>
  <si>
    <t>10.5</t>
  </si>
  <si>
    <t>11.18</t>
  </si>
  <si>
    <t>14.67</t>
  </si>
  <si>
    <t>19.52</t>
  </si>
  <si>
    <t>19.88</t>
  </si>
  <si>
    <t>19.21</t>
  </si>
  <si>
    <t>20.79</t>
  </si>
  <si>
    <t>20.42</t>
  </si>
  <si>
    <t>EBITDA Margin %</t>
  </si>
  <si>
    <t>67.04</t>
  </si>
  <si>
    <t>71.36</t>
  </si>
  <si>
    <t>63.25</t>
  </si>
  <si>
    <t>59.21</t>
  </si>
  <si>
    <t>47.22</t>
  </si>
  <si>
    <t>28.91</t>
  </si>
  <si>
    <t>51.43</t>
  </si>
  <si>
    <t>48.42</t>
  </si>
  <si>
    <t>47.93</t>
  </si>
  <si>
    <t>46.08</t>
  </si>
  <si>
    <t>EBITA Margin %</t>
  </si>
  <si>
    <t>66.54</t>
  </si>
  <si>
    <t>70.87</t>
  </si>
  <si>
    <t>62.67</t>
  </si>
  <si>
    <t>58.32</t>
  </si>
  <si>
    <t>46.2</t>
  </si>
  <si>
    <t>27.78</t>
  </si>
  <si>
    <t>50.26</t>
  </si>
  <si>
    <t>47.21</t>
  </si>
  <si>
    <t>46.75</t>
  </si>
  <si>
    <t>44.77</t>
  </si>
  <si>
    <t>EBIT Margin %</t>
  </si>
  <si>
    <t>62.82</t>
  </si>
  <si>
    <t>59.44</t>
  </si>
  <si>
    <t>54.28</t>
  </si>
  <si>
    <t>40.76</t>
  </si>
  <si>
    <t>22.66</t>
  </si>
  <si>
    <t>45.43</t>
  </si>
  <si>
    <t>40.91</t>
  </si>
  <si>
    <t>40.23</t>
  </si>
  <si>
    <t>36.15</t>
  </si>
  <si>
    <t>Income From Continuing Operations Margin %</t>
  </si>
  <si>
    <t>48.45</t>
  </si>
  <si>
    <t>55.47</t>
  </si>
  <si>
    <t>44.38</t>
  </si>
  <si>
    <t>24.68</t>
  </si>
  <si>
    <t>23.89</t>
  </si>
  <si>
    <t>0.36</t>
  </si>
  <si>
    <t>22.71</t>
  </si>
  <si>
    <t>16.74</t>
  </si>
  <si>
    <t>20.7</t>
  </si>
  <si>
    <t>Net Income Margin %</t>
  </si>
  <si>
    <t>48.62</t>
  </si>
  <si>
    <t>55.48</t>
  </si>
  <si>
    <t>44.43</t>
  </si>
  <si>
    <t>17.73</t>
  </si>
  <si>
    <t>24.65</t>
  </si>
  <si>
    <t>23.99</t>
  </si>
  <si>
    <t>0.5</t>
  </si>
  <si>
    <t>22.8</t>
  </si>
  <si>
    <t>16.83</t>
  </si>
  <si>
    <t>20.89</t>
  </si>
  <si>
    <t>Net Avail. For Common Margin %</t>
  </si>
  <si>
    <t>Normalized Net Income Margin</t>
  </si>
  <si>
    <t>38.41</t>
  </si>
  <si>
    <t>41.48</t>
  </si>
  <si>
    <t>36.09</t>
  </si>
  <si>
    <t>32.44</t>
  </si>
  <si>
    <t>13.24</t>
  </si>
  <si>
    <t>26.66</t>
  </si>
  <si>
    <t>23.27</t>
  </si>
  <si>
    <t>21.45</t>
  </si>
  <si>
    <t>Levered Free Cash Flow Margin</t>
  </si>
  <si>
    <t>37.03</t>
  </si>
  <si>
    <t>46.67</t>
  </si>
  <si>
    <t>44.07</t>
  </si>
  <si>
    <t>42.86</t>
  </si>
  <si>
    <t>29.25</t>
  </si>
  <si>
    <t>10.4</t>
  </si>
  <si>
    <t>32.06</t>
  </si>
  <si>
    <t>37.67</t>
  </si>
  <si>
    <t>25.42</t>
  </si>
  <si>
    <t>32.43</t>
  </si>
  <si>
    <t>Unlevered Free Cash Flow Margin</t>
  </si>
  <si>
    <t>38.06</t>
  </si>
  <si>
    <t>47.99</t>
  </si>
  <si>
    <t>46.06</t>
  </si>
  <si>
    <t>45.53</t>
  </si>
  <si>
    <t>32.29</t>
  </si>
  <si>
    <t>13.17</t>
  </si>
  <si>
    <t>34.55</t>
  </si>
  <si>
    <t>39.96</t>
  </si>
  <si>
    <t>27.56</t>
  </si>
  <si>
    <t>34.6</t>
  </si>
  <si>
    <t>Asset Turnover</t>
  </si>
  <si>
    <t>0.87</t>
  </si>
  <si>
    <t>0.75</t>
  </si>
  <si>
    <t>0.56</t>
  </si>
  <si>
    <t>0.41</t>
  </si>
  <si>
    <t>0.33</t>
  </si>
  <si>
    <t>0.38</t>
  </si>
  <si>
    <t>0.4</t>
  </si>
  <si>
    <t>0.42</t>
  </si>
  <si>
    <t>0.43</t>
  </si>
  <si>
    <t>Fixed Assets Turnover</t>
  </si>
  <si>
    <t>17.53</t>
  </si>
  <si>
    <t>16.53</t>
  </si>
  <si>
    <t>11.82</t>
  </si>
  <si>
    <t>8.48</t>
  </si>
  <si>
    <t>6.06</t>
  </si>
  <si>
    <t>4.89</t>
  </si>
  <si>
    <t>4.58</t>
  </si>
  <si>
    <t>4.84</t>
  </si>
  <si>
    <t>4.69</t>
  </si>
  <si>
    <t>4.57</t>
  </si>
  <si>
    <t>Receivables Turnover (Average Receivables)</t>
  </si>
  <si>
    <t>7.3</t>
  </si>
  <si>
    <t>6.22</t>
  </si>
  <si>
    <t>5.86</t>
  </si>
  <si>
    <t>6.24</t>
  </si>
  <si>
    <t>6.17</t>
  </si>
  <si>
    <t>6.5</t>
  </si>
  <si>
    <t>5.83</t>
  </si>
  <si>
    <t>5.82</t>
  </si>
  <si>
    <t>5.89</t>
  </si>
  <si>
    <t>5.75</t>
  </si>
  <si>
    <t>Inventory Turnover (Average Inventory)</t>
  </si>
  <si>
    <t>2.46</t>
  </si>
  <si>
    <t>2.4</t>
  </si>
  <si>
    <t>2.41</t>
  </si>
  <si>
    <t>6.01</t>
  </si>
  <si>
    <t>5.39</t>
  </si>
  <si>
    <t>2.83</t>
  </si>
  <si>
    <t>3.35</t>
  </si>
  <si>
    <t>3.62</t>
  </si>
  <si>
    <t>Short Term Liquidity</t>
  </si>
  <si>
    <t>Current Ratio</t>
  </si>
  <si>
    <t>3.07</t>
  </si>
  <si>
    <t>2.5</t>
  </si>
  <si>
    <t>2.22</t>
  </si>
  <si>
    <t>2.74</t>
  </si>
  <si>
    <t>3.38</t>
  </si>
  <si>
    <t>3.1</t>
  </si>
  <si>
    <t>1.4</t>
  </si>
  <si>
    <t>1.27</t>
  </si>
  <si>
    <t>1.43</t>
  </si>
  <si>
    <t>Quick Ratio</t>
  </si>
  <si>
    <t>2.56</t>
  </si>
  <si>
    <t>2.07</t>
  </si>
  <si>
    <t>1.78</t>
  </si>
  <si>
    <t>2.58</t>
  </si>
  <si>
    <t>3.21</t>
  </si>
  <si>
    <t>2.9</t>
  </si>
  <si>
    <t>1.19</t>
  </si>
  <si>
    <t>1.07</t>
  </si>
  <si>
    <t>1.04</t>
  </si>
  <si>
    <t>1.15</t>
  </si>
  <si>
    <t>Operating Cash Flow to Current Liabilities</t>
  </si>
  <si>
    <t>2.06</t>
  </si>
  <si>
    <t>1.81</t>
  </si>
  <si>
    <t>1.02</t>
  </si>
  <si>
    <t>0.79</t>
  </si>
  <si>
    <t>0.94</t>
  </si>
  <si>
    <t>0.72</t>
  </si>
  <si>
    <t>0.98</t>
  </si>
  <si>
    <t>0.81</t>
  </si>
  <si>
    <t>0.71</t>
  </si>
  <si>
    <t>Days Sales Outstanding (Average Receivables)</t>
  </si>
  <si>
    <t>49.98</t>
  </si>
  <si>
    <t>58.65</t>
  </si>
  <si>
    <t>62.43</t>
  </si>
  <si>
    <t>58.48</t>
  </si>
  <si>
    <t>59.2</t>
  </si>
  <si>
    <t>56.17</t>
  </si>
  <si>
    <t>62.81</t>
  </si>
  <si>
    <t>62.73</t>
  </si>
  <si>
    <t>62.01</t>
  </si>
  <si>
    <t>63.51</t>
  </si>
  <si>
    <t>Days Outstanding Inventory (Average Inventory)</t>
  </si>
  <si>
    <t>148.53</t>
  </si>
  <si>
    <t>152.2</t>
  </si>
  <si>
    <t>152.12</t>
  </si>
  <si>
    <t>99.7</t>
  </si>
  <si>
    <t>60.73</t>
  </si>
  <si>
    <t>67.77</t>
  </si>
  <si>
    <t>129.16</t>
  </si>
  <si>
    <t>109.02</t>
  </si>
  <si>
    <t>100.82</t>
  </si>
  <si>
    <t>99.88</t>
  </si>
  <si>
    <t>Average Days Payable Outstanding</t>
  </si>
  <si>
    <t>116.05</t>
  </si>
  <si>
    <t>85.09</t>
  </si>
  <si>
    <t>112.07</t>
  </si>
  <si>
    <t>102.83</t>
  </si>
  <si>
    <t>60.16</t>
  </si>
  <si>
    <t>57.35</t>
  </si>
  <si>
    <t>51.77</t>
  </si>
  <si>
    <t>52.98</t>
  </si>
  <si>
    <t>42.16</t>
  </si>
  <si>
    <t>Cash Conversion Cycle (Average Days)</t>
  </si>
  <si>
    <t>82.47</t>
  </si>
  <si>
    <t>125.77</t>
  </si>
  <si>
    <t>102.49</t>
  </si>
  <si>
    <t>55.35</t>
  </si>
  <si>
    <t>59.78</t>
  </si>
  <si>
    <t>66.59</t>
  </si>
  <si>
    <t>127.97</t>
  </si>
  <si>
    <t>119.98</t>
  </si>
  <si>
    <t>109.85</t>
  </si>
  <si>
    <t>121.23</t>
  </si>
  <si>
    <t>Long Term Solvency</t>
  </si>
  <si>
    <t>Total Debt/Equity</t>
  </si>
  <si>
    <t>78.34</t>
  </si>
  <si>
    <t>116.02</t>
  </si>
  <si>
    <t>136.06</t>
  </si>
  <si>
    <t>163.61</t>
  </si>
  <si>
    <t>126.88</t>
  </si>
  <si>
    <t>111.78</t>
  </si>
  <si>
    <t>176.26</t>
  </si>
  <si>
    <t>129.53</t>
  </si>
  <si>
    <t>121.68</t>
  </si>
  <si>
    <t>112.79</t>
  </si>
  <si>
    <t>Total Debt / Total Capital</t>
  </si>
  <si>
    <t>43.93</t>
  </si>
  <si>
    <t>53.71</t>
  </si>
  <si>
    <t>57.64</t>
  </si>
  <si>
    <t>62.07</t>
  </si>
  <si>
    <t>55.92</t>
  </si>
  <si>
    <t>52.78</t>
  </si>
  <si>
    <t>63.8</t>
  </si>
  <si>
    <t>56.43</t>
  </si>
  <si>
    <t>54.89</t>
  </si>
  <si>
    <t>LT Debt/Equity</t>
  </si>
  <si>
    <t>75.29</t>
  </si>
  <si>
    <t>110.88</t>
  </si>
  <si>
    <t>150.21</t>
  </si>
  <si>
    <t>114.12</t>
  </si>
  <si>
    <t>100.31</t>
  </si>
  <si>
    <t>160.55</t>
  </si>
  <si>
    <t>121.86</t>
  </si>
  <si>
    <t>110.44</t>
  </si>
  <si>
    <t>104.33</t>
  </si>
  <si>
    <t>Long-Term Debt / Total Capital</t>
  </si>
  <si>
    <t>42.22</t>
  </si>
  <si>
    <t>51.33</t>
  </si>
  <si>
    <t>56.98</t>
  </si>
  <si>
    <t>50.3</t>
  </si>
  <si>
    <t>47.36</t>
  </si>
  <si>
    <t>58.11</t>
  </si>
  <si>
    <t>53.09</t>
  </si>
  <si>
    <t>49.82</t>
  </si>
  <si>
    <t>49.03</t>
  </si>
  <si>
    <t>Total Liabilities / Total Assets</t>
  </si>
  <si>
    <t>54.32</t>
  </si>
  <si>
    <t>63.13</t>
  </si>
  <si>
    <t>66.02</t>
  </si>
  <si>
    <t>70.83</t>
  </si>
  <si>
    <t>66.18</t>
  </si>
  <si>
    <t>73.36</t>
  </si>
  <si>
    <t>66.43</t>
  </si>
  <si>
    <t>63.38</t>
  </si>
  <si>
    <t>EBIT / Interest Expense</t>
  </si>
  <si>
    <t>37.95</t>
  </si>
  <si>
    <t>32.26</t>
  </si>
  <si>
    <t>18.74</t>
  </si>
  <si>
    <t>12.68</t>
  </si>
  <si>
    <t>8.38</t>
  </si>
  <si>
    <t>5.11</t>
  </si>
  <si>
    <t>11.4</t>
  </si>
  <si>
    <t>11.16</t>
  </si>
  <si>
    <t>11.74</t>
  </si>
  <si>
    <t>10.38</t>
  </si>
  <si>
    <t>EBITDA / Interest Expense</t>
  </si>
  <si>
    <t>40.5</t>
  </si>
  <si>
    <t>33.85</t>
  </si>
  <si>
    <t>19.94</t>
  </si>
  <si>
    <t>13.83</t>
  </si>
  <si>
    <t>9.7</t>
  </si>
  <si>
    <t>6.69</t>
  </si>
  <si>
    <t>13.08</t>
  </si>
  <si>
    <t>13.36</t>
  </si>
  <si>
    <t>14.16</t>
  </si>
  <si>
    <t>13.41</t>
  </si>
  <si>
    <t>(EBITDA - Capex) / Interest Expense</t>
  </si>
  <si>
    <t>39.15</t>
  </si>
  <si>
    <t>32.77</t>
  </si>
  <si>
    <t>19.16</t>
  </si>
  <si>
    <t>13.3</t>
  </si>
  <si>
    <t>8.84</t>
  </si>
  <si>
    <t>12.42</t>
  </si>
  <si>
    <t>12.78</t>
  </si>
  <si>
    <t>13.38</t>
  </si>
  <si>
    <t>12.79</t>
  </si>
  <si>
    <t>Total Debt / EBITDA</t>
  </si>
  <si>
    <t>0.74</t>
  </si>
  <si>
    <t>0.95</t>
  </si>
  <si>
    <t>1.37</t>
  </si>
  <si>
    <t>2.17</t>
  </si>
  <si>
    <t>2.61</t>
  </si>
  <si>
    <t>3.81</t>
  </si>
  <si>
    <t>2.04</t>
  </si>
  <si>
    <t>1.95</t>
  </si>
  <si>
    <t>2.03</t>
  </si>
  <si>
    <t>Net Debt / EBITDA</t>
  </si>
  <si>
    <t>0.04</t>
  </si>
  <si>
    <t>-0.17</t>
  </si>
  <si>
    <t>-0.31</t>
  </si>
  <si>
    <t>-0.24</t>
  </si>
  <si>
    <t>-0.46</t>
  </si>
  <si>
    <t>-0.13</t>
  </si>
  <si>
    <t>1.79</t>
  </si>
  <si>
    <t>1.35</t>
  </si>
  <si>
    <t>1.34</t>
  </si>
  <si>
    <t>1.28</t>
  </si>
  <si>
    <t>Total Debt / (EBITDA - Capex)</t>
  </si>
  <si>
    <t>0.77</t>
  </si>
  <si>
    <t>2.26</t>
  </si>
  <si>
    <t>2.87</t>
  </si>
  <si>
    <t>4.34</t>
  </si>
  <si>
    <t>2.63</t>
  </si>
  <si>
    <t>2.12</t>
  </si>
  <si>
    <t>Net Debt / (EBITDA - Capex)</t>
  </si>
  <si>
    <t>-0.18</t>
  </si>
  <si>
    <t>-0.33</t>
  </si>
  <si>
    <t>-0.25</t>
  </si>
  <si>
    <t>-0.51</t>
  </si>
  <si>
    <t>-0.14</t>
  </si>
  <si>
    <t>1.88</t>
  </si>
  <si>
    <t>1.41</t>
  </si>
  <si>
    <t>1.42</t>
  </si>
  <si>
    <t>Growth Over Prior Year</t>
  </si>
  <si>
    <t>Total Revenues, 1 Yr. Growth %</t>
  </si>
  <si>
    <t>122.19</t>
  </si>
  <si>
    <t>31.13</t>
  </si>
  <si>
    <t>-6.89</t>
  </si>
  <si>
    <t>-14.09</t>
  </si>
  <si>
    <t>-15.24</t>
  </si>
  <si>
    <t>1.46</t>
  </si>
  <si>
    <t>9.98</t>
  </si>
  <si>
    <t>10.6</t>
  </si>
  <si>
    <t>-0.09</t>
  </si>
  <si>
    <t>-0.6</t>
  </si>
  <si>
    <t>Gross Profit, 1 Yr. Growth %</t>
  </si>
  <si>
    <t>152.93</t>
  </si>
  <si>
    <t>35.69</t>
  </si>
  <si>
    <t>-8.75</t>
  </si>
  <si>
    <t>-16.81</t>
  </si>
  <si>
    <t>-20.53</t>
  </si>
  <si>
    <t>2.89</t>
  </si>
  <si>
    <t>18.14</t>
  </si>
  <si>
    <t>3.72</t>
  </si>
  <si>
    <t>-0.71</t>
  </si>
  <si>
    <t>-2.44</t>
  </si>
  <si>
    <t>EBITDA, 1 Yr. Growth %</t>
  </si>
  <si>
    <t>238.62</t>
  </si>
  <si>
    <t>39.76</t>
  </si>
  <si>
    <t>-17.47</t>
  </si>
  <si>
    <t>-19.59</t>
  </si>
  <si>
    <t>-32.19</t>
  </si>
  <si>
    <t>-37.88</t>
  </si>
  <si>
    <t>18.2</t>
  </si>
  <si>
    <t>4.12</t>
  </si>
  <si>
    <t>-6.47</t>
  </si>
  <si>
    <t>-4.3</t>
  </si>
  <si>
    <t>EBITA, 1 Yr. Growth %</t>
  </si>
  <si>
    <t>243.25</t>
  </si>
  <si>
    <t>39.84</t>
  </si>
  <si>
    <t>-17.66</t>
  </si>
  <si>
    <t>-20.06</t>
  </si>
  <si>
    <t>-32.64</t>
  </si>
  <si>
    <t>3.88</t>
  </si>
  <si>
    <t>-6.58</t>
  </si>
  <si>
    <t>-4.65</t>
  </si>
  <si>
    <t>EBIT, 1 Yr. Growth %</t>
  </si>
  <si>
    <t>241.2</t>
  </si>
  <si>
    <t>42.13</t>
  </si>
  <si>
    <t>-18.6</t>
  </si>
  <si>
    <t>-21.55</t>
  </si>
  <si>
    <t>-36.14</t>
  </si>
  <si>
    <t>-43.6</t>
  </si>
  <si>
    <t>20.12</t>
  </si>
  <si>
    <t>-0.42</t>
  </si>
  <si>
    <t>-8.03</t>
  </si>
  <si>
    <t>-10.51</t>
  </si>
  <si>
    <t>Earnings From Cont. Operations, 1 Yr. Growth %</t>
  </si>
  <si>
    <t>294.47</t>
  </si>
  <si>
    <t>50.15</t>
  </si>
  <si>
    <t>-25.51</t>
  </si>
  <si>
    <t>-65.57</t>
  </si>
  <si>
    <t>17.57</t>
  </si>
  <si>
    <t>-1.76</t>
  </si>
  <si>
    <t>-98.34</t>
  </si>
  <si>
    <t>-26.37</t>
  </si>
  <si>
    <t>22.93</t>
  </si>
  <si>
    <t>Net Income, 1 Yr. Growth %</t>
  </si>
  <si>
    <t>293.53</t>
  </si>
  <si>
    <t>49.64</t>
  </si>
  <si>
    <t>-25.44</t>
  </si>
  <si>
    <t>-65.72</t>
  </si>
  <si>
    <t>17.87</t>
  </si>
  <si>
    <t>-1.26</t>
  </si>
  <si>
    <t>-97.72</t>
  </si>
  <si>
    <t>-26.23</t>
  </si>
  <si>
    <t>23.37</t>
  </si>
  <si>
    <t>Normalized Net Income, 1 Yr. Growth %</t>
  </si>
  <si>
    <t>256.05</t>
  </si>
  <si>
    <t>41.84</t>
  </si>
  <si>
    <t>-18.98</t>
  </si>
  <si>
    <t>-22.78</t>
  </si>
  <si>
    <t>-37.08</t>
  </si>
  <si>
    <t>-44.04</t>
  </si>
  <si>
    <t>16.95</t>
  </si>
  <si>
    <t>-3.35</t>
  </si>
  <si>
    <t>-7.16</t>
  </si>
  <si>
    <t>-8.17</t>
  </si>
  <si>
    <t>Diluted EPS Before Extra, 1 Yr. Growth %</t>
  </si>
  <si>
    <t>306.08</t>
  </si>
  <si>
    <t>62.04</t>
  </si>
  <si>
    <t>-16.54</t>
  </si>
  <si>
    <t>-64.69</t>
  </si>
  <si>
    <t>18.8</t>
  </si>
  <si>
    <t>-97.68</t>
  </si>
  <si>
    <t>-26.17</t>
  </si>
  <si>
    <t>23.63</t>
  </si>
  <si>
    <t>Accounts Receivable, 1 Yr. Growth %</t>
  </si>
  <si>
    <t>112.42</t>
  </si>
  <si>
    <t>26.3</t>
  </si>
  <si>
    <t>-22.89</t>
  </si>
  <si>
    <t>-14.69</t>
  </si>
  <si>
    <t>-13.61</t>
  </si>
  <si>
    <t>7.66</t>
  </si>
  <si>
    <t>36.57</t>
  </si>
  <si>
    <t>-8.16</t>
  </si>
  <si>
    <t>6.32</t>
  </si>
  <si>
    <t>-2.45</t>
  </si>
  <si>
    <t>Inventory, 1 Yr. Growth %</t>
  </si>
  <si>
    <t>-18.33</t>
  </si>
  <si>
    <t>41.05</t>
  </si>
  <si>
    <t>-18.82</t>
  </si>
  <si>
    <t>-49.53</t>
  </si>
  <si>
    <t>1.62</t>
  </si>
  <si>
    <t>13.27</t>
  </si>
  <si>
    <t>82.54</t>
  </si>
  <si>
    <t>-3.86</t>
  </si>
  <si>
    <t>-6.86</t>
  </si>
  <si>
    <t>18.58</t>
  </si>
  <si>
    <t>Net Property, Plant and Equip., 1 Yr. Growth %</t>
  </si>
  <si>
    <t>43.57</t>
  </si>
  <si>
    <t>35.96</t>
  </si>
  <si>
    <t>25.88</t>
  </si>
  <si>
    <t>15.01</t>
  </si>
  <si>
    <t>21.58</t>
  </si>
  <si>
    <t>29.06</t>
  </si>
  <si>
    <t>8.57</t>
  </si>
  <si>
    <t>0.89</t>
  </si>
  <si>
    <t>5.6</t>
  </si>
  <si>
    <t>-1.37</t>
  </si>
  <si>
    <t>Total Assets, 1 Yr. Growth %</t>
  </si>
  <si>
    <t>53.52</t>
  </si>
  <si>
    <t>49.55</t>
  </si>
  <si>
    <t>10.17</t>
  </si>
  <si>
    <t>23.35</t>
  </si>
  <si>
    <t>-9.4</t>
  </si>
  <si>
    <t>-3.22</t>
  </si>
  <si>
    <t>-0.67</t>
  </si>
  <si>
    <t>-7.04</t>
  </si>
  <si>
    <t>-1.66</t>
  </si>
  <si>
    <t>Tangible Book Value, 1 Yr. Growth %</t>
  </si>
  <si>
    <t>-295.47</t>
  </si>
  <si>
    <t>122.68</t>
  </si>
  <si>
    <t>22.86</t>
  </si>
  <si>
    <t>-109.34</t>
  </si>
  <si>
    <t>-287.52</t>
  </si>
  <si>
    <t>201.7</t>
  </si>
  <si>
    <t>-598.31</t>
  </si>
  <si>
    <t>-10.05</t>
  </si>
  <si>
    <t>-22.93</t>
  </si>
  <si>
    <t>-25.26</t>
  </si>
  <si>
    <t>Common Equity, 1 Yr. Growth %</t>
  </si>
  <si>
    <t>35.04</t>
  </si>
  <si>
    <t>20.04</t>
  </si>
  <si>
    <t>1.89</t>
  </si>
  <si>
    <t>8.23</t>
  </si>
  <si>
    <t>5.32</t>
  </si>
  <si>
    <t>-19.19</t>
  </si>
  <si>
    <t>15.75</t>
  </si>
  <si>
    <t>7.5</t>
  </si>
  <si>
    <t>Cash From Operations, 1 Yr. Growth %</t>
  </si>
  <si>
    <t>312.82</t>
  </si>
  <si>
    <t>58.6</t>
  </si>
  <si>
    <t>-30.2</t>
  </si>
  <si>
    <t>-29.4</t>
  </si>
  <si>
    <t>8.86</t>
  </si>
  <si>
    <t>-10.67</t>
  </si>
  <si>
    <t>39.37</t>
  </si>
  <si>
    <t>-20.31</t>
  </si>
  <si>
    <t>-11.75</t>
  </si>
  <si>
    <t>Capital Expenditures, 1 Yr. Growth %</t>
  </si>
  <si>
    <t>193.16</t>
  </si>
  <si>
    <t>34.11</t>
  </si>
  <si>
    <t>0.13</t>
  </si>
  <si>
    <t>-21.12</t>
  </si>
  <si>
    <t>56.61</t>
  </si>
  <si>
    <t>-10.71</t>
  </si>
  <si>
    <t>-21.21</t>
  </si>
  <si>
    <t>-10.92</t>
  </si>
  <si>
    <t>25.73</t>
  </si>
  <si>
    <t>-19.64</t>
  </si>
  <si>
    <t>Levered Free Cash Flow, 1 Yr. Growth %</t>
  </si>
  <si>
    <t>192.55</t>
  </si>
  <si>
    <t>65.55</t>
  </si>
  <si>
    <t>-12.08</t>
  </si>
  <si>
    <t>-21.48</t>
  </si>
  <si>
    <t>-38.51</t>
  </si>
  <si>
    <t>-65.21</t>
  </si>
  <si>
    <t>58.53</t>
  </si>
  <si>
    <t>26.57</t>
  </si>
  <si>
    <t>-32.03</t>
  </si>
  <si>
    <t>27.03</t>
  </si>
  <si>
    <t>Unlevered Free Cash Flow, 1 Yr. Growth %</t>
  </si>
  <si>
    <t>183.46</t>
  </si>
  <si>
    <t>65.59</t>
  </si>
  <si>
    <t>-10.65</t>
  </si>
  <si>
    <t>-19.96</t>
  </si>
  <si>
    <t>-36.34</t>
  </si>
  <si>
    <t>-59.96</t>
  </si>
  <si>
    <t>51.93</t>
  </si>
  <si>
    <t>24.82</t>
  </si>
  <si>
    <t>-30.56</t>
  </si>
  <si>
    <t>Dividend Per Share, 1 Yr. Growth %</t>
  </si>
  <si>
    <t>42.64</t>
  </si>
  <si>
    <t>9.62</t>
  </si>
  <si>
    <t>10.53</t>
  </si>
  <si>
    <t>7.94</t>
  </si>
  <si>
    <t>4.41</t>
  </si>
  <si>
    <t>2.82</t>
  </si>
  <si>
    <t>Compound Annual Growth Rate Over Two Years</t>
  </si>
  <si>
    <t>Total Revenues, 2 Yr. CAGR %</t>
  </si>
  <si>
    <t>60.17</t>
  </si>
  <si>
    <t>70.69</t>
  </si>
  <si>
    <t>-10.56</t>
  </si>
  <si>
    <t>-14.67</t>
  </si>
  <si>
    <t>-7.27</t>
  </si>
  <si>
    <t>5.63</t>
  </si>
  <si>
    <t>10.29</t>
  </si>
  <si>
    <t>5.12</t>
  </si>
  <si>
    <t>-0.35</t>
  </si>
  <si>
    <t>Gross Profit, 2 Yr. CAGR %</t>
  </si>
  <si>
    <t>85.26</t>
  </si>
  <si>
    <t>11.28</t>
  </si>
  <si>
    <t>-12.87</t>
  </si>
  <si>
    <t>-18.69</t>
  </si>
  <si>
    <t>-9.57</t>
  </si>
  <si>
    <t>10.25</t>
  </si>
  <si>
    <t>10.69</t>
  </si>
  <si>
    <t>1.48</t>
  </si>
  <si>
    <t>-1.58</t>
  </si>
  <si>
    <t>EBITDA, 2 Yr. CAGR %</t>
  </si>
  <si>
    <t>90.94</t>
  </si>
  <si>
    <t>118.71</t>
  </si>
  <si>
    <t>8.55</t>
  </si>
  <si>
    <t>-18.53</t>
  </si>
  <si>
    <t>-26.27</t>
  </si>
  <si>
    <t>-35.1</t>
  </si>
  <si>
    <t>8.8</t>
  </si>
  <si>
    <t>10.94</t>
  </si>
  <si>
    <t>2.53</t>
  </si>
  <si>
    <t>-5.47</t>
  </si>
  <si>
    <t>EBITA, 2 Yr. CAGR %</t>
  </si>
  <si>
    <t>91.97</t>
  </si>
  <si>
    <t>120.3</t>
  </si>
  <si>
    <t>8.46</t>
  </si>
  <si>
    <t>-18.87</t>
  </si>
  <si>
    <t>-26.74</t>
  </si>
  <si>
    <t>-35.9</t>
  </si>
  <si>
    <t>8.71</t>
  </si>
  <si>
    <t>10.87</t>
  </si>
  <si>
    <t>2.45</t>
  </si>
  <si>
    <t>-5.7</t>
  </si>
  <si>
    <t>EBIT, 2 Yr. CAGR %</t>
  </si>
  <si>
    <t>90.72</t>
  </si>
  <si>
    <t>121.49</t>
  </si>
  <si>
    <t>8.79</t>
  </si>
  <si>
    <t>-20.09</t>
  </si>
  <si>
    <t>-29.34</t>
  </si>
  <si>
    <t>-39.99</t>
  </si>
  <si>
    <t>9.84</t>
  </si>
  <si>
    <t>9.37</t>
  </si>
  <si>
    <t>0.07</t>
  </si>
  <si>
    <t>-9.36</t>
  </si>
  <si>
    <t>Earnings From Cont. Operations, 2 Yr. CAGR %</t>
  </si>
  <si>
    <t>116.45</t>
  </si>
  <si>
    <t>143.37</t>
  </si>
  <si>
    <t>5.76</t>
  </si>
  <si>
    <t>-49.36</t>
  </si>
  <si>
    <t>-36.38</t>
  </si>
  <si>
    <t>7.47</t>
  </si>
  <si>
    <t>-87.23</t>
  </si>
  <si>
    <t>7.52</t>
  </si>
  <si>
    <t>616.26</t>
  </si>
  <si>
    <t>-4.86</t>
  </si>
  <si>
    <t>Net Income, 2 Yr. CAGR %</t>
  </si>
  <si>
    <t>116.07</t>
  </si>
  <si>
    <t>142.67</t>
  </si>
  <si>
    <t>-49.45</t>
  </si>
  <si>
    <t>-36.44</t>
  </si>
  <si>
    <t>7.88</t>
  </si>
  <si>
    <t>-84.98</t>
  </si>
  <si>
    <t>7.51</t>
  </si>
  <si>
    <t>511.01</t>
  </si>
  <si>
    <t>-4.6</t>
  </si>
  <si>
    <t>Normalized Net Income, 2 Yr. CAGR %</t>
  </si>
  <si>
    <t>96.29</t>
  </si>
  <si>
    <t>126.12</t>
  </si>
  <si>
    <t>8.44</t>
  </si>
  <si>
    <t>-20.91</t>
  </si>
  <si>
    <t>-30.42</t>
  </si>
  <si>
    <t>-40.66</t>
  </si>
  <si>
    <t>9.56</t>
  </si>
  <si>
    <t>6.31</t>
  </si>
  <si>
    <t>-0.57</t>
  </si>
  <si>
    <t>-7.77</t>
  </si>
  <si>
    <t>Diluted EPS Before Extra, 2 Yr. CAGR %</t>
  </si>
  <si>
    <t>111.7</t>
  </si>
  <si>
    <t>156.52</t>
  </si>
  <si>
    <t>16.29</t>
  </si>
  <si>
    <t>-45.71</t>
  </si>
  <si>
    <t>-35.23</t>
  </si>
  <si>
    <t>9.65</t>
  </si>
  <si>
    <t>-84.68</t>
  </si>
  <si>
    <t>8.09</t>
  </si>
  <si>
    <t>509.91</t>
  </si>
  <si>
    <t>-4.46</t>
  </si>
  <si>
    <t>Accounts Receivable, 2 Yr. CAGR %</t>
  </si>
  <si>
    <t>62.68</t>
  </si>
  <si>
    <t>63.79</t>
  </si>
  <si>
    <t>-1.31</t>
  </si>
  <si>
    <t>-18.89</t>
  </si>
  <si>
    <t>-14.15</t>
  </si>
  <si>
    <t>-3.56</t>
  </si>
  <si>
    <t>21.26</t>
  </si>
  <si>
    <t>-1.18</t>
  </si>
  <si>
    <t>Inventory, 2 Yr. CAGR %</t>
  </si>
  <si>
    <t>-10.88</t>
  </si>
  <si>
    <t>7.33</t>
  </si>
  <si>
    <t>7.01</t>
  </si>
  <si>
    <t>-35.99</t>
  </si>
  <si>
    <t>-28.38</t>
  </si>
  <si>
    <t>7.29</t>
  </si>
  <si>
    <t>43.79</t>
  </si>
  <si>
    <t>32.47</t>
  </si>
  <si>
    <t>-5.37</t>
  </si>
  <si>
    <t>5.09</t>
  </si>
  <si>
    <t>Net Property, Plant and Equip., 2 Yr. CAGR %</t>
  </si>
  <si>
    <t>39.71</t>
  </si>
  <si>
    <t>30.82</t>
  </si>
  <si>
    <t>20.32</t>
  </si>
  <si>
    <t>18.25</t>
  </si>
  <si>
    <t>25.26</t>
  </si>
  <si>
    <t>18.37</t>
  </si>
  <si>
    <t>3.22</t>
  </si>
  <si>
    <t>2.05</t>
  </si>
  <si>
    <t>Total Assets, 2 Yr. CAGR %</t>
  </si>
  <si>
    <t>27.75</t>
  </si>
  <si>
    <t>51.52</t>
  </si>
  <si>
    <t>28.21</t>
  </si>
  <si>
    <t>16.58</t>
  </si>
  <si>
    <t>5.71</t>
  </si>
  <si>
    <t>-6.36</t>
  </si>
  <si>
    <t>5.01</t>
  </si>
  <si>
    <t>-3.9</t>
  </si>
  <si>
    <t>-4.38</t>
  </si>
  <si>
    <t>Tangible Book Value, 2 Yr. CAGR %</t>
  </si>
  <si>
    <t>-4.27</t>
  </si>
  <si>
    <t>108.64</t>
  </si>
  <si>
    <t>65.41</t>
  </si>
  <si>
    <t>-66.12</t>
  </si>
  <si>
    <t>-58.14</t>
  </si>
  <si>
    <t>137.85</t>
  </si>
  <si>
    <t>287.74</t>
  </si>
  <si>
    <t>111.72</t>
  </si>
  <si>
    <t>-16.74</t>
  </si>
  <si>
    <t>-24.1</t>
  </si>
  <si>
    <t>Common Equity, 2 Yr. CAGR %</t>
  </si>
  <si>
    <t>28.79</t>
  </si>
  <si>
    <t>27.32</t>
  </si>
  <si>
    <t>5.02</t>
  </si>
  <si>
    <t>6.41</t>
  </si>
  <si>
    <t>4.97</t>
  </si>
  <si>
    <t>-7.75</t>
  </si>
  <si>
    <t>-3.29</t>
  </si>
  <si>
    <t>8.02</t>
  </si>
  <si>
    <t>4.1</t>
  </si>
  <si>
    <t>Cash From Operations, 2 Yr. CAGR %</t>
  </si>
  <si>
    <t>100.3</t>
  </si>
  <si>
    <t>155.87</t>
  </si>
  <si>
    <t>14.04</t>
  </si>
  <si>
    <t>-25.17</t>
  </si>
  <si>
    <t>-29.8</t>
  </si>
  <si>
    <t>-12.33</t>
  </si>
  <si>
    <t>-1.39</t>
  </si>
  <si>
    <t>11.58</t>
  </si>
  <si>
    <t>-16.14</t>
  </si>
  <si>
    <t>Capital Expenditures, 2 Yr. CAGR %</t>
  </si>
  <si>
    <t>18.45</t>
  </si>
  <si>
    <t>98.28</t>
  </si>
  <si>
    <t>15.88</t>
  </si>
  <si>
    <t>-11.13</t>
  </si>
  <si>
    <t>11.14</t>
  </si>
  <si>
    <t>-16.13</t>
  </si>
  <si>
    <t>-16.23</t>
  </si>
  <si>
    <t>0.52</t>
  </si>
  <si>
    <t>Levered Free Cash Flow, 2 Yr. CAGR %</t>
  </si>
  <si>
    <t>74.59</t>
  </si>
  <si>
    <t>121.2</t>
  </si>
  <si>
    <t>22.11</t>
  </si>
  <si>
    <t>-14.3</t>
  </si>
  <si>
    <t>-32.61</t>
  </si>
  <si>
    <t>-52.89</t>
  </si>
  <si>
    <t>7.21</t>
  </si>
  <si>
    <t>43.54</t>
  </si>
  <si>
    <t>-6.69</t>
  </si>
  <si>
    <t>Unlevered Free Cash Flow, 2 Yr. CAGR %</t>
  </si>
  <si>
    <t>70.76</t>
  </si>
  <si>
    <t>117.7</t>
  </si>
  <si>
    <t>23.07</t>
  </si>
  <si>
    <t>-12.89</t>
  </si>
  <si>
    <t>-30.64</t>
  </si>
  <si>
    <t>-48.67</t>
  </si>
  <si>
    <t>39.41</t>
  </si>
  <si>
    <t>-6.38</t>
  </si>
  <si>
    <t>-6.91</t>
  </si>
  <si>
    <t>Dividend Per Share, 2 Yr. CAGR %</t>
  </si>
  <si>
    <t>26.98</t>
  </si>
  <si>
    <t>11.32</t>
  </si>
  <si>
    <t>10.07</t>
  </si>
  <si>
    <t>9.22</t>
  </si>
  <si>
    <t>6.16</t>
  </si>
  <si>
    <t>3.61</t>
  </si>
  <si>
    <t>2.78</t>
  </si>
  <si>
    <t>Compound Annual Growth Rate Over Three Years</t>
  </si>
  <si>
    <t>Total Revenues, 3 Yr. CAGR %</t>
  </si>
  <si>
    <t>43.71</t>
  </si>
  <si>
    <t>49.84</t>
  </si>
  <si>
    <t>39.47</t>
  </si>
  <si>
    <t>1.6</t>
  </si>
  <si>
    <t>-12.15</t>
  </si>
  <si>
    <t>-9.6</t>
  </si>
  <si>
    <t>-1.84</t>
  </si>
  <si>
    <t>7.26</t>
  </si>
  <si>
    <t>6.71</t>
  </si>
  <si>
    <t>3.17</t>
  </si>
  <si>
    <t>Gross Profit, 3 Yr. CAGR %</t>
  </si>
  <si>
    <t>49.93</t>
  </si>
  <si>
    <t>58.21</t>
  </si>
  <si>
    <t>46.31</t>
  </si>
  <si>
    <t>0.99</t>
  </si>
  <si>
    <t>-15.5</t>
  </si>
  <si>
    <t>-12.05</t>
  </si>
  <si>
    <t>-1.14</t>
  </si>
  <si>
    <t>8.03</t>
  </si>
  <si>
    <t>6.75</t>
  </si>
  <si>
    <t>0.16</t>
  </si>
  <si>
    <t>EBITDA, 3 Yr. CAGR %</t>
  </si>
  <si>
    <t>59.4</t>
  </si>
  <si>
    <t>58.05</t>
  </si>
  <si>
    <t>-1.78</t>
  </si>
  <si>
    <t>-23.45</t>
  </si>
  <si>
    <t>-30.36</t>
  </si>
  <si>
    <t>-6.25</t>
  </si>
  <si>
    <t>6.78</t>
  </si>
  <si>
    <t>0.15</t>
  </si>
  <si>
    <t>EBITA, 3 Yr. CAGR %</t>
  </si>
  <si>
    <t>59.94</t>
  </si>
  <si>
    <t>72.66</t>
  </si>
  <si>
    <t>58.69</t>
  </si>
  <si>
    <t>-2.03</t>
  </si>
  <si>
    <t>-23.83</t>
  </si>
  <si>
    <t>-31.08</t>
  </si>
  <si>
    <t>-6.49</t>
  </si>
  <si>
    <t>7.07</t>
  </si>
  <si>
    <t>6.74</t>
  </si>
  <si>
    <t>-0.03</t>
  </si>
  <si>
    <t>EBIT, 3 Yr. CAGR %</t>
  </si>
  <si>
    <t>59.99</t>
  </si>
  <si>
    <t>72.83</t>
  </si>
  <si>
    <t>-25.93</t>
  </si>
  <si>
    <t>-34.45</t>
  </si>
  <si>
    <t>-7.39</t>
  </si>
  <si>
    <t>5.53</t>
  </si>
  <si>
    <t>-3.65</t>
  </si>
  <si>
    <t>Earnings From Cont. Operations, 3 Yr. CAGR %</t>
  </si>
  <si>
    <t>62.91</t>
  </si>
  <si>
    <t>91.6</t>
  </si>
  <si>
    <t>64.02</t>
  </si>
  <si>
    <t>-27.25</t>
  </si>
  <si>
    <t>-32.94</t>
  </si>
  <si>
    <t>-26.46</t>
  </si>
  <si>
    <t>-73.24</t>
  </si>
  <si>
    <t>4.33</t>
  </si>
  <si>
    <t>-5.23</t>
  </si>
  <si>
    <t>298.05</t>
  </si>
  <si>
    <t>Net Income, 3 Yr. CAGR %</t>
  </si>
  <si>
    <t>91.17</t>
  </si>
  <si>
    <t>63.75</t>
  </si>
  <si>
    <t>-27.41</t>
  </si>
  <si>
    <t>-32.96</t>
  </si>
  <si>
    <t>-26.38</t>
  </si>
  <si>
    <t>-70.16</t>
  </si>
  <si>
    <t>-5.18</t>
  </si>
  <si>
    <t>258.45</t>
  </si>
  <si>
    <t>Normalized Net Income, 3 Yr. CAGR %</t>
  </si>
  <si>
    <t>60.45</t>
  </si>
  <si>
    <t>76.05</t>
  </si>
  <si>
    <t>60.6</t>
  </si>
  <si>
    <t>-3.16</t>
  </si>
  <si>
    <t>-26.8</t>
  </si>
  <si>
    <t>-35.3</t>
  </si>
  <si>
    <t>-7.95</t>
  </si>
  <si>
    <t>-3.24</t>
  </si>
  <si>
    <t>Diluted EPS Before Extra, 3 Yr. CAGR %</t>
  </si>
  <si>
    <t>93.65</t>
  </si>
  <si>
    <t>76.43</t>
  </si>
  <si>
    <t>-21.84</t>
  </si>
  <si>
    <t>-29.52</t>
  </si>
  <si>
    <t>-24.84</t>
  </si>
  <si>
    <t>-69.68</t>
  </si>
  <si>
    <t>5.74</t>
  </si>
  <si>
    <t>-4.81</t>
  </si>
  <si>
    <t>258.27</t>
  </si>
  <si>
    <t>Accounts Receivable, 3 Yr. CAGR %</t>
  </si>
  <si>
    <t>33.43</t>
  </si>
  <si>
    <t>49.52</t>
  </si>
  <si>
    <t>27.42</t>
  </si>
  <si>
    <t>-5.99</t>
  </si>
  <si>
    <t>-17.17</t>
  </si>
  <si>
    <t>-7.42</t>
  </si>
  <si>
    <t>8.3</t>
  </si>
  <si>
    <t>-1.61</t>
  </si>
  <si>
    <t>Inventory, 3 Yr. CAGR %</t>
  </si>
  <si>
    <t>-0.1</t>
  </si>
  <si>
    <t>3.86</t>
  </si>
  <si>
    <t>-2.21</t>
  </si>
  <si>
    <t>-16.7</t>
  </si>
  <si>
    <t>-25.33</t>
  </si>
  <si>
    <t>-16.56</t>
  </si>
  <si>
    <t>28.08</t>
  </si>
  <si>
    <t>17.8</t>
  </si>
  <si>
    <t>2.02</t>
  </si>
  <si>
    <t>Net Property, Plant and Equip., 3 Yr. CAGR %</t>
  </si>
  <si>
    <t>29.3</t>
  </si>
  <si>
    <t>34.94</t>
  </si>
  <si>
    <t>25.32</t>
  </si>
  <si>
    <t>20.74</t>
  </si>
  <si>
    <t>21.75</t>
  </si>
  <si>
    <t>19.43</t>
  </si>
  <si>
    <t>12.23</t>
  </si>
  <si>
    <t>1.66</t>
  </si>
  <si>
    <t>Total Assets, 3 Yr. CAGR %</t>
  </si>
  <si>
    <t>26.06</t>
  </si>
  <si>
    <t>34.64</t>
  </si>
  <si>
    <t>36.14</t>
  </si>
  <si>
    <t>7.18</t>
  </si>
  <si>
    <t>2.65</t>
  </si>
  <si>
    <t>-0.9</t>
  </si>
  <si>
    <t>2.19</t>
  </si>
  <si>
    <t>0.83</t>
  </si>
  <si>
    <t>Tangible Book Value, 3 Yr. CAGR %</t>
  </si>
  <si>
    <t>-11.89</t>
  </si>
  <si>
    <t>26.84</t>
  </si>
  <si>
    <t>74.88</t>
  </si>
  <si>
    <t>-36.53</t>
  </si>
  <si>
    <t>-40.07</t>
  </si>
  <si>
    <t>-19.15</t>
  </si>
  <si>
    <t>204.35</t>
  </si>
  <si>
    <t>138.25</t>
  </si>
  <si>
    <t>51.17</t>
  </si>
  <si>
    <t>-19.68</t>
  </si>
  <si>
    <t>Common Equity, 3 Yr. CAGR %</t>
  </si>
  <si>
    <t>31.83</t>
  </si>
  <si>
    <t>25.8</t>
  </si>
  <si>
    <t>18.21</t>
  </si>
  <si>
    <t>9.8</t>
  </si>
  <si>
    <t>4.88</t>
  </si>
  <si>
    <t>6.05</t>
  </si>
  <si>
    <t>-3.79</t>
  </si>
  <si>
    <t>-0.5</t>
  </si>
  <si>
    <t>-1.94</t>
  </si>
  <si>
    <t>7.85</t>
  </si>
  <si>
    <t>Cash From Operations, 3 Yr. CAGR %</t>
  </si>
  <si>
    <t>52.15</t>
  </si>
  <si>
    <t>85.3</t>
  </si>
  <si>
    <t>75.1</t>
  </si>
  <si>
    <t>-26.61</t>
  </si>
  <si>
    <t>-18.75</t>
  </si>
  <si>
    <t>-11.78</t>
  </si>
  <si>
    <t>10.66</t>
  </si>
  <si>
    <t>-0.26</t>
  </si>
  <si>
    <t>Capital Expenditures, 3 Yr. CAGR %</t>
  </si>
  <si>
    <t>61.63</t>
  </si>
  <si>
    <t>23.46</t>
  </si>
  <si>
    <t>57.9</t>
  </si>
  <si>
    <t>1.94</t>
  </si>
  <si>
    <t>3.32</t>
  </si>
  <si>
    <t>3.28</t>
  </si>
  <si>
    <t>-14.43</t>
  </si>
  <si>
    <t>-4.08</t>
  </si>
  <si>
    <t>-3.45</t>
  </si>
  <si>
    <t>Levered Free Cash Flow, 3 Yr. CAGR %</t>
  </si>
  <si>
    <t>47.01</t>
  </si>
  <si>
    <t>71.44</t>
  </si>
  <si>
    <t>62.64</t>
  </si>
  <si>
    <t>7.59</t>
  </si>
  <si>
    <t>-24.83</t>
  </si>
  <si>
    <t>-45.27</t>
  </si>
  <si>
    <t>-9.06</t>
  </si>
  <si>
    <t>14.31</t>
  </si>
  <si>
    <t>Unlevered Free Cash Flow, 3 Yr. CAGR %</t>
  </si>
  <si>
    <t>46.24</t>
  </si>
  <si>
    <t>68.93</t>
  </si>
  <si>
    <t>61.79</t>
  </si>
  <si>
    <t>8.76</t>
  </si>
  <si>
    <t>-23.02</t>
  </si>
  <si>
    <t>-41.61</t>
  </si>
  <si>
    <t>-8.74</t>
  </si>
  <si>
    <t>13.01</t>
  </si>
  <si>
    <t>10.23</t>
  </si>
  <si>
    <t>3.03</t>
  </si>
  <si>
    <t>Dividend Per Share, 3 Yr. CAGR %</t>
  </si>
  <si>
    <t>20.91</t>
  </si>
  <si>
    <t>11.05</t>
  </si>
  <si>
    <t>9.35</t>
  </si>
  <si>
    <t>7.6</t>
  </si>
  <si>
    <t>Compound Annual Growth Rate Over Five Years</t>
  </si>
  <si>
    <t>Total Revenues, 5 Yr. CAGR %</t>
  </si>
  <si>
    <t>28.84</t>
  </si>
  <si>
    <t>32.64</t>
  </si>
  <si>
    <t>29.37</t>
  </si>
  <si>
    <t>21.89</t>
  </si>
  <si>
    <t>14.58</t>
  </si>
  <si>
    <t>-2.04</t>
  </si>
  <si>
    <t>-5.43</t>
  </si>
  <si>
    <t>-2.12</t>
  </si>
  <si>
    <t>0.88</t>
  </si>
  <si>
    <t>4.15</t>
  </si>
  <si>
    <t>Gross Profit, 5 Yr. CAGR %</t>
  </si>
  <si>
    <t>31.26</t>
  </si>
  <si>
    <t>36.33</t>
  </si>
  <si>
    <t>33.07</t>
  </si>
  <si>
    <t>24.62</t>
  </si>
  <si>
    <t>15.67</t>
  </si>
  <si>
    <t>-3.37</t>
  </si>
  <si>
    <t>-6.01</t>
  </si>
  <si>
    <t>-3.58</t>
  </si>
  <si>
    <t>4.08</t>
  </si>
  <si>
    <t>EBITDA, 5 Yr. CAGR %</t>
  </si>
  <si>
    <t>34.48</t>
  </si>
  <si>
    <t>40.68</t>
  </si>
  <si>
    <t>36.07</t>
  </si>
  <si>
    <t>16.5</t>
  </si>
  <si>
    <t>-16.83</t>
  </si>
  <si>
    <t>-11.43</t>
  </si>
  <si>
    <t>-7.21</t>
  </si>
  <si>
    <t>-3.23</t>
  </si>
  <si>
    <t>EBITA, 5 Yr. CAGR %</t>
  </si>
  <si>
    <t>34.74</t>
  </si>
  <si>
    <t>40.93</t>
  </si>
  <si>
    <t>36.3</t>
  </si>
  <si>
    <t>27.64</t>
  </si>
  <si>
    <t>16.49</t>
  </si>
  <si>
    <t>-17.37</t>
  </si>
  <si>
    <t>-11.71</t>
  </si>
  <si>
    <t>-7.51</t>
  </si>
  <si>
    <t>-3.42</t>
  </si>
  <si>
    <t>2.94</t>
  </si>
  <si>
    <t>EBIT, 5 Yr. CAGR %</t>
  </si>
  <si>
    <t>34.28</t>
  </si>
  <si>
    <t>41.14</t>
  </si>
  <si>
    <t>36.46</t>
  </si>
  <si>
    <t>26.94</t>
  </si>
  <si>
    <t>14.8</t>
  </si>
  <si>
    <t>-19.73</t>
  </si>
  <si>
    <t>-12.76</t>
  </si>
  <si>
    <t>-9.17</t>
  </si>
  <si>
    <t>-4.92</t>
  </si>
  <si>
    <t>1.06</t>
  </si>
  <si>
    <t>Earnings From Cont. Operations, 5 Yr. CAGR %</t>
  </si>
  <si>
    <t>35.65</t>
  </si>
  <si>
    <t>44.34</t>
  </si>
  <si>
    <t>37.06</t>
  </si>
  <si>
    <t>12.53</t>
  </si>
  <si>
    <t>12.3</t>
  </si>
  <si>
    <t>-14.96</t>
  </si>
  <si>
    <t>-65.46</t>
  </si>
  <si>
    <t>-14.39</t>
  </si>
  <si>
    <t>-0.34</t>
  </si>
  <si>
    <t>0.55</t>
  </si>
  <si>
    <t>Net Income, 5 Yr. CAGR %</t>
  </si>
  <si>
    <t>35.64</t>
  </si>
  <si>
    <t>44.23</t>
  </si>
  <si>
    <t>36.94</t>
  </si>
  <si>
    <t>12.29</t>
  </si>
  <si>
    <t>12.15</t>
  </si>
  <si>
    <t>-14.95</t>
  </si>
  <si>
    <t>-63.15</t>
  </si>
  <si>
    <t>-14.34</t>
  </si>
  <si>
    <t>-0.16</t>
  </si>
  <si>
    <t>0.76</t>
  </si>
  <si>
    <t>Normalized Net Income, 5 Yr. CAGR %</t>
  </si>
  <si>
    <t>33.77</t>
  </si>
  <si>
    <t>36.5</t>
  </si>
  <si>
    <t>27.83</t>
  </si>
  <si>
    <t>14.93</t>
  </si>
  <si>
    <t>-20.45</t>
  </si>
  <si>
    <t>-13.43</t>
  </si>
  <si>
    <t>-10.32</t>
  </si>
  <si>
    <t>-5.54</t>
  </si>
  <si>
    <t>Diluted EPS Before Extra, 5 Yr. CAGR %</t>
  </si>
  <si>
    <t>39.13</t>
  </si>
  <si>
    <t>48.31</t>
  </si>
  <si>
    <t>41.22</t>
  </si>
  <si>
    <t>16.44</t>
  </si>
  <si>
    <t>18.17</t>
  </si>
  <si>
    <t>-10.5</t>
  </si>
  <si>
    <t>-61.72</t>
  </si>
  <si>
    <t>-13.09</t>
  </si>
  <si>
    <t>0.73</t>
  </si>
  <si>
    <t>1.53</t>
  </si>
  <si>
    <t>Accounts Receivable, 5 Yr. CAGR %</t>
  </si>
  <si>
    <t>27.24</t>
  </si>
  <si>
    <t>29.27</t>
  </si>
  <si>
    <t>18.26</t>
  </si>
  <si>
    <t>17.07</t>
  </si>
  <si>
    <t>-5.02</t>
  </si>
  <si>
    <t>-3.53</t>
  </si>
  <si>
    <t>4.4</t>
  </si>
  <si>
    <t>6.97</t>
  </si>
  <si>
    <t>Inventory, 5 Yr. CAGR %</t>
  </si>
  <si>
    <t>5.67</t>
  </si>
  <si>
    <t>10.18</t>
  </si>
  <si>
    <t>2.69</t>
  </si>
  <si>
    <t>-14.42</t>
  </si>
  <si>
    <t>-13.66</t>
  </si>
  <si>
    <t>-7.83</t>
  </si>
  <si>
    <t>-2.95</t>
  </si>
  <si>
    <t>0.39</t>
  </si>
  <si>
    <t>13.47</t>
  </si>
  <si>
    <t>Net Property, Plant and Equip., 5 Yr. CAGR %</t>
  </si>
  <si>
    <t>19.05</t>
  </si>
  <si>
    <t>26.55</t>
  </si>
  <si>
    <t>29.91</t>
  </si>
  <si>
    <t>25.3</t>
  </si>
  <si>
    <t>19.79</t>
  </si>
  <si>
    <t>14.6</t>
  </si>
  <si>
    <t>12.66</t>
  </si>
  <si>
    <t>8.04</t>
  </si>
  <si>
    <t>Total Assets, 5 Yr. CAGR %</t>
  </si>
  <si>
    <t>29.01</t>
  </si>
  <si>
    <t>34.93</t>
  </si>
  <si>
    <t>26.92</t>
  </si>
  <si>
    <t>27.04</t>
  </si>
  <si>
    <t>23.04</t>
  </si>
  <si>
    <t>12.2</t>
  </si>
  <si>
    <t>3.59</t>
  </si>
  <si>
    <t>-2.11</t>
  </si>
  <si>
    <t>-0.49</t>
  </si>
  <si>
    <t>Tangible Book Value, 5 Yr. CAGR %</t>
  </si>
  <si>
    <t>-7.97</t>
  </si>
  <si>
    <t>9.91</t>
  </si>
  <si>
    <t>-25.19</t>
  </si>
  <si>
    <t>-1.29</t>
  </si>
  <si>
    <t>26.48</t>
  </si>
  <si>
    <t>81.22</t>
  </si>
  <si>
    <t>50.77</t>
  </si>
  <si>
    <t>Common Equity, 5 Yr. CAGR %</t>
  </si>
  <si>
    <t>19.38</t>
  </si>
  <si>
    <t>22.89</t>
  </si>
  <si>
    <t>17.04</t>
  </si>
  <si>
    <t>13.34</t>
  </si>
  <si>
    <t>7.84</t>
  </si>
  <si>
    <t>-0.36</t>
  </si>
  <si>
    <t>2.21</t>
  </si>
  <si>
    <t>1.32</t>
  </si>
  <si>
    <t>Cash From Operations, 5 Yr. CAGR %</t>
  </si>
  <si>
    <t>48.3</t>
  </si>
  <si>
    <t>35.58</t>
  </si>
  <si>
    <t>30.08</t>
  </si>
  <si>
    <t>22.02</t>
  </si>
  <si>
    <t>-6.53</t>
  </si>
  <si>
    <t>-17.41</t>
  </si>
  <si>
    <t>-7.76</t>
  </si>
  <si>
    <t>-5.28</t>
  </si>
  <si>
    <t>-0.96</t>
  </si>
  <si>
    <t>Capital Expenditures, 5 Yr. CAGR %</t>
  </si>
  <si>
    <t>19.34</t>
  </si>
  <si>
    <t>64.57</t>
  </si>
  <si>
    <t>41.49</t>
  </si>
  <si>
    <t>8.25</t>
  </si>
  <si>
    <t>37.21</t>
  </si>
  <si>
    <t>8.17</t>
  </si>
  <si>
    <t>-2.74</t>
  </si>
  <si>
    <t>-4.99</t>
  </si>
  <si>
    <t>4.29</t>
  </si>
  <si>
    <t>Levered Free Cash Flow, 5 Yr. CAGR %</t>
  </si>
  <si>
    <t>31.47</t>
  </si>
  <si>
    <t>45.8</t>
  </si>
  <si>
    <t>35.8</t>
  </si>
  <si>
    <t>15.76</t>
  </si>
  <si>
    <t>-23.62</t>
  </si>
  <si>
    <t>-12.28</t>
  </si>
  <si>
    <t>-6.31</t>
  </si>
  <si>
    <t>Unlevered Free Cash Flow, 5 Yr. CAGR %</t>
  </si>
  <si>
    <t>31.71</t>
  </si>
  <si>
    <t>45.76</t>
  </si>
  <si>
    <t>35.82</t>
  </si>
  <si>
    <t>29.62</t>
  </si>
  <si>
    <t>16.67</t>
  </si>
  <si>
    <t>-20.38</t>
  </si>
  <si>
    <t>-11.45</t>
  </si>
  <si>
    <t>-5.98</t>
  </si>
  <si>
    <t>-7.7</t>
  </si>
  <si>
    <t>4.42</t>
  </si>
  <si>
    <t>Dividend Per Share, 5 Yr. CAGR %</t>
  </si>
  <si>
    <t>16.09</t>
  </si>
  <si>
    <t>9.07</t>
  </si>
  <si>
    <t>7.02</t>
  </si>
  <si>
    <t>5.64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</si>
  <si>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</si>
  <si>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</si>
  <si>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</si>
  <si>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</si>
  <si>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</si>
  <si>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</si>
  <si>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</si>
  <si>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</si>
  <si>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</si>
  <si>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82,209</t>
  </si>
  <si>
    <t>73,031</t>
  </si>
  <si>
    <t>91,081</t>
  </si>
  <si>
    <t>107,677</t>
  </si>
  <si>
    <t>100,942</t>
  </si>
  <si>
    <t>112,014</t>
  </si>
  <si>
    <t>-</t>
  </si>
  <si>
    <t>Change</t>
  </si>
  <si>
    <t>-11.16%</t>
  </si>
  <si>
    <t>24.72%</t>
  </si>
  <si>
    <t>18.22%</t>
  </si>
  <si>
    <t>-6.25%</t>
  </si>
  <si>
    <t>10.97%</t>
  </si>
  <si>
    <t>0%</t>
  </si>
  <si>
    <t>Enterprise Value (EV)
                                    1</t>
  </si>
  <si>
    <t>82,450</t>
  </si>
  <si>
    <t>103,910</t>
  </si>
  <si>
    <t>118,530</t>
  </si>
  <si>
    <t>126,522</t>
  </si>
  <si>
    <t>118,665</t>
  </si>
  <si>
    <t>129,701</t>
  </si>
  <si>
    <t>125,310</t>
  </si>
  <si>
    <t>120,248</t>
  </si>
  <si>
    <t>26.03%</t>
  </si>
  <si>
    <t>14.07%</t>
  </si>
  <si>
    <t>6.74%</t>
  </si>
  <si>
    <t>-6.21%</t>
  </si>
  <si>
    <t>9.3%</t>
  </si>
  <si>
    <t>-3.39%</t>
  </si>
  <si>
    <t>-4.04%</t>
  </si>
  <si>
    <t>P/E ratio</t>
  </si>
  <si>
    <t>15.4x</t>
  </si>
  <si>
    <t>583x</t>
  </si>
  <si>
    <t>14.7x</t>
  </si>
  <si>
    <t>23.6x</t>
  </si>
  <si>
    <t>18x</t>
  </si>
  <si>
    <t>937x</t>
  </si>
  <si>
    <t>15.5x</t>
  </si>
  <si>
    <t>14.6x</t>
  </si>
  <si>
    <t>PBR</t>
  </si>
  <si>
    <t>3.65x</t>
  </si>
  <si>
    <t>4.04x</t>
  </si>
  <si>
    <t>4.32x</t>
  </si>
  <si>
    <t>5.05x</t>
  </si>
  <si>
    <t>4.48x</t>
  </si>
  <si>
    <t>5.9x</t>
  </si>
  <si>
    <t>5.12x</t>
  </si>
  <si>
    <t>4.47x</t>
  </si>
  <si>
    <t>PEG</t>
  </si>
  <si>
    <t>-6x</t>
  </si>
  <si>
    <t>0x</t>
  </si>
  <si>
    <t>-0.9x</t>
  </si>
  <si>
    <t>0.8x</t>
  </si>
  <si>
    <t>-9.6x</t>
  </si>
  <si>
    <t>2.45x</t>
  </si>
  <si>
    <t>Capitalization / Revenue</t>
  </si>
  <si>
    <t>3.66x</t>
  </si>
  <si>
    <t>2.96x</t>
  </si>
  <si>
    <t>3.34x</t>
  </si>
  <si>
    <t>3.95x</t>
  </si>
  <si>
    <t>3.72x</t>
  </si>
  <si>
    <t>3.96x</t>
  </si>
  <si>
    <t>3.94x</t>
  </si>
  <si>
    <t>3.82x</t>
  </si>
  <si>
    <t>EV / Revenue</t>
  </si>
  <si>
    <t>3.67x</t>
  </si>
  <si>
    <t>4.21x</t>
  </si>
  <si>
    <t>4.34x</t>
  </si>
  <si>
    <t>4.64x</t>
  </si>
  <si>
    <t>4.38x</t>
  </si>
  <si>
    <t>4.58x</t>
  </si>
  <si>
    <t>4.41x</t>
  </si>
  <si>
    <t>4.1x</t>
  </si>
  <si>
    <t>EV / EBITDA</t>
  </si>
  <si>
    <t>6.61x</t>
  </si>
  <si>
    <t>7.88x</t>
  </si>
  <si>
    <t>8.12x</t>
  </si>
  <si>
    <t>8.86x</t>
  </si>
  <si>
    <t>9.01x</t>
  </si>
  <si>
    <t>12.2x</t>
  </si>
  <si>
    <t>8.73x</t>
  </si>
  <si>
    <t>8.14x</t>
  </si>
  <si>
    <t>EV / EBIT</t>
  </si>
  <si>
    <t>7.45x</t>
  </si>
  <si>
    <t>8.88x</t>
  </si>
  <si>
    <t>9.45x</t>
  </si>
  <si>
    <t>10.4x</t>
  </si>
  <si>
    <t>11.3x</t>
  </si>
  <si>
    <t>15.7x</t>
  </si>
  <si>
    <t>10x</t>
  </si>
  <si>
    <t>9.26x</t>
  </si>
  <si>
    <t>EV / FCF</t>
  </si>
  <si>
    <t>9.91x</t>
  </si>
  <si>
    <t>13.8x</t>
  </si>
  <si>
    <t>11x</t>
  </si>
  <si>
    <t>15.2x</t>
  </si>
  <si>
    <t>16x</t>
  </si>
  <si>
    <t>15.9x</t>
  </si>
  <si>
    <t>11.8x</t>
  </si>
  <si>
    <t>FCF Yield</t>
  </si>
  <si>
    <t>10.1%</t>
  </si>
  <si>
    <t>7.24%</t>
  </si>
  <si>
    <t>9.12%</t>
  </si>
  <si>
    <t>6.59%</t>
  </si>
  <si>
    <t>6.25%</t>
  </si>
  <si>
    <t>6.27%</t>
  </si>
  <si>
    <t>8.45%</t>
  </si>
  <si>
    <t>9.07%</t>
  </si>
  <si>
    <t>Dividend per Share
                                    2</t>
  </si>
  <si>
    <t>3</t>
  </si>
  <si>
    <t>3.065</t>
  </si>
  <si>
    <t>3.232</t>
  </si>
  <si>
    <t>3.39</t>
  </si>
  <si>
    <t>Rate of return</t>
  </si>
  <si>
    <t>3.88%</t>
  </si>
  <si>
    <t>4.67%</t>
  </si>
  <si>
    <t>3.91%</t>
  </si>
  <si>
    <t>3.4%</t>
  </si>
  <si>
    <t>3.7%</t>
  </si>
  <si>
    <t>3.41%</t>
  </si>
  <si>
    <t>3.6%</t>
  </si>
  <si>
    <t>3.77%</t>
  </si>
  <si>
    <t>EPS
                                    2</t>
  </si>
  <si>
    <t>0.0959</t>
  </si>
  <si>
    <t>5.807</t>
  </si>
  <si>
    <t>6.153</t>
  </si>
  <si>
    <t>Distribution rate</t>
  </si>
  <si>
    <t>59.7%</t>
  </si>
  <si>
    <t>2,720%</t>
  </si>
  <si>
    <t>57.6%</t>
  </si>
  <si>
    <t>80.2%</t>
  </si>
  <si>
    <t>66.7%</t>
  </si>
  <si>
    <t>3,196%</t>
  </si>
  <si>
    <t>55.7%</t>
  </si>
  <si>
    <t>55.1%</t>
  </si>
  <si>
    <t>Net sales
                                    1</t>
  </si>
  <si>
    <t>22,449</t>
  </si>
  <si>
    <t>24,689</t>
  </si>
  <si>
    <t>27,305</t>
  </si>
  <si>
    <t>27,281</t>
  </si>
  <si>
    <t>27,116</t>
  </si>
  <si>
    <t>28,302</t>
  </si>
  <si>
    <t>28,434</t>
  </si>
  <si>
    <t>29,315</t>
  </si>
  <si>
    <t>EBITDA
                                    1</t>
  </si>
  <si>
    <t>12,468</t>
  </si>
  <si>
    <t>13,184</t>
  </si>
  <si>
    <t>14,598</t>
  </si>
  <si>
    <t>14,283</t>
  </si>
  <si>
    <t>13,177</t>
  </si>
  <si>
    <t>10,620</t>
  </si>
  <si>
    <t>14,346</t>
  </si>
  <si>
    <t>14,766</t>
  </si>
  <si>
    <t>EBIT
                                    1</t>
  </si>
  <si>
    <t>11,064</t>
  </si>
  <si>
    <t>11,704</t>
  </si>
  <si>
    <t>12,548</t>
  </si>
  <si>
    <t>12,180</t>
  </si>
  <si>
    <t>10,484</t>
  </si>
  <si>
    <t>8,238</t>
  </si>
  <si>
    <t>12,516</t>
  </si>
  <si>
    <t>12,987</t>
  </si>
  <si>
    <t>Net income
                                    1</t>
  </si>
  <si>
    <t>5,386</t>
  </si>
  <si>
    <t>123</t>
  </si>
  <si>
    <t>6,225</t>
  </si>
  <si>
    <t>4,592</t>
  </si>
  <si>
    <t>5,665</t>
  </si>
  <si>
    <t>261.9</t>
  </si>
  <si>
    <t>6,933</t>
  </si>
  <si>
    <t>7,522</t>
  </si>
  <si>
    <t>Net Debt
                                    1</t>
  </si>
  <si>
    <t>241</t>
  </si>
  <si>
    <t>30,879</t>
  </si>
  <si>
    <t>27,449</t>
  </si>
  <si>
    <t>18,845</t>
  </si>
  <si>
    <t>17,723</t>
  </si>
  <si>
    <t>17,687</t>
  </si>
  <si>
    <t>13,296</t>
  </si>
  <si>
    <t>8,233</t>
  </si>
  <si>
    <t>Reference price
                                    2</t>
  </si>
  <si>
    <t>64.98</t>
  </si>
  <si>
    <t>58.26</t>
  </si>
  <si>
    <t>72.61</t>
  </si>
  <si>
    <t>85.85</t>
  </si>
  <si>
    <t>81.01</t>
  </si>
  <si>
    <t>89.88</t>
  </si>
  <si>
    <t>Nbr of stocks (in thousands)</t>
  </si>
  <si>
    <t>1,265,146</t>
  </si>
  <si>
    <t>1,253,528</t>
  </si>
  <si>
    <t>1,254,384</t>
  </si>
  <si>
    <t>1,254,244</t>
  </si>
  <si>
    <t>1,246,042</t>
  </si>
  <si>
    <t>1,246,266</t>
  </si>
  <si>
    <t>Announcement Date</t>
  </si>
  <si>
    <t>2/4/20</t>
  </si>
  <si>
    <t>2/4/21</t>
  </si>
  <si>
    <t>2/1/22</t>
  </si>
  <si>
    <t>2/2/23</t>
  </si>
  <si>
    <t>2/6/24</t>
  </si>
  <si>
    <t>address1</t>
  </si>
  <si>
    <t>333 Lakeside Drive</t>
  </si>
  <si>
    <t>city</t>
  </si>
  <si>
    <t>Foster City</t>
  </si>
  <si>
    <t>state</t>
  </si>
  <si>
    <t>CA</t>
  </si>
  <si>
    <t>zip</t>
  </si>
  <si>
    <t>94404</t>
  </si>
  <si>
    <t>country</t>
  </si>
  <si>
    <t>phone</t>
  </si>
  <si>
    <t>650 574 3000</t>
  </si>
  <si>
    <t>fax</t>
  </si>
  <si>
    <t>650 578 9264</t>
  </si>
  <si>
    <t>website</t>
  </si>
  <si>
    <t>https://www.gilead.com</t>
  </si>
  <si>
    <t>industry</t>
  </si>
  <si>
    <t>Drug Manufacturers - General</t>
  </si>
  <si>
    <t>industryKey</t>
  </si>
  <si>
    <t>drug-manufacturers-general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</si>
  <si>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</si>
  <si>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</si>
  <si>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</si>
  <si>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</si>
  <si>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</si>
  <si>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</si>
  <si>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</si>
  <si>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Gilead Sciences, Inc., a biopharmaceutical company, discovers, develops, and commercializes medicines in the areas of unmet medical need in the United States, Europe, and internationally. The company provides Biktarvy, Genvoya, Descovy, Odefsey, Truvada, Complera/ Eviplera, Stribild, Sunlencs, and Atripla products for the treatment of HIV/AIDS; Veklury, an injection for intravenous use, for the treatment of COVID-19; and Epclusa, Harvoni, Vemlidy, and Viread for the treatment of viral hepatitis. It also offers Yescarta, Tecartus, and Trodelvy products for the treatment of oncology; Letairis, an oral formulation for the treatment of pulmonary arterial hypertension; and AmBisome, a liposomal formulation for the treatment of serious invasive fungal infections. The company has collaboration agreements with Arcus Biosciences, Inc.; Merck Sharp &amp; Dohme Corp.; Pionyr Immunotherapeutics Inc.; Tizona Therapeutics, Inc.; Galapagos NV; Janssen Sciences Ireland Unlimited Company; Japan Tobacco, Inc.; Dragonfly Therapeutics, Inc.; Arcellx, Inc.; Everest Medicines; Merck &amp; Co, Inc.; Tentarix Biotherapeutics Inc.; Marengo Therapeutics; and Assembly Biosciences, Inc. It also has research collaboration, option, and license agreement with Merus N.V. for the discovery of novel dual tumor-associated antigens (TAA) targeting trispecific antibodies. The company has a collaboration with Terray Therapeutics, Inc. to discover and develop small molecule therapies. The company was incorporated in 1987 and is headquartered in Foster City, California.</t>
  </si>
  <si>
    <t>fullTimeEmployees</t>
  </si>
  <si>
    <t>companyOfficers</t>
  </si>
  <si>
    <t>[{'maxAge': 1, 'name': "Mr. Daniel P.  O'Day", 'age': 60, 'title': 'Chairman &amp; CEO', 'yearBorn': 1964, 'fiscalYear': 2023, 'totalPay': 6992634, 'exercisedValue': 0, 'unexercisedValue': 13201385}, {'maxAge': 1, 'name': 'Mr. Andrew D. Dickinson', 'age': 54, 'title': 'Chief Financial Officer', 'yearBorn': 1970, 'fiscalYear': 2023, 'totalPay': 2664586, 'exercisedValue': 0, 'unexercisedValue': 5999063}, {'maxAge': 1, 'name': 'Ms. Deborah H. Telman J.D.', 'age': 59, 'title': 'Executive VP of Corporate Affairs, General Counsel &amp; Corporate Secretary', 'yearBorn': 1965, 'fiscalYear': 2023, 'totalPay': 2563013, 'exercisedValue': 0, 'unexercisedValue': 307810}, {'maxAge': 1, 'name': 'Ms. Johanna  Mercier', 'age': 54, 'title': 'Chief Commercial Officer', 'yearBorn': 1970, 'fiscalYear': 2023, 'totalPay': 3096055, 'exercisedValue': 0, 'unexercisedValue': 5530527}, {'maxAge': 1, 'name': 'Ms. Sandra  Patterson', 'age': 57, 'title': 'Senior VP, Corporate Controller &amp; Principal Accounting Officer', 'yearBorn': 1967, 'fiscalYear': 2023, 'exercisedValue': 0, 'unexercisedValue': 0}, {'maxAge': 1, 'name': 'Ms. Jacquie  Ross C.F.A.', 'title': 'Vice President of Investor Relations', 'fiscalYear': 2023, 'exercisedValue': 0, 'unexercisedValue': 0}, {'maxAge': 1, 'name': 'Ms. Jyoti K. Mehra', 'age': 48, 'title': 'Executive Vice President of Human Resources', 'yearBorn': 1976, 'fiscalYear': 2023, 'exercisedValue': 0, 'unexercisedValue': 0}, {'maxAge': 1, 'name': 'Dr. Linda Slanec Higgins Ph.D.', 'age': 62, 'title': 'Senior Vice President of Research, Innovation &amp; Portfolio', 'yearBorn': 1962, 'fiscalYear': 2023, 'exercisedValue': 0, 'unexercisedValue': 0}, {'maxAge': 1, 'name': 'Dr. Rudolf  Ertl', 'age': 78, 'title': 'Senior Vice President of Commercial Operations of Australia, Canada, Europe', 'yearBorn': 1946, 'fiscalYear': 2023, 'exercisedValue': 0, 'unexercisedValue': 0}, {'maxAge': 1, 'name': 'Dr. Flavius  Martin M.D.', 'title': 'Executive Vice President of Research',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</si>
  <si>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</si>
  <si>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</si>
  <si>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</si>
  <si>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</si>
  <si>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</si>
  <si>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</si>
  <si>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</si>
  <si>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irWebsite</t>
  </si>
  <si>
    <t>http://investors.gilead.com/phoenix.zhtml?c=69964&amp;p=irol-irhome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</si>
  <si>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</si>
  <si>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</si>
  <si>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</si>
  <si>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</si>
  <si>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</si>
  <si>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</si>
  <si>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</si>
  <si>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</si>
  <si>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</si>
  <si>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</si>
  <si>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</si>
  <si>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</si>
  <si>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</si>
  <si>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</si>
  <si>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fiveYearAvgDividendYield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</si>
  <si>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</si>
  <si>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</si>
  <si>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</si>
  <si>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</si>
  <si>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</si>
  <si>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</si>
  <si>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</si>
  <si>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</si>
  <si>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</si>
  <si>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</si>
  <si>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</si>
  <si>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</si>
  <si>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</si>
  <si>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</si>
  <si>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</si>
  <si>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</si>
  <si>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</si>
  <si>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</si>
  <si>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trailingAnnualDividendRate</t>
  </si>
  <si>
    <t>trailingAnnualDividendYield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</si>
  <si>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</si>
  <si>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</si>
  <si>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</si>
  <si>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</si>
  <si>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</si>
  <si>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</si>
  <si>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</si>
  <si>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</si>
  <si>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</si>
  <si>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</si>
  <si>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</si>
  <si>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</si>
  <si>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</si>
  <si>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</si>
  <si>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</si>
  <si>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</si>
  <si>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</si>
  <si>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</si>
  <si>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</si>
  <si>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</si>
  <si>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</si>
  <si>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</si>
  <si>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</si>
  <si>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</si>
  <si>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</si>
  <si>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lastSplitFactor</t>
  </si>
  <si>
    <t>2:1</t>
  </si>
  <si>
    <t>lastSplitDate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</si>
  <si>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</si>
  <si>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</si>
  <si>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</si>
  <si>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</si>
  <si>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</si>
  <si>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</si>
  <si>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</si>
  <si>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NMS</t>
  </si>
  <si>
    <t>quoteType</t>
  </si>
  <si>
    <t>EQUITY</t>
  </si>
  <si>
    <t>symbol</t>
  </si>
  <si>
    <t>underlyingSymbol</t>
  </si>
  <si>
    <t>shortName</t>
  </si>
  <si>
    <t>Gilead Sciences,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</si>
  <si>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</si>
  <si>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</si>
  <si>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</si>
  <si>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</si>
  <si>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</si>
  <si>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</si>
  <si>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</si>
  <si>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8659e669-8ec5-3b0f-9929-db5db506231f</t>
  </si>
  <si>
    <t>messageBoardId</t>
  </si>
  <si>
    <t>finmb_29002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</si>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</sst>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gilead.com/" TargetMode="External"/><Relationship Id="rId2" Type="http://schemas.openxmlformats.org/officeDocument/2006/relationships/hyperlink" Target="http://investors.gilead.com/phoenix.zhtml?c=69964&amp;p=irol-irhome" TargetMode="External"/><Relationship Id="rId3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90.06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60.03886863103926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1.12014737408E11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14.827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11.884613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>
        <v>3.08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</v>
      </c>
      <c r="B12" s="1" t="s">
        <v>17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</v>
      </c>
      <c r="B13" s="1" t="s">
        <v>19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21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</v>
      </c>
      <c r="B15" s="1" t="s">
        <v>23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</v>
      </c>
      <c r="B2" s="1">
        <v>12100.0</v>
      </c>
      <c r="C2" s="1">
        <v>18110.0</v>
      </c>
      <c r="D2" s="1">
        <v>13500.0</v>
      </c>
      <c r="E2" s="1">
        <v>4630.0</v>
      </c>
      <c r="F2" s="1">
        <v>5460.0</v>
      </c>
      <c r="G2" s="1">
        <v>5390.0</v>
      </c>
      <c r="H2" s="1">
        <v>123.0</v>
      </c>
      <c r="I2" s="1">
        <v>6220.0</v>
      </c>
      <c r="J2" s="1">
        <v>4590.0</v>
      </c>
      <c r="K2" s="1">
        <v>5660.0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26</v>
      </c>
      <c r="B3" s="1">
        <v>125.0</v>
      </c>
      <c r="C3" s="1">
        <v>161.0</v>
      </c>
      <c r="D3" s="1">
        <v>177.0</v>
      </c>
      <c r="E3" s="1">
        <v>233.0</v>
      </c>
      <c r="F3" s="1">
        <v>226.0</v>
      </c>
      <c r="G3" s="1">
        <v>255.0</v>
      </c>
      <c r="H3" s="1">
        <v>288.0</v>
      </c>
      <c r="I3" s="1">
        <v>329.0</v>
      </c>
      <c r="J3" s="1">
        <v>323.0</v>
      </c>
      <c r="K3" s="1">
        <v>354.0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27</v>
      </c>
      <c r="B4" s="1">
        <v>925.0</v>
      </c>
      <c r="C4" s="1">
        <v>937.0</v>
      </c>
      <c r="D4" s="1">
        <v>981.0</v>
      </c>
      <c r="E4" s="1">
        <v>1050.0</v>
      </c>
      <c r="F4" s="1">
        <v>1200.0</v>
      </c>
      <c r="G4" s="1">
        <v>1150.0</v>
      </c>
      <c r="H4" s="1">
        <v>1190.0</v>
      </c>
      <c r="I4" s="1">
        <v>1720.0</v>
      </c>
      <c r="J4" s="1">
        <v>1780.0</v>
      </c>
      <c r="K4" s="1">
        <v>2340.0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28</v>
      </c>
      <c r="B5" s="1">
        <v>1050.0</v>
      </c>
      <c r="C5" s="1">
        <v>1100.0</v>
      </c>
      <c r="D5" s="1">
        <v>1160.0</v>
      </c>
      <c r="E5" s="1">
        <v>1290.0</v>
      </c>
      <c r="F5" s="1">
        <v>1430.0</v>
      </c>
      <c r="G5" s="1">
        <v>1400.0</v>
      </c>
      <c r="H5" s="1">
        <v>1480.0</v>
      </c>
      <c r="I5" s="1">
        <v>2050.0</v>
      </c>
      <c r="J5" s="1">
        <v>2100.0</v>
      </c>
      <c r="K5" s="1">
        <v>2690.0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29</v>
      </c>
      <c r="B6" s="1">
        <v>0.0</v>
      </c>
      <c r="C6" s="1">
        <v>0.0</v>
      </c>
      <c r="D6" s="1">
        <v>0.0</v>
      </c>
      <c r="E6" s="1">
        <v>0.0</v>
      </c>
      <c r="F6" s="1">
        <v>0.0</v>
      </c>
      <c r="G6" s="1">
        <v>-1240.0</v>
      </c>
      <c r="H6" s="1">
        <v>1660.0</v>
      </c>
      <c r="I6" s="1">
        <v>610.0</v>
      </c>
      <c r="J6" s="1">
        <v>657.0</v>
      </c>
      <c r="K6" s="1">
        <v>167.0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30</v>
      </c>
      <c r="B7" s="1">
        <v>0.0</v>
      </c>
      <c r="C7" s="1">
        <v>0.0</v>
      </c>
      <c r="D7" s="1">
        <v>432.0</v>
      </c>
      <c r="E7" s="1">
        <v>0.0</v>
      </c>
      <c r="F7" s="1">
        <v>820.0</v>
      </c>
      <c r="G7" s="1">
        <v>800.0</v>
      </c>
      <c r="H7" s="1">
        <v>5860.0</v>
      </c>
      <c r="I7" s="1">
        <v>177.0</v>
      </c>
      <c r="J7" s="1">
        <v>3640.0</v>
      </c>
      <c r="K7" s="1">
        <v>1200.0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31</v>
      </c>
      <c r="B8" s="1">
        <v>360.0</v>
      </c>
      <c r="C8" s="1">
        <v>382.0</v>
      </c>
      <c r="D8" s="1">
        <v>380.0</v>
      </c>
      <c r="E8" s="1">
        <v>638.0</v>
      </c>
      <c r="F8" s="1">
        <v>845.0</v>
      </c>
      <c r="G8" s="1">
        <v>636.0</v>
      </c>
      <c r="H8" s="1">
        <v>643.0</v>
      </c>
      <c r="I8" s="1">
        <v>635.0</v>
      </c>
      <c r="J8" s="1">
        <v>637.0</v>
      </c>
      <c r="K8" s="1">
        <v>766.0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32</v>
      </c>
      <c r="B9" s="1">
        <v>2.0</v>
      </c>
      <c r="C9" s="1">
        <v>1.0</v>
      </c>
      <c r="D9" s="1">
        <v>-8.0</v>
      </c>
      <c r="E9" s="1">
        <v>0.0</v>
      </c>
      <c r="F9" s="1">
        <v>0.0</v>
      </c>
      <c r="G9" s="1">
        <v>0.0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33</v>
      </c>
      <c r="B10" s="1">
        <v>-177.0</v>
      </c>
      <c r="C10" s="1">
        <v>-419.0</v>
      </c>
      <c r="D10" s="1">
        <v>-156.0</v>
      </c>
      <c r="E10" s="1">
        <v>238.0</v>
      </c>
      <c r="F10" s="1">
        <v>790.0</v>
      </c>
      <c r="G10" s="1">
        <v>2960.0</v>
      </c>
      <c r="H10" s="1">
        <v>42.0</v>
      </c>
      <c r="I10" s="1">
        <v>1200.0</v>
      </c>
      <c r="J10" s="1">
        <v>-798.0</v>
      </c>
      <c r="K10" s="1">
        <v>-187.0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34</v>
      </c>
      <c r="B11" s="1">
        <v>-2580.0</v>
      </c>
      <c r="C11" s="1">
        <v>-1400.0</v>
      </c>
      <c r="D11" s="1">
        <v>1190.0</v>
      </c>
      <c r="E11" s="1">
        <v>754.0</v>
      </c>
      <c r="F11" s="1">
        <v>480.0</v>
      </c>
      <c r="G11" s="1">
        <v>-218.0</v>
      </c>
      <c r="H11" s="1">
        <v>-1170.0</v>
      </c>
      <c r="I11" s="1">
        <v>313.0</v>
      </c>
      <c r="J11" s="1">
        <v>-406.0</v>
      </c>
      <c r="K11" s="1">
        <v>157.0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35</v>
      </c>
      <c r="B12" s="1">
        <v>143.0</v>
      </c>
      <c r="C12" s="1">
        <v>-855.0</v>
      </c>
      <c r="D12" s="1">
        <v>-488.0</v>
      </c>
      <c r="E12" s="1">
        <v>-253.0</v>
      </c>
      <c r="F12" s="1">
        <v>-310.0</v>
      </c>
      <c r="G12" s="1">
        <v>-95.0</v>
      </c>
      <c r="H12" s="1">
        <v>-195.0</v>
      </c>
      <c r="I12" s="1">
        <v>11.0</v>
      </c>
      <c r="J12" s="1">
        <v>-310.0</v>
      </c>
      <c r="K12" s="1">
        <v>-842.0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36</v>
      </c>
      <c r="B13" s="1">
        <v>-289.0</v>
      </c>
      <c r="C13" s="1">
        <v>226.0</v>
      </c>
      <c r="D13" s="1">
        <v>47.0</v>
      </c>
      <c r="E13" s="1">
        <v>-430.0</v>
      </c>
      <c r="F13" s="1">
        <v>-39.0</v>
      </c>
      <c r="G13" s="1">
        <v>-61.0</v>
      </c>
      <c r="H13" s="1">
        <v>80.0</v>
      </c>
      <c r="I13" s="1">
        <v>-118.0</v>
      </c>
      <c r="J13" s="1">
        <v>226.0</v>
      </c>
      <c r="K13" s="1">
        <v>-347.0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37</v>
      </c>
      <c r="B14" s="1">
        <v>31.0</v>
      </c>
      <c r="C14" s="1">
        <v>374.0</v>
      </c>
      <c r="D14" s="1">
        <v>-304.0</v>
      </c>
      <c r="E14" s="1">
        <v>0.0</v>
      </c>
      <c r="F14" s="1">
        <v>0.0</v>
      </c>
      <c r="G14" s="1">
        <v>0.0</v>
      </c>
      <c r="H14" s="1">
        <v>0.0</v>
      </c>
      <c r="I14" s="1">
        <v>0.0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38</v>
      </c>
      <c r="B15" s="1">
        <v>533.0</v>
      </c>
      <c r="C15" s="1">
        <v>269.0</v>
      </c>
      <c r="D15" s="1">
        <v>1010.0</v>
      </c>
      <c r="E15" s="1">
        <v>5500.0</v>
      </c>
      <c r="F15" s="1">
        <v>-1460.0</v>
      </c>
      <c r="G15" s="1">
        <v>272.0</v>
      </c>
      <c r="H15" s="1">
        <v>-778.0</v>
      </c>
      <c r="I15" s="1">
        <v>-364.0</v>
      </c>
      <c r="J15" s="1">
        <v>-568.0</v>
      </c>
      <c r="K15" s="1">
        <v>-1770.0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39</v>
      </c>
      <c r="B16" s="1">
        <v>1640.0</v>
      </c>
      <c r="C16" s="1">
        <v>2540.0</v>
      </c>
      <c r="D16" s="1">
        <v>-95.0</v>
      </c>
      <c r="E16" s="1">
        <v>-460.0</v>
      </c>
      <c r="F16" s="1">
        <v>389.0</v>
      </c>
      <c r="G16" s="1">
        <v>-696.0</v>
      </c>
      <c r="H16" s="1">
        <v>426.0</v>
      </c>
      <c r="I16" s="1">
        <v>647.0</v>
      </c>
      <c r="J16" s="1">
        <v>-705.0</v>
      </c>
      <c r="K16" s="1">
        <v>497.0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40</v>
      </c>
      <c r="B17" s="1">
        <v>12820.0</v>
      </c>
      <c r="C17" s="1">
        <v>20330.0</v>
      </c>
      <c r="D17" s="1">
        <v>16670.0</v>
      </c>
      <c r="E17" s="1">
        <v>11900.0</v>
      </c>
      <c r="F17" s="1">
        <v>8400.0</v>
      </c>
      <c r="G17" s="1">
        <v>9140.0</v>
      </c>
      <c r="H17" s="1">
        <v>8170.0</v>
      </c>
      <c r="I17" s="1">
        <v>11380.0</v>
      </c>
      <c r="J17" s="1">
        <v>9070.0</v>
      </c>
      <c r="K17" s="1">
        <v>8010.0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41</v>
      </c>
      <c r="B18" s="1">
        <v>-557.0</v>
      </c>
      <c r="C18" s="1">
        <v>-747.0</v>
      </c>
      <c r="D18" s="1">
        <v>-748.0</v>
      </c>
      <c r="E18" s="1">
        <v>-590.0</v>
      </c>
      <c r="F18" s="1">
        <v>-924.0</v>
      </c>
      <c r="G18" s="1">
        <v>-825.0</v>
      </c>
      <c r="H18" s="1">
        <v>-650.0</v>
      </c>
      <c r="I18" s="1">
        <v>-579.0</v>
      </c>
      <c r="J18" s="1">
        <v>-728.0</v>
      </c>
      <c r="K18" s="1">
        <v>-585.0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42</v>
      </c>
      <c r="B19" s="1">
        <v>0.0</v>
      </c>
      <c r="C19" s="1">
        <v>0.0</v>
      </c>
      <c r="D19" s="1">
        <v>0.0</v>
      </c>
      <c r="E19" s="1">
        <v>-10430.0</v>
      </c>
      <c r="F19" s="1">
        <v>0.0</v>
      </c>
      <c r="G19" s="1">
        <v>0.0</v>
      </c>
      <c r="H19" s="1">
        <v>-25740.0</v>
      </c>
      <c r="I19" s="1">
        <v>-1400.0</v>
      </c>
      <c r="J19" s="1">
        <v>-1800.0</v>
      </c>
      <c r="K19" s="1">
        <v>-1150.0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43</v>
      </c>
      <c r="B20" s="1">
        <v>-1270.0</v>
      </c>
      <c r="C20" s="1">
        <v>-11730.0</v>
      </c>
      <c r="D20" s="1">
        <v>-11240.0</v>
      </c>
      <c r="E20" s="1">
        <v>-5050.0</v>
      </c>
      <c r="F20" s="1">
        <v>15280.0</v>
      </c>
      <c r="G20" s="1">
        <v>-2310.0</v>
      </c>
      <c r="H20" s="1">
        <v>11950.0</v>
      </c>
      <c r="I20" s="1">
        <v>-987.0</v>
      </c>
      <c r="J20" s="1">
        <v>60.0</v>
      </c>
      <c r="K20" s="1">
        <v>-528.0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44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-4680.0</v>
      </c>
      <c r="H21" s="1">
        <v>-171.0</v>
      </c>
      <c r="I21" s="1">
        <v>-163.0</v>
      </c>
      <c r="J21" s="1">
        <v>-1.0</v>
      </c>
      <c r="K21" s="1" t="s">
        <v>45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-1820.0</v>
      </c>
      <c r="C22" s="1">
        <v>-12480.0</v>
      </c>
      <c r="D22" s="1">
        <v>-11980.0</v>
      </c>
      <c r="E22" s="1">
        <v>-16070.0</v>
      </c>
      <c r="F22" s="1">
        <v>14360.0</v>
      </c>
      <c r="G22" s="1">
        <v>-7820.0</v>
      </c>
      <c r="H22" s="1">
        <v>-14620.0</v>
      </c>
      <c r="I22" s="1">
        <v>-3130.0</v>
      </c>
      <c r="J22" s="1">
        <v>-2470.0</v>
      </c>
      <c r="K22" s="1">
        <v>-2260.0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7930.0</v>
      </c>
      <c r="C23" s="1">
        <v>9900.0</v>
      </c>
      <c r="D23" s="1">
        <v>5290.0</v>
      </c>
      <c r="E23" s="1">
        <v>8980.0</v>
      </c>
      <c r="F23" s="1">
        <v>0.0</v>
      </c>
      <c r="G23" s="1">
        <v>0.0</v>
      </c>
      <c r="H23" s="1">
        <v>8180.0</v>
      </c>
      <c r="I23" s="1">
        <v>0.0</v>
      </c>
      <c r="J23" s="1">
        <v>0.0</v>
      </c>
      <c r="K23" s="1">
        <v>1980.0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7930.0</v>
      </c>
      <c r="C24" s="1">
        <v>9900.0</v>
      </c>
      <c r="D24" s="1">
        <v>5290.0</v>
      </c>
      <c r="E24" s="1">
        <v>8980.0</v>
      </c>
      <c r="F24" s="1">
        <v>0.0</v>
      </c>
      <c r="G24" s="1">
        <v>0.0</v>
      </c>
      <c r="H24" s="1">
        <v>8180.0</v>
      </c>
      <c r="I24" s="1">
        <v>0.0</v>
      </c>
      <c r="J24" s="1">
        <v>0.0</v>
      </c>
      <c r="K24" s="1">
        <v>1980.0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-4780.0</v>
      </c>
      <c r="C25" s="1">
        <v>-997.0</v>
      </c>
      <c r="D25" s="1">
        <v>-1980.0</v>
      </c>
      <c r="E25" s="1">
        <v>-1810.0</v>
      </c>
      <c r="F25" s="1">
        <v>-6250.0</v>
      </c>
      <c r="G25" s="1">
        <v>-2750.0</v>
      </c>
      <c r="H25" s="1">
        <v>-2500.0</v>
      </c>
      <c r="I25" s="1">
        <v>-4750.0</v>
      </c>
      <c r="J25" s="1">
        <v>-1500.0</v>
      </c>
      <c r="K25" s="1">
        <v>-2250.0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-4780.0</v>
      </c>
      <c r="C26" s="1">
        <v>-997.0</v>
      </c>
      <c r="D26" s="1">
        <v>-1980.0</v>
      </c>
      <c r="E26" s="1">
        <v>-1810.0</v>
      </c>
      <c r="F26" s="1">
        <v>-6250.0</v>
      </c>
      <c r="G26" s="1">
        <v>-2750.0</v>
      </c>
      <c r="H26" s="1">
        <v>-2500.0</v>
      </c>
      <c r="I26" s="1">
        <v>-4750.0</v>
      </c>
      <c r="J26" s="1">
        <v>-1500.0</v>
      </c>
      <c r="K26" s="1">
        <v>-2250.0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331.0</v>
      </c>
      <c r="C27" s="1">
        <v>319.0</v>
      </c>
      <c r="D27" s="1">
        <v>208.0</v>
      </c>
      <c r="E27" s="1">
        <v>234.0</v>
      </c>
      <c r="F27" s="1">
        <v>289.0</v>
      </c>
      <c r="G27" s="1">
        <v>209.0</v>
      </c>
      <c r="H27" s="1">
        <v>256.0</v>
      </c>
      <c r="I27" s="1">
        <v>169.0</v>
      </c>
      <c r="J27" s="1">
        <v>309.0</v>
      </c>
      <c r="K27" s="1">
        <v>232.0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-5350.0</v>
      </c>
      <c r="C28" s="1">
        <v>-10000.0</v>
      </c>
      <c r="D28" s="1">
        <v>-11000.0</v>
      </c>
      <c r="E28" s="1">
        <v>-954.0</v>
      </c>
      <c r="F28" s="1">
        <v>-2900.0</v>
      </c>
      <c r="G28" s="1">
        <v>-1750.0</v>
      </c>
      <c r="H28" s="1">
        <v>-1580.0</v>
      </c>
      <c r="I28" s="1">
        <v>-546.0</v>
      </c>
      <c r="J28" s="1">
        <v>-1400.0</v>
      </c>
      <c r="K28" s="1">
        <v>-1000.0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0.0</v>
      </c>
      <c r="C29" s="1">
        <v>-1870.0</v>
      </c>
      <c r="D29" s="1">
        <v>-2460.0</v>
      </c>
      <c r="E29" s="1">
        <v>-2730.0</v>
      </c>
      <c r="F29" s="1">
        <v>-2970.0</v>
      </c>
      <c r="G29" s="1">
        <v>-3220.0</v>
      </c>
      <c r="H29" s="1">
        <v>-3450.0</v>
      </c>
      <c r="I29" s="1">
        <v>-3600.0</v>
      </c>
      <c r="J29" s="1">
        <v>-3710.0</v>
      </c>
      <c r="K29" s="1">
        <v>-3810.0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0.0</v>
      </c>
      <c r="C30" s="1">
        <v>-1870.0</v>
      </c>
      <c r="D30" s="1">
        <v>-2460.0</v>
      </c>
      <c r="E30" s="1">
        <v>-2730.0</v>
      </c>
      <c r="F30" s="1">
        <v>-2970.0</v>
      </c>
      <c r="G30" s="1">
        <v>-3220.0</v>
      </c>
      <c r="H30" s="1">
        <v>-3450.0</v>
      </c>
      <c r="I30" s="1">
        <v>-3600.0</v>
      </c>
      <c r="J30" s="1">
        <v>-3710.0</v>
      </c>
      <c r="K30" s="1">
        <v>-3810.0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-1160.0</v>
      </c>
      <c r="C31" s="1">
        <v>-2310.0</v>
      </c>
      <c r="D31" s="1">
        <v>589.0</v>
      </c>
      <c r="E31" s="1">
        <v>-330.0</v>
      </c>
      <c r="F31" s="1">
        <v>-486.0</v>
      </c>
      <c r="G31" s="1">
        <v>-122.0</v>
      </c>
      <c r="H31" s="1">
        <v>-138.0</v>
      </c>
      <c r="I31" s="1">
        <v>-145.0</v>
      </c>
      <c r="J31" s="1">
        <v>-173.0</v>
      </c>
      <c r="K31" s="1">
        <v>-278.0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-3020.0</v>
      </c>
      <c r="C32" s="1">
        <v>-4960.0</v>
      </c>
      <c r="D32" s="1">
        <v>-9350.0</v>
      </c>
      <c r="E32" s="1">
        <v>3390.0</v>
      </c>
      <c r="F32" s="1">
        <v>-12320.0</v>
      </c>
      <c r="G32" s="1">
        <v>-7630.0</v>
      </c>
      <c r="H32" s="1">
        <v>770.0</v>
      </c>
      <c r="I32" s="1">
        <v>-8880.0</v>
      </c>
      <c r="J32" s="1">
        <v>-6470.0</v>
      </c>
      <c r="K32" s="1">
        <v>-5120.0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-56.0</v>
      </c>
      <c r="C33" s="1">
        <v>-67.0</v>
      </c>
      <c r="D33" s="1">
        <v>41.0</v>
      </c>
      <c r="E33" s="1">
        <v>137.0</v>
      </c>
      <c r="F33" s="1">
        <v>-85.0</v>
      </c>
      <c r="G33" s="1">
        <v>-2.0</v>
      </c>
      <c r="H33" s="1">
        <v>43.0</v>
      </c>
      <c r="I33" s="1">
        <v>-35.0</v>
      </c>
      <c r="J33" s="1">
        <v>-63.0</v>
      </c>
      <c r="K33" s="1">
        <v>57.0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1">
        <v>7910.0</v>
      </c>
      <c r="C34" s="1">
        <v>2820.0</v>
      </c>
      <c r="D34" s="1">
        <v>-4620.0</v>
      </c>
      <c r="E34" s="1">
        <v>-641.0</v>
      </c>
      <c r="F34" s="1">
        <v>10350.0</v>
      </c>
      <c r="G34" s="1">
        <v>-6310.0</v>
      </c>
      <c r="H34" s="1">
        <v>-5630.0</v>
      </c>
      <c r="I34" s="1">
        <v>-659.0</v>
      </c>
      <c r="J34" s="1">
        <v>74.0</v>
      </c>
      <c r="K34" s="1">
        <v>673.0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60</v>
      </c>
      <c r="B36" s="1">
        <v>330.0</v>
      </c>
      <c r="C36" s="1">
        <v>529.0</v>
      </c>
      <c r="D36" s="1">
        <v>885.0</v>
      </c>
      <c r="E36" s="1">
        <v>1040.0</v>
      </c>
      <c r="F36" s="1">
        <v>1070.0</v>
      </c>
      <c r="G36" s="1">
        <v>982.0</v>
      </c>
      <c r="H36" s="1">
        <v>951.0</v>
      </c>
      <c r="I36" s="1">
        <v>979.0</v>
      </c>
      <c r="J36" s="1">
        <v>907.0</v>
      </c>
      <c r="K36" s="1">
        <v>891.0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61</v>
      </c>
      <c r="B37" s="1">
        <v>2060.0</v>
      </c>
      <c r="C37" s="1">
        <v>3140.0</v>
      </c>
      <c r="D37" s="1">
        <v>2440.0</v>
      </c>
      <c r="E37" s="1">
        <v>3340.0</v>
      </c>
      <c r="F37" s="1">
        <v>3200.0</v>
      </c>
      <c r="G37" s="1">
        <v>1790.0</v>
      </c>
      <c r="H37" s="1">
        <v>2640.0</v>
      </c>
      <c r="I37" s="1">
        <v>2510.0</v>
      </c>
      <c r="J37" s="1">
        <v>3140.0</v>
      </c>
      <c r="K37" s="1">
        <v>3990.0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62</v>
      </c>
      <c r="B38" s="1">
        <v>9220.0</v>
      </c>
      <c r="C38" s="1">
        <v>15230.0</v>
      </c>
      <c r="D38" s="1">
        <v>13390.0</v>
      </c>
      <c r="E38" s="1">
        <v>11190.0</v>
      </c>
      <c r="F38" s="1">
        <v>6470.0</v>
      </c>
      <c r="G38" s="1">
        <v>2340.0</v>
      </c>
      <c r="H38" s="1">
        <v>7910.0</v>
      </c>
      <c r="I38" s="1">
        <v>10290.0</v>
      </c>
      <c r="J38" s="1">
        <v>6940.0</v>
      </c>
      <c r="K38" s="1">
        <v>8790.0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63</v>
      </c>
      <c r="B39" s="1">
        <v>9470.0</v>
      </c>
      <c r="C39" s="1">
        <v>15660.0</v>
      </c>
      <c r="D39" s="1">
        <v>14000.0</v>
      </c>
      <c r="E39" s="1">
        <v>11890.0</v>
      </c>
      <c r="F39" s="1">
        <v>7140.0</v>
      </c>
      <c r="G39" s="1">
        <v>2960.0</v>
      </c>
      <c r="H39" s="1">
        <v>8530.0</v>
      </c>
      <c r="I39" s="1">
        <v>10910.0</v>
      </c>
      <c r="J39" s="1">
        <v>7520.0</v>
      </c>
      <c r="K39" s="1">
        <v>9380.0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64</v>
      </c>
      <c r="B40" s="1">
        <v>1150.0</v>
      </c>
      <c r="C40" s="1">
        <v>-1060.0</v>
      </c>
      <c r="D40" s="1">
        <v>-1920.0</v>
      </c>
      <c r="E40" s="1">
        <v>-1680.0</v>
      </c>
      <c r="F40" s="1">
        <v>-157.0</v>
      </c>
      <c r="G40" s="1">
        <v>1440.0</v>
      </c>
      <c r="H40" s="1">
        <v>387.0</v>
      </c>
      <c r="I40" s="1">
        <v>-1820.0</v>
      </c>
      <c r="J40" s="1">
        <v>1360.0</v>
      </c>
      <c r="K40" s="1">
        <v>-354.0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65</v>
      </c>
      <c r="B41" s="1">
        <v>3150.0</v>
      </c>
      <c r="C41" s="1">
        <v>8900.0</v>
      </c>
      <c r="D41" s="1">
        <v>3310.0</v>
      </c>
      <c r="E41" s="1">
        <v>7170.0</v>
      </c>
      <c r="F41" s="1">
        <v>-6250.0</v>
      </c>
      <c r="G41" s="1">
        <v>-2750.0</v>
      </c>
      <c r="H41" s="1">
        <v>5680.0</v>
      </c>
      <c r="I41" s="1">
        <v>-4750.0</v>
      </c>
      <c r="J41" s="1">
        <v>-1500.0</v>
      </c>
      <c r="K41" s="1">
        <v>-270.0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67</v>
      </c>
      <c r="B3" s="1">
        <v>10030.0</v>
      </c>
      <c r="C3" s="1">
        <v>12850.0</v>
      </c>
      <c r="D3" s="1">
        <v>8230.0</v>
      </c>
      <c r="E3" s="1">
        <v>7590.0</v>
      </c>
      <c r="F3" s="1">
        <v>17940.0</v>
      </c>
      <c r="G3" s="1">
        <v>11630.0</v>
      </c>
      <c r="H3" s="1">
        <v>6000.0</v>
      </c>
      <c r="I3" s="1">
        <v>5340.0</v>
      </c>
      <c r="J3" s="1">
        <v>5410.0</v>
      </c>
      <c r="K3" s="1">
        <v>6080.0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68</v>
      </c>
      <c r="B4" s="1">
        <v>101.0</v>
      </c>
      <c r="C4" s="1">
        <v>1760.0</v>
      </c>
      <c r="D4" s="1">
        <v>3670.0</v>
      </c>
      <c r="E4" s="1">
        <v>18560.0</v>
      </c>
      <c r="F4" s="1">
        <v>12770.0</v>
      </c>
      <c r="G4" s="1">
        <v>13040.0</v>
      </c>
      <c r="H4" s="1">
        <v>2620.0</v>
      </c>
      <c r="I4" s="1">
        <v>2630.0</v>
      </c>
      <c r="J4" s="1">
        <v>1450.0</v>
      </c>
      <c r="K4" s="1">
        <v>2260.0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69</v>
      </c>
      <c r="B5" s="1">
        <v>10130.0</v>
      </c>
      <c r="C5" s="1">
        <v>14610.0</v>
      </c>
      <c r="D5" s="1">
        <v>11900.0</v>
      </c>
      <c r="E5" s="1">
        <v>26140.0</v>
      </c>
      <c r="F5" s="1">
        <v>30710.0</v>
      </c>
      <c r="G5" s="1">
        <v>24670.0</v>
      </c>
      <c r="H5" s="1">
        <v>8610.0</v>
      </c>
      <c r="I5" s="1">
        <v>7960.0</v>
      </c>
      <c r="J5" s="1">
        <v>6860.0</v>
      </c>
      <c r="K5" s="1">
        <v>8350.0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70</v>
      </c>
      <c r="B6" s="1">
        <v>4640.0</v>
      </c>
      <c r="C6" s="1">
        <v>5850.0</v>
      </c>
      <c r="D6" s="1">
        <v>4510.0</v>
      </c>
      <c r="E6" s="1">
        <v>3850.0</v>
      </c>
      <c r="F6" s="1">
        <v>3330.0</v>
      </c>
      <c r="G6" s="1">
        <v>3580.0</v>
      </c>
      <c r="H6" s="1">
        <v>4890.0</v>
      </c>
      <c r="I6" s="1">
        <v>4490.0</v>
      </c>
      <c r="J6" s="1">
        <v>4780.0</v>
      </c>
      <c r="K6" s="1">
        <v>4660.0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71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0.0</v>
      </c>
      <c r="H7" s="1">
        <v>9.0</v>
      </c>
      <c r="I7" s="1">
        <v>0.0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72</v>
      </c>
      <c r="B8" s="1">
        <v>4640.0</v>
      </c>
      <c r="C8" s="1">
        <v>5850.0</v>
      </c>
      <c r="D8" s="1">
        <v>4510.0</v>
      </c>
      <c r="E8" s="1">
        <v>3850.0</v>
      </c>
      <c r="F8" s="1">
        <v>3330.0</v>
      </c>
      <c r="G8" s="1">
        <v>3580.0</v>
      </c>
      <c r="H8" s="1">
        <v>4900.0</v>
      </c>
      <c r="I8" s="1">
        <v>4490.0</v>
      </c>
      <c r="J8" s="1">
        <v>4780.0</v>
      </c>
      <c r="K8" s="1">
        <v>4660.0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73</v>
      </c>
      <c r="B9" s="1">
        <v>1390.0</v>
      </c>
      <c r="C9" s="1">
        <v>1960.0</v>
      </c>
      <c r="D9" s="1">
        <v>1590.0</v>
      </c>
      <c r="E9" s="1">
        <v>801.0</v>
      </c>
      <c r="F9" s="1">
        <v>814.0</v>
      </c>
      <c r="G9" s="1">
        <v>922.0</v>
      </c>
      <c r="H9" s="1">
        <v>1680.0</v>
      </c>
      <c r="I9" s="1">
        <v>1620.0</v>
      </c>
      <c r="J9" s="1">
        <v>1510.0</v>
      </c>
      <c r="K9" s="1">
        <v>1790.0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74</v>
      </c>
      <c r="B10" s="1">
        <v>585.0</v>
      </c>
      <c r="C10" s="1">
        <v>1010.0</v>
      </c>
      <c r="D10" s="1">
        <v>530.0</v>
      </c>
      <c r="E10" s="1">
        <v>1010.0</v>
      </c>
      <c r="F10" s="1">
        <v>911.0</v>
      </c>
      <c r="G10" s="1">
        <v>1080.0</v>
      </c>
      <c r="H10" s="1">
        <v>788.0</v>
      </c>
      <c r="I10" s="1">
        <v>622.0</v>
      </c>
      <c r="J10" s="1">
        <v>1240.0</v>
      </c>
      <c r="K10" s="1">
        <v>1280.0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75</v>
      </c>
      <c r="B11" s="1">
        <v>508.0</v>
      </c>
      <c r="C11" s="1">
        <v>828.0</v>
      </c>
      <c r="D11" s="1">
        <v>857.0</v>
      </c>
      <c r="E11" s="1">
        <v>0.0</v>
      </c>
      <c r="F11" s="1">
        <v>0.0</v>
      </c>
      <c r="G11" s="1">
        <v>0.0</v>
      </c>
      <c r="H11" s="1">
        <v>0.0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76</v>
      </c>
      <c r="B12" s="1">
        <v>472.0</v>
      </c>
      <c r="C12" s="1">
        <v>506.0</v>
      </c>
      <c r="D12" s="1">
        <v>1060.0</v>
      </c>
      <c r="E12" s="1">
        <v>12.0</v>
      </c>
      <c r="F12" s="1">
        <v>73.0</v>
      </c>
      <c r="G12" s="1">
        <v>37.0</v>
      </c>
      <c r="H12" s="1">
        <v>12.0</v>
      </c>
      <c r="I12" s="1">
        <v>75.0</v>
      </c>
      <c r="J12" s="1">
        <v>60.0</v>
      </c>
      <c r="K12" s="1">
        <v>7.0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77</v>
      </c>
      <c r="B13" s="1">
        <v>17710.0</v>
      </c>
      <c r="C13" s="1">
        <v>24760.0</v>
      </c>
      <c r="D13" s="1">
        <v>20440.0</v>
      </c>
      <c r="E13" s="1">
        <v>31820.0</v>
      </c>
      <c r="F13" s="1">
        <v>35840.0</v>
      </c>
      <c r="G13" s="1">
        <v>30300.0</v>
      </c>
      <c r="H13" s="1">
        <v>16000.0</v>
      </c>
      <c r="I13" s="1">
        <v>14770.0</v>
      </c>
      <c r="J13" s="1">
        <v>14440.0</v>
      </c>
      <c r="K13" s="1">
        <v>16079.0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78</v>
      </c>
      <c r="B14" s="1">
        <v>2290.0</v>
      </c>
      <c r="C14" s="1">
        <v>3040.0</v>
      </c>
      <c r="D14" s="1">
        <v>3680.0</v>
      </c>
      <c r="E14" s="1">
        <v>4290.0</v>
      </c>
      <c r="F14" s="1">
        <v>5200.0</v>
      </c>
      <c r="G14" s="1">
        <v>6590.0</v>
      </c>
      <c r="H14" s="1">
        <v>7280.0</v>
      </c>
      <c r="I14" s="1">
        <v>7560.0</v>
      </c>
      <c r="J14" s="1">
        <v>8170.0</v>
      </c>
      <c r="K14" s="1">
        <v>8350.0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79</v>
      </c>
      <c r="B15" s="1">
        <v>-620.0</v>
      </c>
      <c r="C15" s="1">
        <v>-763.0</v>
      </c>
      <c r="D15" s="1">
        <v>-818.0</v>
      </c>
      <c r="E15" s="1">
        <v>-994.0</v>
      </c>
      <c r="F15" s="1">
        <v>-1190.0</v>
      </c>
      <c r="G15" s="1">
        <v>-1420.0</v>
      </c>
      <c r="H15" s="1">
        <v>-1670.0</v>
      </c>
      <c r="I15" s="1">
        <v>-1890.0</v>
      </c>
      <c r="J15" s="1">
        <v>-2190.0</v>
      </c>
      <c r="K15" s="1">
        <v>-2450.0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80</v>
      </c>
      <c r="B16" s="1">
        <v>1670.0</v>
      </c>
      <c r="C16" s="1">
        <v>2280.0</v>
      </c>
      <c r="D16" s="1">
        <v>2860.0</v>
      </c>
      <c r="E16" s="1">
        <v>3300.0</v>
      </c>
      <c r="F16" s="1">
        <v>4010.0</v>
      </c>
      <c r="G16" s="1">
        <v>5170.0</v>
      </c>
      <c r="H16" s="1">
        <v>5610.0</v>
      </c>
      <c r="I16" s="1">
        <v>5660.0</v>
      </c>
      <c r="J16" s="1">
        <v>5980.0</v>
      </c>
      <c r="K16" s="1">
        <v>5900.0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81</v>
      </c>
      <c r="B17" s="1">
        <v>1600.0</v>
      </c>
      <c r="C17" s="1">
        <v>11600.0</v>
      </c>
      <c r="D17" s="1">
        <v>20910.0</v>
      </c>
      <c r="E17" s="1">
        <v>11180.0</v>
      </c>
      <c r="F17" s="1">
        <v>1420.0</v>
      </c>
      <c r="G17" s="1">
        <v>5140.0</v>
      </c>
      <c r="H17" s="1">
        <v>2260.0</v>
      </c>
      <c r="I17" s="1">
        <v>2840.0</v>
      </c>
      <c r="J17" s="1">
        <v>2610.0</v>
      </c>
      <c r="K17" s="1">
        <v>2160.0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82</v>
      </c>
      <c r="B18" s="1">
        <v>1170.0</v>
      </c>
      <c r="C18" s="1">
        <v>1170.0</v>
      </c>
      <c r="D18" s="1">
        <v>1170.0</v>
      </c>
      <c r="E18" s="1">
        <v>4160.0</v>
      </c>
      <c r="F18" s="1">
        <v>4120.0</v>
      </c>
      <c r="G18" s="1">
        <v>4120.0</v>
      </c>
      <c r="H18" s="1">
        <v>8109.0</v>
      </c>
      <c r="I18" s="1">
        <v>8330.0</v>
      </c>
      <c r="J18" s="1">
        <v>8310.0</v>
      </c>
      <c r="K18" s="1">
        <v>8310.0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83</v>
      </c>
      <c r="B19" s="1">
        <v>11070.0</v>
      </c>
      <c r="C19" s="1">
        <v>10250.0</v>
      </c>
      <c r="D19" s="1">
        <v>8970.0</v>
      </c>
      <c r="E19" s="1">
        <v>17100.0</v>
      </c>
      <c r="F19" s="1">
        <v>15740.0</v>
      </c>
      <c r="G19" s="1">
        <v>13790.0</v>
      </c>
      <c r="H19" s="1">
        <v>33130.0</v>
      </c>
      <c r="I19" s="1">
        <v>33460.0</v>
      </c>
      <c r="J19" s="1">
        <v>28890.0</v>
      </c>
      <c r="K19" s="1">
        <v>26450.0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84</v>
      </c>
      <c r="B20" s="1">
        <v>236.0</v>
      </c>
      <c r="C20" s="1">
        <v>324.0</v>
      </c>
      <c r="D20" s="1">
        <v>402.0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85</v>
      </c>
      <c r="B21" s="1">
        <v>466.0</v>
      </c>
      <c r="C21" s="1">
        <v>400.0</v>
      </c>
      <c r="D21" s="1">
        <v>423.0</v>
      </c>
      <c r="E21" s="1">
        <v>0.0</v>
      </c>
      <c r="F21" s="1">
        <v>0.0</v>
      </c>
      <c r="G21" s="1">
        <v>0.0</v>
      </c>
      <c r="H21" s="1">
        <v>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86</v>
      </c>
      <c r="B22" s="1">
        <v>731.0</v>
      </c>
      <c r="C22" s="1">
        <v>1060.0</v>
      </c>
      <c r="D22" s="1">
        <v>1790.0</v>
      </c>
      <c r="E22" s="1">
        <v>2720.0</v>
      </c>
      <c r="F22" s="1">
        <v>2560.0</v>
      </c>
      <c r="G22" s="1">
        <v>3120.0</v>
      </c>
      <c r="H22" s="1">
        <v>3310.0</v>
      </c>
      <c r="I22" s="1">
        <v>2890.0</v>
      </c>
      <c r="J22" s="1">
        <v>2930.0</v>
      </c>
      <c r="K22" s="1">
        <v>3220.0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87</v>
      </c>
      <c r="B23" s="1">
        <v>34660.0</v>
      </c>
      <c r="C23" s="1">
        <v>51840.0</v>
      </c>
      <c r="D23" s="1">
        <v>56980.0</v>
      </c>
      <c r="E23" s="1">
        <v>70280.0</v>
      </c>
      <c r="F23" s="1">
        <v>63680.0</v>
      </c>
      <c r="G23" s="1">
        <v>61630.0</v>
      </c>
      <c r="H23" s="1">
        <v>68410.0</v>
      </c>
      <c r="I23" s="1">
        <v>67950.0</v>
      </c>
      <c r="J23" s="1">
        <v>63170.0</v>
      </c>
      <c r="K23" s="1">
        <v>62120.0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88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89</v>
      </c>
      <c r="B25" s="1">
        <v>955.0</v>
      </c>
      <c r="C25" s="1">
        <v>1180.0</v>
      </c>
      <c r="D25" s="1">
        <v>1210.0</v>
      </c>
      <c r="E25" s="1">
        <v>814.0</v>
      </c>
      <c r="F25" s="1">
        <v>790.0</v>
      </c>
      <c r="G25" s="1">
        <v>713.0</v>
      </c>
      <c r="H25" s="1">
        <v>844.0</v>
      </c>
      <c r="I25" s="1">
        <v>705.0</v>
      </c>
      <c r="J25" s="1">
        <v>905.0</v>
      </c>
      <c r="K25" s="1">
        <v>550.0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90</v>
      </c>
      <c r="B26" s="1">
        <v>4080.0</v>
      </c>
      <c r="C26" s="1">
        <v>7220.0</v>
      </c>
      <c r="D26" s="1">
        <v>7810.0</v>
      </c>
      <c r="E26" s="1">
        <v>7360.0</v>
      </c>
      <c r="F26" s="1">
        <v>6510.0</v>
      </c>
      <c r="G26" s="1">
        <v>6160.0</v>
      </c>
      <c r="H26" s="1">
        <v>6390.0</v>
      </c>
      <c r="I26" s="1">
        <v>7000.0</v>
      </c>
      <c r="J26" s="1">
        <v>6530.0</v>
      </c>
      <c r="K26" s="1">
        <v>5000.0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91</v>
      </c>
      <c r="B27" s="1">
        <v>0.0</v>
      </c>
      <c r="C27" s="1">
        <v>0.0</v>
      </c>
      <c r="D27" s="1">
        <v>0.0</v>
      </c>
      <c r="E27" s="1">
        <v>1750.0</v>
      </c>
      <c r="F27" s="1">
        <v>0.0</v>
      </c>
      <c r="G27" s="1">
        <v>0.0</v>
      </c>
      <c r="H27" s="1">
        <v>0.0</v>
      </c>
      <c r="I27" s="1">
        <v>0.0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92</v>
      </c>
      <c r="B28" s="1">
        <v>483.0</v>
      </c>
      <c r="C28" s="1">
        <v>983.0</v>
      </c>
      <c r="D28" s="1">
        <v>0.0</v>
      </c>
      <c r="E28" s="1">
        <v>999.0</v>
      </c>
      <c r="F28" s="1">
        <v>2750.0</v>
      </c>
      <c r="G28" s="1">
        <v>2500.0</v>
      </c>
      <c r="H28" s="1">
        <v>2760.0</v>
      </c>
      <c r="I28" s="1">
        <v>1520.0</v>
      </c>
      <c r="J28" s="1">
        <v>2270.0</v>
      </c>
      <c r="K28" s="1">
        <v>1800.0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93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>
        <v>99.0</v>
      </c>
      <c r="H29" s="1">
        <v>107.0</v>
      </c>
      <c r="I29" s="1">
        <v>101.0</v>
      </c>
      <c r="J29" s="1">
        <v>111.0</v>
      </c>
      <c r="K29" s="1">
        <v>125.0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94</v>
      </c>
      <c r="B30" s="1">
        <v>105.0</v>
      </c>
      <c r="C30" s="1">
        <v>65.0</v>
      </c>
      <c r="D30" s="1">
        <v>0.0</v>
      </c>
      <c r="E30" s="1">
        <v>713.0</v>
      </c>
      <c r="F30" s="1">
        <v>190.0</v>
      </c>
      <c r="G30" s="1">
        <v>287.0</v>
      </c>
      <c r="H30" s="1">
        <v>598.0</v>
      </c>
      <c r="I30" s="1">
        <v>539.0</v>
      </c>
      <c r="J30" s="1">
        <v>959.0</v>
      </c>
      <c r="K30" s="1">
        <v>1210.0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95</v>
      </c>
      <c r="B31" s="1">
        <v>134.0</v>
      </c>
      <c r="C31" s="1">
        <v>440.0</v>
      </c>
      <c r="D31" s="1">
        <v>202.0</v>
      </c>
      <c r="E31" s="1">
        <v>0.0</v>
      </c>
      <c r="F31" s="1">
        <v>0.0</v>
      </c>
      <c r="G31" s="1">
        <v>0.0</v>
      </c>
      <c r="H31" s="1">
        <v>0.0</v>
      </c>
      <c r="I31" s="1">
        <v>0.0</v>
      </c>
      <c r="J31" s="1">
        <v>0.0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96</v>
      </c>
      <c r="B32" s="1">
        <v>0.0</v>
      </c>
      <c r="C32" s="1">
        <v>0.0</v>
      </c>
      <c r="D32" s="1">
        <v>0.0</v>
      </c>
      <c r="E32" s="1">
        <v>0.0</v>
      </c>
      <c r="F32" s="1">
        <v>365.0</v>
      </c>
      <c r="G32" s="1">
        <v>6.0</v>
      </c>
      <c r="H32" s="1">
        <v>701.0</v>
      </c>
      <c r="I32" s="1">
        <v>1750.0</v>
      </c>
      <c r="J32" s="1">
        <v>455.0</v>
      </c>
      <c r="K32" s="1">
        <v>2600.0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97</v>
      </c>
      <c r="B33" s="1">
        <v>5760.0</v>
      </c>
      <c r="C33" s="1">
        <v>9890.0</v>
      </c>
      <c r="D33" s="1">
        <v>9220.0</v>
      </c>
      <c r="E33" s="1">
        <v>11640.0</v>
      </c>
      <c r="F33" s="1">
        <v>10600.0</v>
      </c>
      <c r="G33" s="1">
        <v>9760.0</v>
      </c>
      <c r="H33" s="1">
        <v>11400.0</v>
      </c>
      <c r="I33" s="1">
        <v>11610.0</v>
      </c>
      <c r="J33" s="1">
        <v>11240.0</v>
      </c>
      <c r="K33" s="1">
        <v>11280.0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98</v>
      </c>
      <c r="B34" s="1">
        <v>11920.0</v>
      </c>
      <c r="C34" s="1">
        <v>21200.0</v>
      </c>
      <c r="D34" s="1">
        <v>26350.0</v>
      </c>
      <c r="E34" s="1">
        <v>30800.0</v>
      </c>
      <c r="F34" s="1">
        <v>24570.0</v>
      </c>
      <c r="G34" s="1">
        <v>22090.0</v>
      </c>
      <c r="H34" s="1">
        <v>28640.0</v>
      </c>
      <c r="I34" s="1">
        <v>25180.0</v>
      </c>
      <c r="J34" s="1">
        <v>22960.0</v>
      </c>
      <c r="K34" s="1">
        <v>23190.0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99</v>
      </c>
      <c r="B35" s="1">
        <v>0.0</v>
      </c>
      <c r="C35" s="1">
        <v>0.0</v>
      </c>
      <c r="D35" s="1">
        <v>0.0</v>
      </c>
      <c r="E35" s="1">
        <v>0.0</v>
      </c>
      <c r="F35" s="1">
        <v>0.0</v>
      </c>
      <c r="G35" s="1">
        <v>626.0</v>
      </c>
      <c r="H35" s="1">
        <v>608.0</v>
      </c>
      <c r="I35" s="1">
        <v>489.0</v>
      </c>
      <c r="J35" s="1">
        <v>467.0</v>
      </c>
      <c r="K35" s="1">
        <v>546.0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100</v>
      </c>
      <c r="B36" s="1">
        <v>51.0</v>
      </c>
      <c r="C36" s="1">
        <v>0.0</v>
      </c>
      <c r="D36" s="1">
        <v>0.0</v>
      </c>
      <c r="E36" s="1">
        <v>0.0</v>
      </c>
      <c r="F36" s="1">
        <v>0.0</v>
      </c>
      <c r="G36" s="1">
        <v>0.0</v>
      </c>
      <c r="H36" s="1">
        <v>0.0</v>
      </c>
      <c r="I36" s="1">
        <v>4360.0</v>
      </c>
      <c r="J36" s="1">
        <v>2670.0</v>
      </c>
      <c r="K36" s="1">
        <v>1590.0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101</v>
      </c>
      <c r="B37" s="1">
        <v>1100.0</v>
      </c>
      <c r="C37" s="1">
        <v>1640.0</v>
      </c>
      <c r="D37" s="1">
        <v>2050.0</v>
      </c>
      <c r="E37" s="1">
        <v>7350.0</v>
      </c>
      <c r="F37" s="1">
        <v>6960.0</v>
      </c>
      <c r="G37" s="1">
        <v>6500.0</v>
      </c>
      <c r="H37" s="1">
        <v>9540.0</v>
      </c>
      <c r="I37" s="1">
        <v>5250.0</v>
      </c>
      <c r="J37" s="1">
        <v>4630.0</v>
      </c>
      <c r="K37" s="1">
        <v>2770.0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102</v>
      </c>
      <c r="B38" s="1">
        <v>18830.0</v>
      </c>
      <c r="C38" s="1">
        <v>32720.0</v>
      </c>
      <c r="D38" s="1">
        <v>37610.0</v>
      </c>
      <c r="E38" s="1">
        <v>49780.0</v>
      </c>
      <c r="F38" s="1">
        <v>42140.0</v>
      </c>
      <c r="G38" s="1">
        <v>38980.0</v>
      </c>
      <c r="H38" s="1">
        <v>50190.0</v>
      </c>
      <c r="I38" s="1">
        <v>46890.0</v>
      </c>
      <c r="J38" s="1">
        <v>41960.0</v>
      </c>
      <c r="K38" s="1">
        <v>39380.0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103</v>
      </c>
      <c r="B39" s="1">
        <v>2.0</v>
      </c>
      <c r="C39" s="1">
        <v>1.0</v>
      </c>
      <c r="D39" s="1">
        <v>1.0</v>
      </c>
      <c r="E39" s="1">
        <v>1.0</v>
      </c>
      <c r="F39" s="1">
        <v>1.0</v>
      </c>
      <c r="G39" s="1">
        <v>1.0</v>
      </c>
      <c r="H39" s="1">
        <v>1.0</v>
      </c>
      <c r="I39" s="1">
        <v>1.0</v>
      </c>
      <c r="J39" s="1">
        <v>1.0</v>
      </c>
      <c r="K39" s="1">
        <v>1.0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104</v>
      </c>
      <c r="B40" s="1">
        <v>2390.0</v>
      </c>
      <c r="C40" s="1">
        <v>444.0</v>
      </c>
      <c r="D40" s="1">
        <v>454.0</v>
      </c>
      <c r="E40" s="1">
        <v>1260.0</v>
      </c>
      <c r="F40" s="1">
        <v>2280.0</v>
      </c>
      <c r="G40" s="1">
        <v>3050.0</v>
      </c>
      <c r="H40" s="1">
        <v>3880.0</v>
      </c>
      <c r="I40" s="1">
        <v>4660.0</v>
      </c>
      <c r="J40" s="1">
        <v>5550.0</v>
      </c>
      <c r="K40" s="1">
        <v>6500.0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105</v>
      </c>
      <c r="B41" s="1">
        <v>12730.0</v>
      </c>
      <c r="C41" s="1">
        <v>18000.0</v>
      </c>
      <c r="D41" s="1">
        <v>18150.0</v>
      </c>
      <c r="E41" s="1">
        <v>19010.0</v>
      </c>
      <c r="F41" s="1">
        <v>19020.0</v>
      </c>
      <c r="G41" s="1">
        <v>19390.0</v>
      </c>
      <c r="H41" s="1">
        <v>14380.0</v>
      </c>
      <c r="I41" s="1">
        <v>16320.0</v>
      </c>
      <c r="J41" s="1">
        <v>15690.0</v>
      </c>
      <c r="K41" s="1">
        <v>16300.0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106</v>
      </c>
      <c r="B42" s="1">
        <v>316.0</v>
      </c>
      <c r="C42" s="1">
        <v>90.0</v>
      </c>
      <c r="D42" s="1">
        <v>278.0</v>
      </c>
      <c r="E42" s="1">
        <v>165.0</v>
      </c>
      <c r="F42" s="1">
        <v>80.0</v>
      </c>
      <c r="G42" s="1">
        <v>85.0</v>
      </c>
      <c r="H42" s="1">
        <v>-60.0</v>
      </c>
      <c r="I42" s="1">
        <v>83.0</v>
      </c>
      <c r="J42" s="1">
        <v>2.0</v>
      </c>
      <c r="K42" s="1">
        <v>28.0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107</v>
      </c>
      <c r="B43" s="1">
        <v>15440.0</v>
      </c>
      <c r="C43" s="1">
        <v>18540.0</v>
      </c>
      <c r="D43" s="1">
        <v>18890.0</v>
      </c>
      <c r="E43" s="1">
        <v>20440.0</v>
      </c>
      <c r="F43" s="1">
        <v>21390.0</v>
      </c>
      <c r="G43" s="1">
        <v>22520.0</v>
      </c>
      <c r="H43" s="1">
        <v>18200.0</v>
      </c>
      <c r="I43" s="1">
        <v>21070.0</v>
      </c>
      <c r="J43" s="1">
        <v>21240.0</v>
      </c>
      <c r="K43" s="1">
        <v>22830.0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108</v>
      </c>
      <c r="B44" s="1">
        <v>393.0</v>
      </c>
      <c r="C44" s="1">
        <v>579.0</v>
      </c>
      <c r="D44" s="1">
        <v>476.0</v>
      </c>
      <c r="E44" s="1">
        <v>59.0</v>
      </c>
      <c r="F44" s="1">
        <v>147.0</v>
      </c>
      <c r="G44" s="1">
        <v>125.0</v>
      </c>
      <c r="H44" s="1">
        <v>19.0</v>
      </c>
      <c r="I44" s="1">
        <v>-5.0</v>
      </c>
      <c r="J44" s="1">
        <v>-31.0</v>
      </c>
      <c r="K44" s="1">
        <v>-84.0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109</v>
      </c>
      <c r="B45" s="1">
        <v>15830.0</v>
      </c>
      <c r="C45" s="1">
        <v>19120.0</v>
      </c>
      <c r="D45" s="1">
        <v>19360.0</v>
      </c>
      <c r="E45" s="1">
        <v>20500.0</v>
      </c>
      <c r="F45" s="1">
        <v>21530.0</v>
      </c>
      <c r="G45" s="1">
        <v>22650.0</v>
      </c>
      <c r="H45" s="1">
        <v>18220.0</v>
      </c>
      <c r="I45" s="1">
        <v>21060.0</v>
      </c>
      <c r="J45" s="1">
        <v>21210.0</v>
      </c>
      <c r="K45" s="1">
        <v>22750.0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110</v>
      </c>
      <c r="B46" s="1">
        <v>34660.0</v>
      </c>
      <c r="C46" s="1">
        <v>51840.0</v>
      </c>
      <c r="D46" s="1">
        <v>56980.0</v>
      </c>
      <c r="E46" s="1">
        <v>70280.0</v>
      </c>
      <c r="F46" s="1">
        <v>63680.0</v>
      </c>
      <c r="G46" s="1">
        <v>61630.0</v>
      </c>
      <c r="H46" s="1">
        <v>68410.0</v>
      </c>
      <c r="I46" s="1">
        <v>67950.0</v>
      </c>
      <c r="J46" s="1">
        <v>63170.0</v>
      </c>
      <c r="K46" s="1">
        <v>62120.0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59</v>
      </c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111</v>
      </c>
      <c r="B48" s="1">
        <v>1490.0</v>
      </c>
      <c r="C48" s="1">
        <v>1370.0</v>
      </c>
      <c r="D48" s="1">
        <v>1310.0</v>
      </c>
      <c r="E48" s="1">
        <v>1310.0</v>
      </c>
      <c r="F48" s="1">
        <v>1280.0</v>
      </c>
      <c r="G48" s="1">
        <v>1260.0</v>
      </c>
      <c r="H48" s="1">
        <v>1260.0</v>
      </c>
      <c r="I48" s="1">
        <v>1250.0</v>
      </c>
      <c r="J48" s="1">
        <v>1250.0</v>
      </c>
      <c r="K48" s="1">
        <v>1250.0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112</v>
      </c>
      <c r="B49" s="1">
        <v>1500.0</v>
      </c>
      <c r="C49" s="1">
        <v>1420.0</v>
      </c>
      <c r="D49" s="1">
        <v>1310.0</v>
      </c>
      <c r="E49" s="1">
        <v>1310.0</v>
      </c>
      <c r="F49" s="1">
        <v>1280.0</v>
      </c>
      <c r="G49" s="1">
        <v>1270.0</v>
      </c>
      <c r="H49" s="1">
        <v>1250.0</v>
      </c>
      <c r="I49" s="1">
        <v>1250.0</v>
      </c>
      <c r="J49" s="1">
        <v>1250.0</v>
      </c>
      <c r="K49" s="1">
        <v>1250.0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113</v>
      </c>
      <c r="B50" s="1" t="s">
        <v>114</v>
      </c>
      <c r="C50" s="1" t="s">
        <v>115</v>
      </c>
      <c r="D50" s="1" t="s">
        <v>116</v>
      </c>
      <c r="E50" s="1" t="s">
        <v>117</v>
      </c>
      <c r="F50" s="1" t="s">
        <v>118</v>
      </c>
      <c r="G50" s="1" t="s">
        <v>119</v>
      </c>
      <c r="H50" s="1" t="s">
        <v>120</v>
      </c>
      <c r="I50" s="1" t="s">
        <v>121</v>
      </c>
      <c r="J50" s="1" t="s">
        <v>122</v>
      </c>
      <c r="K50" s="1" t="s">
        <v>123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124</v>
      </c>
      <c r="B51" s="1">
        <v>3200.0</v>
      </c>
      <c r="C51" s="1">
        <v>7120.0</v>
      </c>
      <c r="D51" s="1">
        <v>8740.0</v>
      </c>
      <c r="E51" s="1">
        <v>-817.0</v>
      </c>
      <c r="F51" s="1">
        <v>1530.0</v>
      </c>
      <c r="G51" s="1">
        <v>4620.0</v>
      </c>
      <c r="H51" s="1">
        <v>-23030.0</v>
      </c>
      <c r="I51" s="1">
        <v>-20720.0</v>
      </c>
      <c r="J51" s="1">
        <v>-15970.0</v>
      </c>
      <c r="K51" s="1">
        <v>-11940.0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125</v>
      </c>
      <c r="B52" s="1" t="s">
        <v>126</v>
      </c>
      <c r="C52" s="1">
        <v>5.0</v>
      </c>
      <c r="D52" s="1" t="s">
        <v>127</v>
      </c>
      <c r="E52" s="1" t="s">
        <v>128</v>
      </c>
      <c r="F52" s="1" t="s">
        <v>129</v>
      </c>
      <c r="G52" s="1" t="s">
        <v>130</v>
      </c>
      <c r="H52" s="1" t="s">
        <v>131</v>
      </c>
      <c r="I52" s="1" t="s">
        <v>132</v>
      </c>
      <c r="J52" s="1" t="s">
        <v>133</v>
      </c>
      <c r="K52" s="1" t="s">
        <v>134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135</v>
      </c>
      <c r="B53" s="1">
        <v>12400.0</v>
      </c>
      <c r="C53" s="1">
        <v>22180.0</v>
      </c>
      <c r="D53" s="1">
        <v>26350.0</v>
      </c>
      <c r="E53" s="1">
        <v>33540.0</v>
      </c>
      <c r="F53" s="1">
        <v>27320.0</v>
      </c>
      <c r="G53" s="1">
        <v>25320.0</v>
      </c>
      <c r="H53" s="1">
        <v>32119.0</v>
      </c>
      <c r="I53" s="1">
        <v>27280.0</v>
      </c>
      <c r="J53" s="1">
        <v>25810.0</v>
      </c>
      <c r="K53" s="1">
        <v>25660.0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136</v>
      </c>
      <c r="B54" s="1">
        <v>678.0</v>
      </c>
      <c r="C54" s="1">
        <v>-4030.0</v>
      </c>
      <c r="D54" s="1">
        <v>-6030.0</v>
      </c>
      <c r="E54" s="1">
        <v>-3790.0</v>
      </c>
      <c r="F54" s="1">
        <v>-4810.0</v>
      </c>
      <c r="G54" s="1">
        <v>-841.0</v>
      </c>
      <c r="H54" s="1">
        <v>23000.0</v>
      </c>
      <c r="I54" s="1">
        <v>18010.0</v>
      </c>
      <c r="J54" s="1">
        <v>17700.0</v>
      </c>
      <c r="K54" s="1">
        <v>16140.0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137</v>
      </c>
      <c r="B55" s="1">
        <v>528.0</v>
      </c>
      <c r="C55" s="1">
        <v>624.0</v>
      </c>
      <c r="D55" s="1">
        <v>648.0</v>
      </c>
      <c r="E55" s="1">
        <v>672.0</v>
      </c>
      <c r="F55" s="1">
        <v>872.0</v>
      </c>
      <c r="G55" s="1">
        <v>1300.0</v>
      </c>
      <c r="H55" s="1">
        <v>1370.0</v>
      </c>
      <c r="I55" s="1">
        <v>1250.0</v>
      </c>
      <c r="J55" s="1">
        <v>1300.0</v>
      </c>
      <c r="K55" s="1">
        <v>1320.0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138</v>
      </c>
      <c r="B56" s="1">
        <v>393.0</v>
      </c>
      <c r="C56" s="1">
        <v>579.0</v>
      </c>
      <c r="D56" s="1">
        <v>476.0</v>
      </c>
      <c r="E56" s="1">
        <v>59.0</v>
      </c>
      <c r="F56" s="1">
        <v>147.0</v>
      </c>
      <c r="G56" s="1">
        <v>125.0</v>
      </c>
      <c r="H56" s="1">
        <v>19.0</v>
      </c>
      <c r="I56" s="1">
        <v>-5.0</v>
      </c>
      <c r="J56" s="1">
        <v>-31.0</v>
      </c>
      <c r="K56" s="1">
        <v>-84.0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139</v>
      </c>
      <c r="B57" s="1">
        <v>0.0</v>
      </c>
      <c r="C57" s="1">
        <v>0.0</v>
      </c>
      <c r="D57" s="1">
        <v>0.0</v>
      </c>
      <c r="E57" s="1">
        <v>0.0</v>
      </c>
      <c r="F57" s="1">
        <v>0.0</v>
      </c>
      <c r="G57" s="1">
        <v>0.0</v>
      </c>
      <c r="H57" s="1">
        <v>0.0</v>
      </c>
      <c r="I57" s="1">
        <v>338.0</v>
      </c>
      <c r="J57" s="1">
        <v>0.0</v>
      </c>
      <c r="K57" s="1">
        <v>0.0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140</v>
      </c>
      <c r="B58" s="1">
        <v>5.0</v>
      </c>
      <c r="C58" s="1">
        <v>5.0</v>
      </c>
      <c r="D58" s="1">
        <v>5.0</v>
      </c>
      <c r="E58" s="1">
        <v>5.0</v>
      </c>
      <c r="F58" s="1">
        <v>5.0</v>
      </c>
      <c r="G58" s="1">
        <v>5.0</v>
      </c>
      <c r="H58" s="1">
        <v>5.0</v>
      </c>
      <c r="I58" s="1">
        <v>5.0</v>
      </c>
      <c r="J58" s="1">
        <v>5.0</v>
      </c>
      <c r="K58" s="1">
        <v>5.0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141</v>
      </c>
      <c r="B59" s="1">
        <v>254.0</v>
      </c>
      <c r="C59" s="1">
        <v>393.0</v>
      </c>
      <c r="D59" s="1">
        <v>394.0</v>
      </c>
      <c r="E59" s="1">
        <v>396.0</v>
      </c>
      <c r="F59" s="1">
        <v>404.0</v>
      </c>
      <c r="G59" s="1">
        <v>404.0</v>
      </c>
      <c r="H59" s="1">
        <v>404.0</v>
      </c>
      <c r="I59" s="1">
        <v>404.0</v>
      </c>
      <c r="J59" s="1">
        <v>562.0</v>
      </c>
      <c r="K59" s="1">
        <v>561.0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142</v>
      </c>
      <c r="B60" s="1">
        <v>997.0</v>
      </c>
      <c r="C60" s="1">
        <v>1320.0</v>
      </c>
      <c r="D60" s="1">
        <v>1710.0</v>
      </c>
      <c r="E60" s="1">
        <v>2180.0</v>
      </c>
      <c r="F60" s="1">
        <v>2340.0</v>
      </c>
      <c r="G60" s="1">
        <v>3360.0</v>
      </c>
      <c r="H60" s="1">
        <v>3680.0</v>
      </c>
      <c r="I60" s="1">
        <v>3790.0</v>
      </c>
      <c r="J60" s="1">
        <v>4390.0</v>
      </c>
      <c r="K60" s="1">
        <v>4330.0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143</v>
      </c>
      <c r="B61" s="1">
        <v>632.0</v>
      </c>
      <c r="C61" s="1">
        <v>772.0</v>
      </c>
      <c r="D61" s="1">
        <v>935.0</v>
      </c>
      <c r="E61" s="1">
        <v>1030.0</v>
      </c>
      <c r="F61" s="1">
        <v>1260.0</v>
      </c>
      <c r="G61" s="1">
        <v>1440.0</v>
      </c>
      <c r="H61" s="1">
        <v>1700.0</v>
      </c>
      <c r="I61" s="1">
        <v>1760.0</v>
      </c>
      <c r="J61" s="1">
        <v>1990.0</v>
      </c>
      <c r="K61" s="1">
        <v>2220.0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144</v>
      </c>
      <c r="B62" s="1">
        <v>0.0</v>
      </c>
      <c r="C62" s="1">
        <v>0.0</v>
      </c>
      <c r="D62" s="1">
        <v>0.0</v>
      </c>
      <c r="E62" s="1">
        <v>1.0</v>
      </c>
      <c r="F62" s="1">
        <v>1.0</v>
      </c>
      <c r="G62" s="1">
        <v>1.0</v>
      </c>
      <c r="H62" s="1">
        <v>1.0</v>
      </c>
      <c r="I62" s="1">
        <v>1.0</v>
      </c>
      <c r="J62" s="1">
        <v>1.0</v>
      </c>
      <c r="K62" s="1">
        <v>1.0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145</v>
      </c>
      <c r="B63" s="1">
        <v>356.0</v>
      </c>
      <c r="C63" s="1">
        <v>1030.0</v>
      </c>
      <c r="D63" s="1">
        <v>763.0</v>
      </c>
      <c r="E63" s="1">
        <v>455.0</v>
      </c>
      <c r="F63" s="1">
        <v>583.0</v>
      </c>
      <c r="G63" s="1">
        <v>758.0</v>
      </c>
      <c r="H63" s="1">
        <v>44.0</v>
      </c>
      <c r="I63" s="1">
        <v>47.0</v>
      </c>
      <c r="J63" s="1">
        <v>55.0</v>
      </c>
      <c r="K63" s="1">
        <v>56.0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146</v>
      </c>
      <c r="B2" s="1">
        <v>24890.0</v>
      </c>
      <c r="C2" s="1">
        <v>32640.0</v>
      </c>
      <c r="D2" s="1">
        <v>30390.0</v>
      </c>
      <c r="E2" s="1">
        <v>26110.0</v>
      </c>
      <c r="F2" s="1">
        <v>22130.0</v>
      </c>
      <c r="G2" s="1">
        <v>22450.0</v>
      </c>
      <c r="H2" s="1">
        <v>24690.0</v>
      </c>
      <c r="I2" s="1">
        <v>27300.0</v>
      </c>
      <c r="J2" s="1">
        <v>27280.0</v>
      </c>
      <c r="K2" s="1">
        <v>27120.0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147</v>
      </c>
      <c r="B3" s="1">
        <v>24890.0</v>
      </c>
      <c r="C3" s="1">
        <v>32640.0</v>
      </c>
      <c r="D3" s="1">
        <v>30390.0</v>
      </c>
      <c r="E3" s="1">
        <v>26110.0</v>
      </c>
      <c r="F3" s="1">
        <v>22130.0</v>
      </c>
      <c r="G3" s="1">
        <v>22450.0</v>
      </c>
      <c r="H3" s="1">
        <v>24690.0</v>
      </c>
      <c r="I3" s="1">
        <v>27300.0</v>
      </c>
      <c r="J3" s="1">
        <v>27280.0</v>
      </c>
      <c r="K3" s="1">
        <v>27120.0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148</v>
      </c>
      <c r="B4" s="1">
        <v>3790.0</v>
      </c>
      <c r="C4" s="1">
        <v>4010.0</v>
      </c>
      <c r="D4" s="1">
        <v>4260.0</v>
      </c>
      <c r="E4" s="1">
        <v>4370.0</v>
      </c>
      <c r="F4" s="1">
        <v>4850.0</v>
      </c>
      <c r="G4" s="1">
        <v>4680.0</v>
      </c>
      <c r="H4" s="1">
        <v>3690.0</v>
      </c>
      <c r="I4" s="1">
        <v>5530.0</v>
      </c>
      <c r="J4" s="1">
        <v>5660.0</v>
      </c>
      <c r="K4" s="1">
        <v>6020.0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149</v>
      </c>
      <c r="B5" s="1">
        <v>21100.0</v>
      </c>
      <c r="C5" s="1">
        <v>28630.0</v>
      </c>
      <c r="D5" s="1">
        <v>26130.0</v>
      </c>
      <c r="E5" s="1">
        <v>21740.0</v>
      </c>
      <c r="F5" s="1">
        <v>17270.0</v>
      </c>
      <c r="G5" s="1">
        <v>17770.0</v>
      </c>
      <c r="H5" s="1">
        <v>21000.0</v>
      </c>
      <c r="I5" s="1">
        <v>21780.0</v>
      </c>
      <c r="J5" s="1">
        <v>21620.0</v>
      </c>
      <c r="K5" s="1">
        <v>21100.0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150</v>
      </c>
      <c r="B6" s="1">
        <v>2960.0</v>
      </c>
      <c r="C6" s="1">
        <v>3430.0</v>
      </c>
      <c r="D6" s="1">
        <v>3400.0</v>
      </c>
      <c r="E6" s="1">
        <v>3830.0</v>
      </c>
      <c r="F6" s="1">
        <v>4059.0</v>
      </c>
      <c r="G6" s="1">
        <v>4380.0</v>
      </c>
      <c r="H6" s="1">
        <v>4910.0</v>
      </c>
      <c r="I6" s="1">
        <v>5250.0</v>
      </c>
      <c r="J6" s="1">
        <v>5670.0</v>
      </c>
      <c r="K6" s="1">
        <v>5540.0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151</v>
      </c>
      <c r="B7" s="1">
        <v>2500.0</v>
      </c>
      <c r="C7" s="1">
        <v>3010.0</v>
      </c>
      <c r="D7" s="1">
        <v>4670.0</v>
      </c>
      <c r="E7" s="1">
        <v>3730.0</v>
      </c>
      <c r="F7" s="1">
        <v>4200.0</v>
      </c>
      <c r="G7" s="1">
        <v>8310.0</v>
      </c>
      <c r="H7" s="1">
        <v>4870.0</v>
      </c>
      <c r="I7" s="1">
        <v>5360.0</v>
      </c>
      <c r="J7" s="1">
        <v>4980.0</v>
      </c>
      <c r="K7" s="1">
        <v>5760.0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152</v>
      </c>
      <c r="B8" s="1">
        <v>5460.0</v>
      </c>
      <c r="C8" s="1">
        <v>6440.0</v>
      </c>
      <c r="D8" s="1">
        <v>8060.0</v>
      </c>
      <c r="E8" s="1">
        <v>7560.0</v>
      </c>
      <c r="F8" s="1">
        <v>8250.0</v>
      </c>
      <c r="G8" s="1">
        <v>12690.0</v>
      </c>
      <c r="H8" s="1">
        <v>9780.0</v>
      </c>
      <c r="I8" s="1">
        <v>10610.0</v>
      </c>
      <c r="J8" s="1">
        <v>10650.0</v>
      </c>
      <c r="K8" s="1">
        <v>11300.0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153</v>
      </c>
      <c r="B9" s="1">
        <v>15640.0</v>
      </c>
      <c r="C9" s="1">
        <v>22190.0</v>
      </c>
      <c r="D9" s="1">
        <v>18060.0</v>
      </c>
      <c r="E9" s="1">
        <v>14170.0</v>
      </c>
      <c r="F9" s="1">
        <v>9020.0</v>
      </c>
      <c r="G9" s="1">
        <v>5090.0</v>
      </c>
      <c r="H9" s="1">
        <v>11220.0</v>
      </c>
      <c r="I9" s="1">
        <v>11170.0</v>
      </c>
      <c r="J9" s="1">
        <v>10970.0</v>
      </c>
      <c r="K9" s="1">
        <v>9800.0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154</v>
      </c>
      <c r="B10" s="1">
        <v>-412.0</v>
      </c>
      <c r="C10" s="1">
        <v>-688.0</v>
      </c>
      <c r="D10" s="1">
        <v>-964.0</v>
      </c>
      <c r="E10" s="1">
        <v>-1120.0</v>
      </c>
      <c r="F10" s="1">
        <v>-1080.0</v>
      </c>
      <c r="G10" s="1">
        <v>-995.0</v>
      </c>
      <c r="H10" s="1">
        <v>-984.0</v>
      </c>
      <c r="I10" s="1">
        <v>-1000.0</v>
      </c>
      <c r="J10" s="1">
        <v>-935.0</v>
      </c>
      <c r="K10" s="1">
        <v>-944.0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155</v>
      </c>
      <c r="B11" s="1">
        <v>0.0</v>
      </c>
      <c r="C11" s="1">
        <v>0.0</v>
      </c>
      <c r="D11" s="1">
        <v>0.0</v>
      </c>
      <c r="E11" s="1">
        <v>0.0</v>
      </c>
      <c r="F11" s="1">
        <v>0.0</v>
      </c>
      <c r="G11" s="1">
        <v>0.0</v>
      </c>
      <c r="H11" s="1">
        <v>0.0</v>
      </c>
      <c r="I11" s="1">
        <v>0.0</v>
      </c>
      <c r="J11" s="1">
        <v>0.0</v>
      </c>
      <c r="K11" s="1">
        <v>376.0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156</v>
      </c>
      <c r="B12" s="1">
        <v>-412.0</v>
      </c>
      <c r="C12" s="1">
        <v>-688.0</v>
      </c>
      <c r="D12" s="1">
        <v>-964.0</v>
      </c>
      <c r="E12" s="1">
        <v>-1120.0</v>
      </c>
      <c r="F12" s="1">
        <v>-1080.0</v>
      </c>
      <c r="G12" s="1">
        <v>-995.0</v>
      </c>
      <c r="H12" s="1">
        <v>-984.0</v>
      </c>
      <c r="I12" s="1">
        <v>-1000.0</v>
      </c>
      <c r="J12" s="1">
        <v>-935.0</v>
      </c>
      <c r="K12" s="1">
        <v>-568.0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157</v>
      </c>
      <c r="B13" s="1">
        <v>4.0</v>
      </c>
      <c r="C13" s="1">
        <v>130.0</v>
      </c>
      <c r="D13" s="1">
        <v>174.0</v>
      </c>
      <c r="E13" s="1">
        <v>-72.0</v>
      </c>
      <c r="F13" s="1">
        <v>-2.0</v>
      </c>
      <c r="G13" s="1">
        <v>22.0</v>
      </c>
      <c r="H13" s="1">
        <v>-51.0</v>
      </c>
      <c r="I13" s="1">
        <v>21.0</v>
      </c>
      <c r="J13" s="1">
        <v>-21.0</v>
      </c>
      <c r="K13" s="1">
        <v>-21.0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158</v>
      </c>
      <c r="B14" s="1">
        <v>-1.0</v>
      </c>
      <c r="C14" s="1">
        <v>24.0</v>
      </c>
      <c r="D14" s="1">
        <v>254.0</v>
      </c>
      <c r="E14" s="1">
        <v>595.0</v>
      </c>
      <c r="F14" s="1">
        <v>563.0</v>
      </c>
      <c r="G14" s="1">
        <v>605.0</v>
      </c>
      <c r="H14" s="1">
        <v>295.0</v>
      </c>
      <c r="I14" s="1">
        <v>-50.0</v>
      </c>
      <c r="J14" s="1">
        <v>97.0</v>
      </c>
      <c r="K14" s="1">
        <v>11.0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159</v>
      </c>
      <c r="B15" s="1">
        <v>15230.0</v>
      </c>
      <c r="C15" s="1">
        <v>21660.0</v>
      </c>
      <c r="D15" s="1">
        <v>17530.0</v>
      </c>
      <c r="E15" s="1">
        <v>13580.0</v>
      </c>
      <c r="F15" s="1">
        <v>8500.0</v>
      </c>
      <c r="G15" s="1">
        <v>4720.0</v>
      </c>
      <c r="H15" s="1">
        <v>10480.0</v>
      </c>
      <c r="I15" s="1">
        <v>10140.0</v>
      </c>
      <c r="J15" s="1">
        <v>10120.0</v>
      </c>
      <c r="K15" s="1">
        <v>9220.0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160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-527.0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161</v>
      </c>
      <c r="B17" s="1">
        <v>0.0</v>
      </c>
      <c r="C17" s="1">
        <v>0.0</v>
      </c>
      <c r="D17" s="1">
        <v>0.0</v>
      </c>
      <c r="E17" s="1">
        <v>-48.0</v>
      </c>
      <c r="F17" s="1">
        <v>0.0</v>
      </c>
      <c r="G17" s="1">
        <v>0.0</v>
      </c>
      <c r="H17" s="1">
        <v>-1290.0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162</v>
      </c>
      <c r="B18" s="1">
        <v>0.0</v>
      </c>
      <c r="C18" s="1">
        <v>0.0</v>
      </c>
      <c r="D18" s="1">
        <v>0.0</v>
      </c>
      <c r="E18" s="1">
        <v>0.0</v>
      </c>
      <c r="F18" s="1">
        <v>115.0</v>
      </c>
      <c r="G18" s="1">
        <v>1240.0</v>
      </c>
      <c r="H18" s="1">
        <v>-1660.0</v>
      </c>
      <c r="I18" s="1">
        <v>-610.0</v>
      </c>
      <c r="J18" s="1">
        <v>-657.0</v>
      </c>
      <c r="K18" s="1">
        <v>-167.0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163</v>
      </c>
      <c r="B19" s="1">
        <v>0.0</v>
      </c>
      <c r="C19" s="1">
        <v>0.0</v>
      </c>
      <c r="D19" s="1">
        <v>-432.0</v>
      </c>
      <c r="E19" s="1">
        <v>0.0</v>
      </c>
      <c r="F19" s="1">
        <v>-820.0</v>
      </c>
      <c r="G19" s="1">
        <v>-800.0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164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-5860.0</v>
      </c>
      <c r="I20" s="1">
        <v>-177.0</v>
      </c>
      <c r="J20" s="1">
        <v>-3640.0</v>
      </c>
      <c r="K20" s="1">
        <v>-1200.0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165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>
        <v>0.0</v>
      </c>
      <c r="I21" s="1">
        <v>-1080.0</v>
      </c>
      <c r="J21" s="1">
        <v>0.0</v>
      </c>
      <c r="K21" s="1">
        <v>-525.0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166</v>
      </c>
      <c r="B22" s="1">
        <v>-372.0</v>
      </c>
      <c r="C22" s="1">
        <v>0.0</v>
      </c>
      <c r="D22" s="1">
        <v>0.0</v>
      </c>
      <c r="E22" s="1">
        <v>0.0</v>
      </c>
      <c r="F22" s="1">
        <v>0.0</v>
      </c>
      <c r="G22" s="1">
        <v>0.0</v>
      </c>
      <c r="H22" s="1">
        <v>0.0</v>
      </c>
      <c r="I22" s="1">
        <v>0.0</v>
      </c>
      <c r="J22" s="1">
        <v>0.0</v>
      </c>
      <c r="K22" s="1">
        <v>60.0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167</v>
      </c>
      <c r="B23" s="1">
        <v>14860.0</v>
      </c>
      <c r="C23" s="1">
        <v>21660.0</v>
      </c>
      <c r="D23" s="1">
        <v>17100.0</v>
      </c>
      <c r="E23" s="1">
        <v>13530.0</v>
      </c>
      <c r="F23" s="1">
        <v>7800.0</v>
      </c>
      <c r="G23" s="1">
        <v>5160.0</v>
      </c>
      <c r="H23" s="1">
        <v>1670.0</v>
      </c>
      <c r="I23" s="1">
        <v>8280.0</v>
      </c>
      <c r="J23" s="1">
        <v>5810.0</v>
      </c>
      <c r="K23" s="1">
        <v>6860.0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168</v>
      </c>
      <c r="B24" s="1">
        <v>2800.0</v>
      </c>
      <c r="C24" s="1">
        <v>3550.0</v>
      </c>
      <c r="D24" s="1">
        <v>3610.0</v>
      </c>
      <c r="E24" s="1">
        <v>8880.0</v>
      </c>
      <c r="F24" s="1">
        <v>2340.0</v>
      </c>
      <c r="G24" s="1">
        <v>-204.0</v>
      </c>
      <c r="H24" s="1">
        <v>1580.0</v>
      </c>
      <c r="I24" s="1">
        <v>2080.0</v>
      </c>
      <c r="J24" s="1">
        <v>1250.0</v>
      </c>
      <c r="K24" s="1">
        <v>1250.0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169</v>
      </c>
      <c r="B25" s="1">
        <v>12060.0</v>
      </c>
      <c r="C25" s="1">
        <v>18110.0</v>
      </c>
      <c r="D25" s="1">
        <v>13490.0</v>
      </c>
      <c r="E25" s="1">
        <v>4640.0</v>
      </c>
      <c r="F25" s="1">
        <v>5460.0</v>
      </c>
      <c r="G25" s="1">
        <v>5360.0</v>
      </c>
      <c r="H25" s="1">
        <v>89.0</v>
      </c>
      <c r="I25" s="1">
        <v>6200.0</v>
      </c>
      <c r="J25" s="1">
        <v>4570.0</v>
      </c>
      <c r="K25" s="1">
        <v>5610.0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170</v>
      </c>
      <c r="B26" s="1">
        <v>12060.0</v>
      </c>
      <c r="C26" s="1">
        <v>18110.0</v>
      </c>
      <c r="D26" s="1">
        <v>13490.0</v>
      </c>
      <c r="E26" s="1">
        <v>4640.0</v>
      </c>
      <c r="F26" s="1">
        <v>5460.0</v>
      </c>
      <c r="G26" s="1">
        <v>5360.0</v>
      </c>
      <c r="H26" s="1">
        <v>89.0</v>
      </c>
      <c r="I26" s="1">
        <v>6200.0</v>
      </c>
      <c r="J26" s="1">
        <v>4570.0</v>
      </c>
      <c r="K26" s="1">
        <v>5610.0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108</v>
      </c>
      <c r="B27" s="1">
        <v>42.0</v>
      </c>
      <c r="C27" s="1">
        <v>2.0</v>
      </c>
      <c r="D27" s="1">
        <v>13.0</v>
      </c>
      <c r="E27" s="1">
        <v>-16.0</v>
      </c>
      <c r="F27" s="1">
        <v>-5.0</v>
      </c>
      <c r="G27" s="1">
        <v>22.0</v>
      </c>
      <c r="H27" s="1">
        <v>34.0</v>
      </c>
      <c r="I27" s="1">
        <v>24.0</v>
      </c>
      <c r="J27" s="1">
        <v>26.0</v>
      </c>
      <c r="K27" s="1">
        <v>52.0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171</v>
      </c>
      <c r="B28" s="1">
        <v>12100.0</v>
      </c>
      <c r="C28" s="1">
        <v>18110.0</v>
      </c>
      <c r="D28" s="1">
        <v>13500.0</v>
      </c>
      <c r="E28" s="1">
        <v>4630.0</v>
      </c>
      <c r="F28" s="1">
        <v>5460.0</v>
      </c>
      <c r="G28" s="1">
        <v>5390.0</v>
      </c>
      <c r="H28" s="1">
        <v>123.0</v>
      </c>
      <c r="I28" s="1">
        <v>6220.0</v>
      </c>
      <c r="J28" s="1">
        <v>4590.0</v>
      </c>
      <c r="K28" s="1">
        <v>5660.0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172</v>
      </c>
      <c r="B29" s="1">
        <v>12100.0</v>
      </c>
      <c r="C29" s="1">
        <v>18110.0</v>
      </c>
      <c r="D29" s="1">
        <v>13500.0</v>
      </c>
      <c r="E29" s="1">
        <v>4630.0</v>
      </c>
      <c r="F29" s="1">
        <v>5460.0</v>
      </c>
      <c r="G29" s="1">
        <v>5390.0</v>
      </c>
      <c r="H29" s="1">
        <v>123.0</v>
      </c>
      <c r="I29" s="1">
        <v>6220.0</v>
      </c>
      <c r="J29" s="1">
        <v>4590.0</v>
      </c>
      <c r="K29" s="1">
        <v>5660.0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173</v>
      </c>
      <c r="B30" s="1">
        <v>12100.0</v>
      </c>
      <c r="C30" s="1">
        <v>18110.0</v>
      </c>
      <c r="D30" s="1">
        <v>13500.0</v>
      </c>
      <c r="E30" s="1">
        <v>4630.0</v>
      </c>
      <c r="F30" s="1">
        <v>5460.0</v>
      </c>
      <c r="G30" s="1">
        <v>5390.0</v>
      </c>
      <c r="H30" s="1">
        <v>123.0</v>
      </c>
      <c r="I30" s="1">
        <v>6220.0</v>
      </c>
      <c r="J30" s="1">
        <v>4590.0</v>
      </c>
      <c r="K30" s="1">
        <v>5660.0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174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175</v>
      </c>
      <c r="B32" s="1" t="s">
        <v>176</v>
      </c>
      <c r="C32" s="1" t="s">
        <v>177</v>
      </c>
      <c r="D32" s="1" t="s">
        <v>178</v>
      </c>
      <c r="E32" s="1" t="s">
        <v>179</v>
      </c>
      <c r="F32" s="1" t="s">
        <v>180</v>
      </c>
      <c r="G32" s="1" t="s">
        <v>181</v>
      </c>
      <c r="H32" s="1" t="s">
        <v>182</v>
      </c>
      <c r="I32" s="1" t="s">
        <v>183</v>
      </c>
      <c r="J32" s="1" t="s">
        <v>184</v>
      </c>
      <c r="K32" s="1" t="s">
        <v>185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186</v>
      </c>
      <c r="B33" s="1" t="s">
        <v>176</v>
      </c>
      <c r="C33" s="1" t="s">
        <v>177</v>
      </c>
      <c r="D33" s="1" t="s">
        <v>178</v>
      </c>
      <c r="E33" s="1" t="s">
        <v>179</v>
      </c>
      <c r="F33" s="1" t="s">
        <v>180</v>
      </c>
      <c r="G33" s="1" t="s">
        <v>181</v>
      </c>
      <c r="H33" s="1" t="s">
        <v>182</v>
      </c>
      <c r="I33" s="1" t="s">
        <v>183</v>
      </c>
      <c r="J33" s="1" t="s">
        <v>184</v>
      </c>
      <c r="K33" s="1" t="s">
        <v>185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187</v>
      </c>
      <c r="B34" s="1">
        <v>1520.0</v>
      </c>
      <c r="C34" s="1">
        <v>1460.0</v>
      </c>
      <c r="D34" s="1">
        <v>1340.0</v>
      </c>
      <c r="E34" s="1">
        <v>1310.0</v>
      </c>
      <c r="F34" s="1">
        <v>1300.0</v>
      </c>
      <c r="G34" s="1">
        <v>1270.0</v>
      </c>
      <c r="H34" s="1">
        <v>1260.0</v>
      </c>
      <c r="I34" s="1">
        <v>1260.0</v>
      </c>
      <c r="J34" s="1">
        <v>1260.0</v>
      </c>
      <c r="K34" s="1">
        <v>1250.0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188</v>
      </c>
      <c r="B35" s="1" t="s">
        <v>189</v>
      </c>
      <c r="C35" s="1" t="s">
        <v>190</v>
      </c>
      <c r="D35" s="1" t="s">
        <v>191</v>
      </c>
      <c r="E35" s="1" t="s">
        <v>192</v>
      </c>
      <c r="F35" s="1" t="s">
        <v>193</v>
      </c>
      <c r="G35" s="1" t="s">
        <v>194</v>
      </c>
      <c r="H35" s="1" t="s">
        <v>182</v>
      </c>
      <c r="I35" s="1" t="s">
        <v>195</v>
      </c>
      <c r="J35" s="1" t="s">
        <v>196</v>
      </c>
      <c r="K35" s="1" t="s">
        <v>197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198</v>
      </c>
      <c r="B36" s="1" t="s">
        <v>189</v>
      </c>
      <c r="C36" s="1" t="s">
        <v>190</v>
      </c>
      <c r="D36" s="1" t="s">
        <v>191</v>
      </c>
      <c r="E36" s="1" t="s">
        <v>192</v>
      </c>
      <c r="F36" s="1" t="s">
        <v>193</v>
      </c>
      <c r="G36" s="1" t="s">
        <v>194</v>
      </c>
      <c r="H36" s="1" t="s">
        <v>182</v>
      </c>
      <c r="I36" s="1" t="s">
        <v>195</v>
      </c>
      <c r="J36" s="1" t="s">
        <v>196</v>
      </c>
      <c r="K36" s="1" t="s">
        <v>197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199</v>
      </c>
      <c r="B37" s="1">
        <v>1650.0</v>
      </c>
      <c r="C37" s="1">
        <v>1520.0</v>
      </c>
      <c r="D37" s="1">
        <v>1360.0</v>
      </c>
      <c r="E37" s="1">
        <v>1320.0</v>
      </c>
      <c r="F37" s="1">
        <v>1310.0</v>
      </c>
      <c r="G37" s="1">
        <v>1280.0</v>
      </c>
      <c r="H37" s="1">
        <v>1260.0</v>
      </c>
      <c r="I37" s="1">
        <v>1260.0</v>
      </c>
      <c r="J37" s="1">
        <v>1260.0</v>
      </c>
      <c r="K37" s="1">
        <v>1260.0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200</v>
      </c>
      <c r="B38" s="1" t="s">
        <v>201</v>
      </c>
      <c r="C38" s="1" t="s">
        <v>202</v>
      </c>
      <c r="D38" s="1" t="s">
        <v>203</v>
      </c>
      <c r="E38" s="1" t="s">
        <v>204</v>
      </c>
      <c r="F38" s="1" t="s">
        <v>205</v>
      </c>
      <c r="G38" s="1" t="s">
        <v>206</v>
      </c>
      <c r="H38" s="1" t="s">
        <v>207</v>
      </c>
      <c r="I38" s="1" t="s">
        <v>208</v>
      </c>
      <c r="J38" s="1" t="s">
        <v>208</v>
      </c>
      <c r="K38" s="1" t="s">
        <v>209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210</v>
      </c>
      <c r="B39" s="1" t="s">
        <v>211</v>
      </c>
      <c r="C39" s="1" t="s">
        <v>212</v>
      </c>
      <c r="D39" s="1" t="s">
        <v>213</v>
      </c>
      <c r="E39" s="1" t="s">
        <v>214</v>
      </c>
      <c r="F39" s="1" t="s">
        <v>215</v>
      </c>
      <c r="G39" s="1" t="s">
        <v>216</v>
      </c>
      <c r="H39" s="1" t="s">
        <v>217</v>
      </c>
      <c r="I39" s="1" t="s">
        <v>218</v>
      </c>
      <c r="J39" s="1" t="s">
        <v>219</v>
      </c>
      <c r="K39" s="1" t="s">
        <v>220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221</v>
      </c>
      <c r="B40" s="1">
        <v>0.0</v>
      </c>
      <c r="C40" s="1" t="s">
        <v>222</v>
      </c>
      <c r="D40" s="1" t="s">
        <v>223</v>
      </c>
      <c r="E40" s="1" t="s">
        <v>224</v>
      </c>
      <c r="F40" s="1" t="s">
        <v>225</v>
      </c>
      <c r="G40" s="1" t="s">
        <v>226</v>
      </c>
      <c r="H40" s="1" t="s">
        <v>227</v>
      </c>
      <c r="I40" s="1" t="s">
        <v>228</v>
      </c>
      <c r="J40" s="1" t="s">
        <v>229</v>
      </c>
      <c r="K40" s="1">
        <v>3.0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230</v>
      </c>
      <c r="B41" s="1">
        <v>0.0</v>
      </c>
      <c r="C41" s="1" t="s">
        <v>231</v>
      </c>
      <c r="D41" s="1" t="s">
        <v>232</v>
      </c>
      <c r="E41" s="1" t="s">
        <v>233</v>
      </c>
      <c r="F41" s="1" t="s">
        <v>234</v>
      </c>
      <c r="G41" s="1" t="s">
        <v>235</v>
      </c>
      <c r="H41" s="1">
        <v>0.0</v>
      </c>
      <c r="I41" s="1" t="s">
        <v>236</v>
      </c>
      <c r="J41" s="1" t="s">
        <v>237</v>
      </c>
      <c r="K41" s="1" t="s">
        <v>238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59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239</v>
      </c>
      <c r="B43" s="1">
        <v>16690.0</v>
      </c>
      <c r="C43" s="1">
        <v>23290.0</v>
      </c>
      <c r="D43" s="1">
        <v>19220.0</v>
      </c>
      <c r="E43" s="1">
        <v>15460.0</v>
      </c>
      <c r="F43" s="1">
        <v>10450.0</v>
      </c>
      <c r="G43" s="1">
        <v>6490.0</v>
      </c>
      <c r="H43" s="1">
        <v>12700.0</v>
      </c>
      <c r="I43" s="1">
        <v>13220.0</v>
      </c>
      <c r="J43" s="1">
        <v>13080.0</v>
      </c>
      <c r="K43" s="1">
        <v>12500.0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240</v>
      </c>
      <c r="B44" s="1">
        <v>16560.0</v>
      </c>
      <c r="C44" s="1">
        <v>23130.0</v>
      </c>
      <c r="D44" s="1">
        <v>19050.0</v>
      </c>
      <c r="E44" s="1">
        <v>15220.0</v>
      </c>
      <c r="F44" s="1">
        <v>10220.0</v>
      </c>
      <c r="G44" s="1">
        <v>6240.0</v>
      </c>
      <c r="H44" s="1">
        <v>12410.0</v>
      </c>
      <c r="I44" s="1">
        <v>12890.0</v>
      </c>
      <c r="J44" s="1">
        <v>12750.0</v>
      </c>
      <c r="K44" s="1">
        <v>12140.0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241</v>
      </c>
      <c r="B45" s="1">
        <v>15640.0</v>
      </c>
      <c r="C45" s="1">
        <v>22190.0</v>
      </c>
      <c r="D45" s="1">
        <v>18060.0</v>
      </c>
      <c r="E45" s="1">
        <v>14170.0</v>
      </c>
      <c r="F45" s="1">
        <v>9020.0</v>
      </c>
      <c r="G45" s="1">
        <v>5090.0</v>
      </c>
      <c r="H45" s="1">
        <v>11220.0</v>
      </c>
      <c r="I45" s="1">
        <v>11170.0</v>
      </c>
      <c r="J45" s="1">
        <v>10970.0</v>
      </c>
      <c r="K45" s="1">
        <v>9800.0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242</v>
      </c>
      <c r="B46" s="1">
        <v>16750.0</v>
      </c>
      <c r="C46" s="1">
        <v>23370.0</v>
      </c>
      <c r="D46" s="1">
        <v>19300.0</v>
      </c>
      <c r="E46" s="1">
        <v>15540.0</v>
      </c>
      <c r="F46" s="1">
        <v>10560.0</v>
      </c>
      <c r="G46" s="1">
        <v>6650.0</v>
      </c>
      <c r="H46" s="1">
        <v>12870.0</v>
      </c>
      <c r="I46" s="1">
        <v>13380.0</v>
      </c>
      <c r="J46" s="1">
        <v>13240.0</v>
      </c>
      <c r="K46" s="1">
        <v>12660.0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243</v>
      </c>
      <c r="B47" s="1">
        <v>24890.0</v>
      </c>
      <c r="C47" s="1">
        <v>32640.0</v>
      </c>
      <c r="D47" s="1">
        <v>30390.0</v>
      </c>
      <c r="E47" s="1">
        <v>26110.0</v>
      </c>
      <c r="F47" s="1">
        <v>22130.0</v>
      </c>
      <c r="G47" s="1">
        <v>22450.0</v>
      </c>
      <c r="H47" s="1">
        <v>24690.0</v>
      </c>
      <c r="I47" s="1">
        <v>27300.0</v>
      </c>
      <c r="J47" s="1">
        <v>27280.0</v>
      </c>
      <c r="K47" s="1">
        <v>27120.0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244</v>
      </c>
      <c r="B48" s="1" t="s">
        <v>245</v>
      </c>
      <c r="C48" s="1" t="s">
        <v>246</v>
      </c>
      <c r="D48" s="1" t="s">
        <v>247</v>
      </c>
      <c r="E48" s="1" t="s">
        <v>248</v>
      </c>
      <c r="F48" s="1" t="s">
        <v>249</v>
      </c>
      <c r="G48" s="1" t="s">
        <v>250</v>
      </c>
      <c r="H48" s="1" t="s">
        <v>251</v>
      </c>
      <c r="I48" s="1" t="s">
        <v>252</v>
      </c>
      <c r="J48" s="1" t="s">
        <v>253</v>
      </c>
      <c r="K48" s="1" t="s">
        <v>232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254</v>
      </c>
      <c r="B49" s="1">
        <v>2960.0</v>
      </c>
      <c r="C49" s="1">
        <v>3730.0</v>
      </c>
      <c r="D49" s="1">
        <v>3480.0</v>
      </c>
      <c r="E49" s="1">
        <v>8910.0</v>
      </c>
      <c r="F49" s="1">
        <v>1880.0</v>
      </c>
      <c r="G49" s="1">
        <v>1780.0</v>
      </c>
      <c r="H49" s="1">
        <v>1650.0</v>
      </c>
      <c r="I49" s="1">
        <v>2000.0</v>
      </c>
      <c r="J49" s="1">
        <v>2570.0</v>
      </c>
      <c r="K49" s="1">
        <v>1860.0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255</v>
      </c>
      <c r="B50" s="1">
        <v>85.0</v>
      </c>
      <c r="C50" s="1">
        <v>212.0</v>
      </c>
      <c r="D50" s="1">
        <v>261.0</v>
      </c>
      <c r="E50" s="1">
        <v>54.0</v>
      </c>
      <c r="F50" s="1">
        <v>175.0</v>
      </c>
      <c r="G50" s="1">
        <v>124.0</v>
      </c>
      <c r="H50" s="1">
        <v>155.0</v>
      </c>
      <c r="I50" s="1">
        <v>185.0</v>
      </c>
      <c r="J50" s="1">
        <v>232.0</v>
      </c>
      <c r="K50" s="1">
        <v>381.0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256</v>
      </c>
      <c r="B51" s="1">
        <v>3050.0</v>
      </c>
      <c r="C51" s="1">
        <v>3940.0</v>
      </c>
      <c r="D51" s="1">
        <v>3740.0</v>
      </c>
      <c r="E51" s="1">
        <v>8970.0</v>
      </c>
      <c r="F51" s="1">
        <v>2050.0</v>
      </c>
      <c r="G51" s="1">
        <v>1900.0</v>
      </c>
      <c r="H51" s="1">
        <v>1800.0</v>
      </c>
      <c r="I51" s="1">
        <v>2190.0</v>
      </c>
      <c r="J51" s="1">
        <v>2800.0</v>
      </c>
      <c r="K51" s="1">
        <v>2240.0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257</v>
      </c>
      <c r="B52" s="1">
        <v>-220.0</v>
      </c>
      <c r="C52" s="1">
        <v>-334.0</v>
      </c>
      <c r="D52" s="1">
        <v>-57.0</v>
      </c>
      <c r="E52" s="1">
        <v>-143.0</v>
      </c>
      <c r="F52" s="1">
        <v>307.0</v>
      </c>
      <c r="G52" s="1">
        <v>-885.0</v>
      </c>
      <c r="H52" s="1">
        <v>-261.0</v>
      </c>
      <c r="I52" s="1">
        <v>-65.0</v>
      </c>
      <c r="J52" s="1">
        <v>-1660.0</v>
      </c>
      <c r="K52" s="1">
        <v>-956.0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258</v>
      </c>
      <c r="B53" s="1">
        <v>-30.0</v>
      </c>
      <c r="C53" s="1">
        <v>-51.0</v>
      </c>
      <c r="D53" s="1">
        <v>-77.0</v>
      </c>
      <c r="E53" s="1">
        <v>60.0</v>
      </c>
      <c r="F53" s="1">
        <v>-21.0</v>
      </c>
      <c r="G53" s="1">
        <v>-1220.0</v>
      </c>
      <c r="H53" s="1">
        <v>38.0</v>
      </c>
      <c r="I53" s="1">
        <v>-47.0</v>
      </c>
      <c r="J53" s="1">
        <v>101.0</v>
      </c>
      <c r="K53" s="1">
        <v>-39.0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259</v>
      </c>
      <c r="B54" s="1">
        <v>-250.0</v>
      </c>
      <c r="C54" s="1">
        <v>-385.0</v>
      </c>
      <c r="D54" s="1">
        <v>-134.0</v>
      </c>
      <c r="E54" s="1">
        <v>-83.0</v>
      </c>
      <c r="F54" s="1">
        <v>286.0</v>
      </c>
      <c r="G54" s="1">
        <v>-2110.0</v>
      </c>
      <c r="H54" s="1">
        <v>-223.0</v>
      </c>
      <c r="I54" s="1">
        <v>-112.0</v>
      </c>
      <c r="J54" s="1">
        <v>-1560.0</v>
      </c>
      <c r="K54" s="1">
        <v>-995.0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260</v>
      </c>
      <c r="B55" s="1">
        <v>9560.0</v>
      </c>
      <c r="C55" s="1">
        <v>13540.0</v>
      </c>
      <c r="D55" s="1">
        <v>10970.0</v>
      </c>
      <c r="E55" s="1">
        <v>8470.0</v>
      </c>
      <c r="F55" s="1">
        <v>5310.0</v>
      </c>
      <c r="G55" s="1">
        <v>2970.0</v>
      </c>
      <c r="H55" s="1">
        <v>6580.0</v>
      </c>
      <c r="I55" s="1">
        <v>6360.0</v>
      </c>
      <c r="J55" s="1">
        <v>6350.0</v>
      </c>
      <c r="K55" s="1">
        <v>5820.0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261</v>
      </c>
      <c r="B56" s="1">
        <v>412.0</v>
      </c>
      <c r="C56" s="1">
        <v>688.0</v>
      </c>
      <c r="D56" s="1">
        <v>964.0</v>
      </c>
      <c r="E56" s="1">
        <v>1000.0</v>
      </c>
      <c r="F56" s="1">
        <v>1100.0</v>
      </c>
      <c r="G56" s="1">
        <v>1000.0</v>
      </c>
      <c r="H56" s="1">
        <v>994.0</v>
      </c>
      <c r="I56" s="1">
        <v>1000.0</v>
      </c>
      <c r="J56" s="1">
        <v>940.0</v>
      </c>
      <c r="K56" s="1">
        <v>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262</v>
      </c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263</v>
      </c>
      <c r="B58" s="1">
        <v>393.0</v>
      </c>
      <c r="C58" s="1">
        <v>601.0</v>
      </c>
      <c r="D58" s="1">
        <v>618.0</v>
      </c>
      <c r="E58" s="1">
        <v>600.0</v>
      </c>
      <c r="F58" s="1">
        <v>587.0</v>
      </c>
      <c r="G58" s="1">
        <v>784.0</v>
      </c>
      <c r="H58" s="1">
        <v>795.0</v>
      </c>
      <c r="I58" s="1">
        <v>735.0</v>
      </c>
      <c r="J58" s="1">
        <v>778.0</v>
      </c>
      <c r="K58" s="1">
        <v>826.0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264</v>
      </c>
      <c r="B59" s="1">
        <v>393.0</v>
      </c>
      <c r="C59" s="1">
        <v>601.0</v>
      </c>
      <c r="D59" s="1">
        <v>618.0</v>
      </c>
      <c r="E59" s="1">
        <v>600.0</v>
      </c>
      <c r="F59" s="1">
        <v>587.0</v>
      </c>
      <c r="G59" s="1">
        <v>784.0</v>
      </c>
      <c r="H59" s="1">
        <v>795.0</v>
      </c>
      <c r="I59" s="1">
        <v>735.0</v>
      </c>
      <c r="J59" s="1">
        <v>778.0</v>
      </c>
      <c r="K59" s="1">
        <v>826.0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265</v>
      </c>
      <c r="B60" s="1">
        <v>2850.0</v>
      </c>
      <c r="C60" s="1">
        <v>3010.0</v>
      </c>
      <c r="D60" s="1">
        <v>5100.0</v>
      </c>
      <c r="E60" s="1">
        <v>3730.0</v>
      </c>
      <c r="F60" s="1">
        <v>5020.0</v>
      </c>
      <c r="G60" s="1">
        <v>9110.0</v>
      </c>
      <c r="H60" s="1">
        <v>10900.0</v>
      </c>
      <c r="I60" s="1">
        <v>5540.0</v>
      </c>
      <c r="J60" s="1">
        <v>8620.0</v>
      </c>
      <c r="K60" s="1">
        <v>6920.0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266</v>
      </c>
      <c r="B61" s="1">
        <v>66.0</v>
      </c>
      <c r="C61" s="1">
        <v>78.0</v>
      </c>
      <c r="D61" s="1">
        <v>81.0</v>
      </c>
      <c r="E61" s="1">
        <v>84.0</v>
      </c>
      <c r="F61" s="1">
        <v>109.0</v>
      </c>
      <c r="G61" s="1">
        <v>162.0</v>
      </c>
      <c r="H61" s="1">
        <v>171.0</v>
      </c>
      <c r="I61" s="1">
        <v>156.0</v>
      </c>
      <c r="J61" s="1">
        <v>162.0</v>
      </c>
      <c r="K61" s="1">
        <v>165.0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267</v>
      </c>
      <c r="B62" s="1">
        <v>22.0</v>
      </c>
      <c r="C62" s="1">
        <v>24.0</v>
      </c>
      <c r="D62" s="1">
        <v>25.0</v>
      </c>
      <c r="E62" s="1">
        <v>25.0</v>
      </c>
      <c r="F62" s="1">
        <v>30.0</v>
      </c>
      <c r="G62" s="1">
        <v>48.0</v>
      </c>
      <c r="H62" s="1">
        <v>46.0</v>
      </c>
      <c r="I62" s="1">
        <v>42.0</v>
      </c>
      <c r="J62" s="1">
        <v>45.0</v>
      </c>
      <c r="K62" s="1">
        <v>48.0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268</v>
      </c>
      <c r="B63" s="1">
        <v>43.0</v>
      </c>
      <c r="C63" s="1">
        <v>53.0</v>
      </c>
      <c r="D63" s="1">
        <v>55.0</v>
      </c>
      <c r="E63" s="1">
        <v>58.0</v>
      </c>
      <c r="F63" s="1">
        <v>78.0</v>
      </c>
      <c r="G63" s="1">
        <v>113.0</v>
      </c>
      <c r="H63" s="1">
        <v>124.0</v>
      </c>
      <c r="I63" s="1">
        <v>114.0</v>
      </c>
      <c r="J63" s="1">
        <v>116.0</v>
      </c>
      <c r="K63" s="1">
        <v>117.0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269</v>
      </c>
      <c r="B64" s="1">
        <v>10.0</v>
      </c>
      <c r="C64" s="1">
        <v>11.0</v>
      </c>
      <c r="D64" s="1">
        <v>14.0</v>
      </c>
      <c r="E64" s="1">
        <v>0.0</v>
      </c>
      <c r="F64" s="1">
        <v>61.0</v>
      </c>
      <c r="G64" s="1">
        <v>48.0</v>
      </c>
      <c r="H64" s="1">
        <v>109.0</v>
      </c>
      <c r="I64" s="1">
        <v>40.0</v>
      </c>
      <c r="J64" s="1">
        <v>46.0</v>
      </c>
      <c r="K64" s="1">
        <v>57.0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270</v>
      </c>
      <c r="B65" s="1">
        <v>152.0</v>
      </c>
      <c r="C65" s="1">
        <v>173.0</v>
      </c>
      <c r="D65" s="1">
        <v>176.0</v>
      </c>
      <c r="E65" s="1">
        <v>0.0</v>
      </c>
      <c r="F65" s="1">
        <v>379.0</v>
      </c>
      <c r="G65" s="1">
        <v>289.0</v>
      </c>
      <c r="H65" s="1">
        <v>462.0</v>
      </c>
      <c r="I65" s="1">
        <v>287.0</v>
      </c>
      <c r="J65" s="1">
        <v>285.0</v>
      </c>
      <c r="K65" s="1">
        <v>377.0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271</v>
      </c>
      <c r="B66" s="1">
        <v>198.0</v>
      </c>
      <c r="C66" s="1">
        <v>198.0</v>
      </c>
      <c r="D66" s="1">
        <v>190.0</v>
      </c>
      <c r="E66" s="1">
        <v>0.0</v>
      </c>
      <c r="F66" s="1">
        <v>405.0</v>
      </c>
      <c r="G66" s="1">
        <v>299.0</v>
      </c>
      <c r="H66" s="1">
        <v>505.0</v>
      </c>
      <c r="I66" s="1">
        <v>308.0</v>
      </c>
      <c r="J66" s="1">
        <v>313.0</v>
      </c>
      <c r="K66" s="1">
        <v>361.0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272</v>
      </c>
      <c r="B67" s="1">
        <v>0.0</v>
      </c>
      <c r="C67" s="1">
        <v>0.0</v>
      </c>
      <c r="D67" s="1">
        <v>0.0</v>
      </c>
      <c r="E67" s="1">
        <v>649.0</v>
      </c>
      <c r="F67" s="1">
        <v>0.0</v>
      </c>
      <c r="G67" s="1">
        <v>0.0</v>
      </c>
      <c r="H67" s="1">
        <v>0.0</v>
      </c>
      <c r="I67" s="1">
        <v>0.0</v>
      </c>
      <c r="J67" s="1">
        <v>0.0</v>
      </c>
      <c r="K67" s="1">
        <v>0.0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273</v>
      </c>
      <c r="B68" s="1">
        <v>360.0</v>
      </c>
      <c r="C68" s="1">
        <v>382.0</v>
      </c>
      <c r="D68" s="1">
        <v>380.0</v>
      </c>
      <c r="E68" s="1">
        <v>649.0</v>
      </c>
      <c r="F68" s="1">
        <v>845.0</v>
      </c>
      <c r="G68" s="1">
        <v>636.0</v>
      </c>
      <c r="H68" s="1">
        <v>1080.0</v>
      </c>
      <c r="I68" s="1">
        <v>635.0</v>
      </c>
      <c r="J68" s="1">
        <v>644.0</v>
      </c>
      <c r="K68" s="1">
        <v>795.0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274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275</v>
      </c>
      <c r="B3" s="1" t="s">
        <v>276</v>
      </c>
      <c r="C3" s="1" t="s">
        <v>277</v>
      </c>
      <c r="D3" s="1" t="s">
        <v>278</v>
      </c>
      <c r="E3" s="1" t="s">
        <v>279</v>
      </c>
      <c r="F3" s="1" t="s">
        <v>280</v>
      </c>
      <c r="G3" s="1" t="s">
        <v>281</v>
      </c>
      <c r="H3" s="1" t="s">
        <v>282</v>
      </c>
      <c r="I3" s="1" t="s">
        <v>283</v>
      </c>
      <c r="J3" s="1" t="s">
        <v>284</v>
      </c>
      <c r="K3" s="1" t="s">
        <v>285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286</v>
      </c>
      <c r="B4" s="1" t="s">
        <v>287</v>
      </c>
      <c r="C4" s="1" t="s">
        <v>288</v>
      </c>
      <c r="D4" s="1" t="s">
        <v>289</v>
      </c>
      <c r="E4" s="1" t="s">
        <v>290</v>
      </c>
      <c r="F4" s="1" t="s">
        <v>291</v>
      </c>
      <c r="G4" s="1" t="s">
        <v>292</v>
      </c>
      <c r="H4" s="1" t="s">
        <v>293</v>
      </c>
      <c r="I4" s="1" t="s">
        <v>294</v>
      </c>
      <c r="J4" s="1" t="s">
        <v>295</v>
      </c>
      <c r="K4" s="1" t="s">
        <v>296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297</v>
      </c>
      <c r="B5" s="1" t="s">
        <v>298</v>
      </c>
      <c r="C5" s="1" t="s">
        <v>299</v>
      </c>
      <c r="D5" s="1" t="s">
        <v>300</v>
      </c>
      <c r="E5" s="1" t="s">
        <v>301</v>
      </c>
      <c r="F5" s="1" t="s">
        <v>302</v>
      </c>
      <c r="G5" s="1" t="s">
        <v>303</v>
      </c>
      <c r="H5" s="1" t="s">
        <v>304</v>
      </c>
      <c r="I5" s="1" t="s">
        <v>305</v>
      </c>
      <c r="J5" s="1" t="s">
        <v>306</v>
      </c>
      <c r="K5" s="1" t="s">
        <v>307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308</v>
      </c>
      <c r="B6" s="1" t="s">
        <v>309</v>
      </c>
      <c r="C6" s="1" t="s">
        <v>310</v>
      </c>
      <c r="D6" s="1" t="s">
        <v>311</v>
      </c>
      <c r="E6" s="1" t="s">
        <v>312</v>
      </c>
      <c r="F6" s="1" t="s">
        <v>313</v>
      </c>
      <c r="G6" s="1" t="s">
        <v>314</v>
      </c>
      <c r="H6" s="1" t="s">
        <v>315</v>
      </c>
      <c r="I6" s="1" t="s">
        <v>316</v>
      </c>
      <c r="J6" s="1" t="s">
        <v>317</v>
      </c>
      <c r="K6" s="1" t="s">
        <v>318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319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320</v>
      </c>
      <c r="B8" s="1" t="s">
        <v>321</v>
      </c>
      <c r="C8" s="1" t="s">
        <v>322</v>
      </c>
      <c r="D8" s="1" t="s">
        <v>323</v>
      </c>
      <c r="E8" s="1" t="s">
        <v>324</v>
      </c>
      <c r="F8" s="1" t="s">
        <v>325</v>
      </c>
      <c r="G8" s="1" t="s">
        <v>326</v>
      </c>
      <c r="H8" s="1" t="s">
        <v>327</v>
      </c>
      <c r="I8" s="1" t="s">
        <v>328</v>
      </c>
      <c r="J8" s="1" t="s">
        <v>329</v>
      </c>
      <c r="K8" s="1" t="s">
        <v>330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331</v>
      </c>
      <c r="B9" s="1" t="s">
        <v>332</v>
      </c>
      <c r="C9" s="1" t="s">
        <v>333</v>
      </c>
      <c r="D9" s="1" t="s">
        <v>334</v>
      </c>
      <c r="E9" s="1" t="s">
        <v>335</v>
      </c>
      <c r="F9" s="1" t="s">
        <v>123</v>
      </c>
      <c r="G9" s="1" t="s">
        <v>336</v>
      </c>
      <c r="H9" s="1" t="s">
        <v>337</v>
      </c>
      <c r="I9" s="1" t="s">
        <v>338</v>
      </c>
      <c r="J9" s="1" t="s">
        <v>339</v>
      </c>
      <c r="K9" s="1" t="s">
        <v>340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341</v>
      </c>
      <c r="B10" s="1" t="s">
        <v>342</v>
      </c>
      <c r="C10" s="1" t="s">
        <v>343</v>
      </c>
      <c r="D10" s="1" t="s">
        <v>344</v>
      </c>
      <c r="E10" s="1" t="s">
        <v>345</v>
      </c>
      <c r="F10" s="1" t="s">
        <v>346</v>
      </c>
      <c r="G10" s="1" t="s">
        <v>347</v>
      </c>
      <c r="H10" s="1" t="s">
        <v>348</v>
      </c>
      <c r="I10" s="1" t="s">
        <v>349</v>
      </c>
      <c r="J10" s="1" t="s">
        <v>350</v>
      </c>
      <c r="K10" s="1" t="s">
        <v>351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352</v>
      </c>
      <c r="B11" s="1" t="s">
        <v>353</v>
      </c>
      <c r="C11" s="1" t="s">
        <v>354</v>
      </c>
      <c r="D11" s="1" t="s">
        <v>355</v>
      </c>
      <c r="E11" s="1" t="s">
        <v>356</v>
      </c>
      <c r="F11" s="1" t="s">
        <v>357</v>
      </c>
      <c r="G11" s="1" t="s">
        <v>358</v>
      </c>
      <c r="H11" s="1" t="s">
        <v>359</v>
      </c>
      <c r="I11" s="1" t="s">
        <v>360</v>
      </c>
      <c r="J11" s="1" t="s">
        <v>361</v>
      </c>
      <c r="K11" s="1" t="s">
        <v>362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363</v>
      </c>
      <c r="B12" s="1" t="s">
        <v>364</v>
      </c>
      <c r="C12" s="1">
        <v>68.0</v>
      </c>
      <c r="D12" s="1" t="s">
        <v>365</v>
      </c>
      <c r="E12" s="1" t="s">
        <v>366</v>
      </c>
      <c r="F12" s="1" t="s">
        <v>367</v>
      </c>
      <c r="G12" s="1" t="s">
        <v>368</v>
      </c>
      <c r="H12" s="1" t="s">
        <v>369</v>
      </c>
      <c r="I12" s="1" t="s">
        <v>370</v>
      </c>
      <c r="J12" s="1" t="s">
        <v>371</v>
      </c>
      <c r="K12" s="1" t="s">
        <v>372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373</v>
      </c>
      <c r="B13" s="1" t="s">
        <v>374</v>
      </c>
      <c r="C13" s="1" t="s">
        <v>375</v>
      </c>
      <c r="D13" s="1" t="s">
        <v>376</v>
      </c>
      <c r="E13" s="1" t="s">
        <v>119</v>
      </c>
      <c r="F13" s="1" t="s">
        <v>377</v>
      </c>
      <c r="G13" s="1" t="s">
        <v>378</v>
      </c>
      <c r="H13" s="1" t="s">
        <v>379</v>
      </c>
      <c r="I13" s="1" t="s">
        <v>380</v>
      </c>
      <c r="J13" s="1" t="s">
        <v>381</v>
      </c>
      <c r="K13" s="1" t="s">
        <v>382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383</v>
      </c>
      <c r="B14" s="1" t="s">
        <v>384</v>
      </c>
      <c r="C14" s="1" t="s">
        <v>385</v>
      </c>
      <c r="D14" s="1" t="s">
        <v>386</v>
      </c>
      <c r="E14" s="1" t="s">
        <v>387</v>
      </c>
      <c r="F14" s="1" t="s">
        <v>388</v>
      </c>
      <c r="G14" s="1" t="s">
        <v>389</v>
      </c>
      <c r="H14" s="1" t="s">
        <v>390</v>
      </c>
      <c r="I14" s="1" t="s">
        <v>391</v>
      </c>
      <c r="J14" s="1" t="s">
        <v>392</v>
      </c>
      <c r="K14" s="1" t="s">
        <v>393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394</v>
      </c>
      <c r="B15" s="1" t="s">
        <v>384</v>
      </c>
      <c r="C15" s="1" t="s">
        <v>385</v>
      </c>
      <c r="D15" s="1" t="s">
        <v>386</v>
      </c>
      <c r="E15" s="1" t="s">
        <v>387</v>
      </c>
      <c r="F15" s="1" t="s">
        <v>388</v>
      </c>
      <c r="G15" s="1" t="s">
        <v>389</v>
      </c>
      <c r="H15" s="1" t="s">
        <v>390</v>
      </c>
      <c r="I15" s="1" t="s">
        <v>391</v>
      </c>
      <c r="J15" s="1" t="s">
        <v>392</v>
      </c>
      <c r="K15" s="1" t="s">
        <v>393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395</v>
      </c>
      <c r="B16" s="1" t="s">
        <v>396</v>
      </c>
      <c r="C16" s="1" t="s">
        <v>397</v>
      </c>
      <c r="D16" s="1" t="s">
        <v>398</v>
      </c>
      <c r="E16" s="1" t="s">
        <v>399</v>
      </c>
      <c r="F16" s="1">
        <v>24.0</v>
      </c>
      <c r="G16" s="1" t="s">
        <v>400</v>
      </c>
      <c r="H16" s="1" t="s">
        <v>401</v>
      </c>
      <c r="I16" s="1" t="s">
        <v>301</v>
      </c>
      <c r="J16" s="1" t="s">
        <v>402</v>
      </c>
      <c r="K16" s="1" t="s">
        <v>403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404</v>
      </c>
      <c r="B17" s="1" t="s">
        <v>405</v>
      </c>
      <c r="C17" s="1" t="s">
        <v>406</v>
      </c>
      <c r="D17" s="1" t="s">
        <v>407</v>
      </c>
      <c r="E17" s="1" t="s">
        <v>408</v>
      </c>
      <c r="F17" s="1" t="s">
        <v>409</v>
      </c>
      <c r="G17" s="1" t="s">
        <v>410</v>
      </c>
      <c r="H17" s="1" t="s">
        <v>411</v>
      </c>
      <c r="I17" s="1" t="s">
        <v>412</v>
      </c>
      <c r="J17" s="1" t="s">
        <v>413</v>
      </c>
      <c r="K17" s="1" t="s">
        <v>414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415</v>
      </c>
      <c r="B18" s="1" t="s">
        <v>416</v>
      </c>
      <c r="C18" s="1" t="s">
        <v>417</v>
      </c>
      <c r="D18" s="1" t="s">
        <v>418</v>
      </c>
      <c r="E18" s="1" t="s">
        <v>419</v>
      </c>
      <c r="F18" s="1" t="s">
        <v>420</v>
      </c>
      <c r="G18" s="1" t="s">
        <v>421</v>
      </c>
      <c r="H18" s="1" t="s">
        <v>422</v>
      </c>
      <c r="I18" s="1" t="s">
        <v>423</v>
      </c>
      <c r="J18" s="1" t="s">
        <v>424</v>
      </c>
      <c r="K18" s="1" t="s">
        <v>425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426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426</v>
      </c>
      <c r="B20" s="1" t="s">
        <v>427</v>
      </c>
      <c r="C20" s="1" t="s">
        <v>428</v>
      </c>
      <c r="D20" s="1" t="s">
        <v>429</v>
      </c>
      <c r="E20" s="1" t="s">
        <v>430</v>
      </c>
      <c r="F20" s="1" t="s">
        <v>431</v>
      </c>
      <c r="G20" s="1" t="s">
        <v>379</v>
      </c>
      <c r="H20" s="1" t="s">
        <v>432</v>
      </c>
      <c r="I20" s="1" t="s">
        <v>433</v>
      </c>
      <c r="J20" s="1" t="s">
        <v>434</v>
      </c>
      <c r="K20" s="1" t="s">
        <v>435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436</v>
      </c>
      <c r="B21" s="1" t="s">
        <v>437</v>
      </c>
      <c r="C21" s="1" t="s">
        <v>438</v>
      </c>
      <c r="D21" s="1" t="s">
        <v>439</v>
      </c>
      <c r="E21" s="1" t="s">
        <v>440</v>
      </c>
      <c r="F21" s="1" t="s">
        <v>441</v>
      </c>
      <c r="G21" s="1" t="s">
        <v>442</v>
      </c>
      <c r="H21" s="1" t="s">
        <v>443</v>
      </c>
      <c r="I21" s="1" t="s">
        <v>444</v>
      </c>
      <c r="J21" s="1" t="s">
        <v>445</v>
      </c>
      <c r="K21" s="1" t="s">
        <v>446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447</v>
      </c>
      <c r="B22" s="1" t="s">
        <v>448</v>
      </c>
      <c r="C22" s="1" t="s">
        <v>449</v>
      </c>
      <c r="D22" s="1" t="s">
        <v>450</v>
      </c>
      <c r="E22" s="1" t="s">
        <v>451</v>
      </c>
      <c r="F22" s="1" t="s">
        <v>452</v>
      </c>
      <c r="G22" s="1" t="s">
        <v>453</v>
      </c>
      <c r="H22" s="1" t="s">
        <v>454</v>
      </c>
      <c r="I22" s="1" t="s">
        <v>455</v>
      </c>
      <c r="J22" s="1" t="s">
        <v>456</v>
      </c>
      <c r="K22" s="1" t="s">
        <v>457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458</v>
      </c>
      <c r="B23" s="1" t="s">
        <v>459</v>
      </c>
      <c r="C23" s="1" t="s">
        <v>460</v>
      </c>
      <c r="D23" s="1" t="s">
        <v>461</v>
      </c>
      <c r="E23" s="1" t="s">
        <v>184</v>
      </c>
      <c r="F23" s="1" t="s">
        <v>462</v>
      </c>
      <c r="G23" s="1" t="s">
        <v>463</v>
      </c>
      <c r="H23" s="1" t="s">
        <v>464</v>
      </c>
      <c r="I23" s="1" t="s">
        <v>465</v>
      </c>
      <c r="J23" s="1" t="s">
        <v>466</v>
      </c>
      <c r="K23" s="1" t="s">
        <v>130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467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468</v>
      </c>
      <c r="B25" s="1" t="s">
        <v>469</v>
      </c>
      <c r="C25" s="1" t="s">
        <v>470</v>
      </c>
      <c r="D25" s="1" t="s">
        <v>471</v>
      </c>
      <c r="E25" s="1" t="s">
        <v>472</v>
      </c>
      <c r="F25" s="1" t="s">
        <v>473</v>
      </c>
      <c r="G25" s="1" t="s">
        <v>474</v>
      </c>
      <c r="H25" s="1" t="s">
        <v>475</v>
      </c>
      <c r="I25" s="1" t="s">
        <v>476</v>
      </c>
      <c r="J25" s="1" t="s">
        <v>222</v>
      </c>
      <c r="K25" s="1" t="s">
        <v>477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478</v>
      </c>
      <c r="B26" s="1" t="s">
        <v>479</v>
      </c>
      <c r="C26" s="1" t="s">
        <v>480</v>
      </c>
      <c r="D26" s="1" t="s">
        <v>481</v>
      </c>
      <c r="E26" s="1" t="s">
        <v>482</v>
      </c>
      <c r="F26" s="1" t="s">
        <v>483</v>
      </c>
      <c r="G26" s="1" t="s">
        <v>484</v>
      </c>
      <c r="H26" s="1" t="s">
        <v>485</v>
      </c>
      <c r="I26" s="1" t="s">
        <v>486</v>
      </c>
      <c r="J26" s="1" t="s">
        <v>487</v>
      </c>
      <c r="K26" s="1" t="s">
        <v>488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489</v>
      </c>
      <c r="B27" s="1" t="s">
        <v>471</v>
      </c>
      <c r="C27" s="1" t="s">
        <v>490</v>
      </c>
      <c r="D27" s="1" t="s">
        <v>491</v>
      </c>
      <c r="E27" s="1" t="s">
        <v>492</v>
      </c>
      <c r="F27" s="1" t="s">
        <v>493</v>
      </c>
      <c r="G27" s="1" t="s">
        <v>494</v>
      </c>
      <c r="H27" s="1" t="s">
        <v>495</v>
      </c>
      <c r="I27" s="1" t="s">
        <v>496</v>
      </c>
      <c r="J27" s="1" t="s">
        <v>497</v>
      </c>
      <c r="K27" s="1" t="s">
        <v>498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499</v>
      </c>
      <c r="B28" s="1" t="s">
        <v>500</v>
      </c>
      <c r="C28" s="1" t="s">
        <v>501</v>
      </c>
      <c r="D28" s="1" t="s">
        <v>502</v>
      </c>
      <c r="E28" s="1" t="s">
        <v>503</v>
      </c>
      <c r="F28" s="1" t="s">
        <v>504</v>
      </c>
      <c r="G28" s="1" t="s">
        <v>505</v>
      </c>
      <c r="H28" s="1" t="s">
        <v>506</v>
      </c>
      <c r="I28" s="1" t="s">
        <v>507</v>
      </c>
      <c r="J28" s="1" t="s">
        <v>508</v>
      </c>
      <c r="K28" s="1" t="s">
        <v>509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510</v>
      </c>
      <c r="B29" s="1" t="s">
        <v>511</v>
      </c>
      <c r="C29" s="1" t="s">
        <v>512</v>
      </c>
      <c r="D29" s="1" t="s">
        <v>513</v>
      </c>
      <c r="E29" s="1" t="s">
        <v>514</v>
      </c>
      <c r="F29" s="1" t="s">
        <v>515</v>
      </c>
      <c r="G29" s="1" t="s">
        <v>516</v>
      </c>
      <c r="H29" s="1" t="s">
        <v>517</v>
      </c>
      <c r="I29" s="1" t="s">
        <v>518</v>
      </c>
      <c r="J29" s="1" t="s">
        <v>519</v>
      </c>
      <c r="K29" s="1" t="s">
        <v>520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521</v>
      </c>
      <c r="B30" s="1" t="s">
        <v>522</v>
      </c>
      <c r="C30" s="1" t="s">
        <v>523</v>
      </c>
      <c r="D30" s="1" t="s">
        <v>524</v>
      </c>
      <c r="E30" s="1" t="s">
        <v>525</v>
      </c>
      <c r="F30" s="1" t="s">
        <v>526</v>
      </c>
      <c r="G30" s="1" t="s">
        <v>527</v>
      </c>
      <c r="H30" s="1">
        <v>64.0</v>
      </c>
      <c r="I30" s="1" t="s">
        <v>528</v>
      </c>
      <c r="J30" s="1" t="s">
        <v>529</v>
      </c>
      <c r="K30" s="1" t="s">
        <v>530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531</v>
      </c>
      <c r="B31" s="1" t="s">
        <v>532</v>
      </c>
      <c r="C31" s="1" t="s">
        <v>533</v>
      </c>
      <c r="D31" s="1" t="s">
        <v>534</v>
      </c>
      <c r="E31" s="1" t="s">
        <v>535</v>
      </c>
      <c r="F31" s="1" t="s">
        <v>536</v>
      </c>
      <c r="G31" s="1" t="s">
        <v>537</v>
      </c>
      <c r="H31" s="1" t="s">
        <v>538</v>
      </c>
      <c r="I31" s="1" t="s">
        <v>539</v>
      </c>
      <c r="J31" s="1" t="s">
        <v>540</v>
      </c>
      <c r="K31" s="1" t="s">
        <v>541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542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543</v>
      </c>
      <c r="B33" s="1" t="s">
        <v>544</v>
      </c>
      <c r="C33" s="1" t="s">
        <v>545</v>
      </c>
      <c r="D33" s="1" t="s">
        <v>546</v>
      </c>
      <c r="E33" s="1" t="s">
        <v>547</v>
      </c>
      <c r="F33" s="1" t="s">
        <v>548</v>
      </c>
      <c r="G33" s="1" t="s">
        <v>549</v>
      </c>
      <c r="H33" s="1" t="s">
        <v>550</v>
      </c>
      <c r="I33" s="1" t="s">
        <v>551</v>
      </c>
      <c r="J33" s="1" t="s">
        <v>552</v>
      </c>
      <c r="K33" s="1" t="s">
        <v>553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554</v>
      </c>
      <c r="B34" s="1" t="s">
        <v>555</v>
      </c>
      <c r="C34" s="1" t="s">
        <v>556</v>
      </c>
      <c r="D34" s="1" t="s">
        <v>557</v>
      </c>
      <c r="E34" s="1" t="s">
        <v>558</v>
      </c>
      <c r="F34" s="1" t="s">
        <v>559</v>
      </c>
      <c r="G34" s="1" t="s">
        <v>560</v>
      </c>
      <c r="H34" s="1" t="s">
        <v>561</v>
      </c>
      <c r="I34" s="1" t="s">
        <v>562</v>
      </c>
      <c r="J34" s="1" t="s">
        <v>563</v>
      </c>
      <c r="K34" s="1">
        <v>53.0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564</v>
      </c>
      <c r="B35" s="1" t="s">
        <v>565</v>
      </c>
      <c r="C35" s="1" t="s">
        <v>566</v>
      </c>
      <c r="D35" s="1" t="s">
        <v>546</v>
      </c>
      <c r="E35" s="1" t="s">
        <v>567</v>
      </c>
      <c r="F35" s="1" t="s">
        <v>568</v>
      </c>
      <c r="G35" s="1" t="s">
        <v>569</v>
      </c>
      <c r="H35" s="1" t="s">
        <v>570</v>
      </c>
      <c r="I35" s="1" t="s">
        <v>571</v>
      </c>
      <c r="J35" s="1" t="s">
        <v>572</v>
      </c>
      <c r="K35" s="1" t="s">
        <v>573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574</v>
      </c>
      <c r="B36" s="1" t="s">
        <v>575</v>
      </c>
      <c r="C36" s="1" t="s">
        <v>576</v>
      </c>
      <c r="D36" s="1" t="s">
        <v>557</v>
      </c>
      <c r="E36" s="1" t="s">
        <v>577</v>
      </c>
      <c r="F36" s="1" t="s">
        <v>578</v>
      </c>
      <c r="G36" s="1" t="s">
        <v>579</v>
      </c>
      <c r="H36" s="1" t="s">
        <v>580</v>
      </c>
      <c r="I36" s="1" t="s">
        <v>581</v>
      </c>
      <c r="J36" s="1" t="s">
        <v>582</v>
      </c>
      <c r="K36" s="1" t="s">
        <v>583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584</v>
      </c>
      <c r="B37" s="1" t="s">
        <v>585</v>
      </c>
      <c r="C37" s="1" t="s">
        <v>586</v>
      </c>
      <c r="D37" s="1" t="s">
        <v>587</v>
      </c>
      <c r="E37" s="1" t="s">
        <v>588</v>
      </c>
      <c r="F37" s="1" t="s">
        <v>589</v>
      </c>
      <c r="G37" s="1" t="s">
        <v>344</v>
      </c>
      <c r="H37" s="1" t="s">
        <v>590</v>
      </c>
      <c r="I37" s="1">
        <v>69.0</v>
      </c>
      <c r="J37" s="1" t="s">
        <v>591</v>
      </c>
      <c r="K37" s="1" t="s">
        <v>592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593</v>
      </c>
      <c r="B38" s="1" t="s">
        <v>594</v>
      </c>
      <c r="C38" s="1" t="s">
        <v>595</v>
      </c>
      <c r="D38" s="1" t="s">
        <v>596</v>
      </c>
      <c r="E38" s="1" t="s">
        <v>597</v>
      </c>
      <c r="F38" s="1" t="s">
        <v>598</v>
      </c>
      <c r="G38" s="1" t="s">
        <v>599</v>
      </c>
      <c r="H38" s="1" t="s">
        <v>600</v>
      </c>
      <c r="I38" s="1" t="s">
        <v>601</v>
      </c>
      <c r="J38" s="1" t="s">
        <v>602</v>
      </c>
      <c r="K38" s="1" t="s">
        <v>603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604</v>
      </c>
      <c r="B39" s="1" t="s">
        <v>605</v>
      </c>
      <c r="C39" s="1" t="s">
        <v>606</v>
      </c>
      <c r="D39" s="1" t="s">
        <v>607</v>
      </c>
      <c r="E39" s="1" t="s">
        <v>608</v>
      </c>
      <c r="F39" s="1" t="s">
        <v>609</v>
      </c>
      <c r="G39" s="1" t="s">
        <v>610</v>
      </c>
      <c r="H39" s="1" t="s">
        <v>611</v>
      </c>
      <c r="I39" s="1" t="s">
        <v>612</v>
      </c>
      <c r="J39" s="1" t="s">
        <v>613</v>
      </c>
      <c r="K39" s="1" t="s">
        <v>614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615</v>
      </c>
      <c r="B40" s="1" t="s">
        <v>616</v>
      </c>
      <c r="C40" s="1" t="s">
        <v>617</v>
      </c>
      <c r="D40" s="1" t="s">
        <v>618</v>
      </c>
      <c r="E40" s="1" t="s">
        <v>619</v>
      </c>
      <c r="F40" s="1" t="s">
        <v>620</v>
      </c>
      <c r="G40" s="1" t="s">
        <v>450</v>
      </c>
      <c r="H40" s="1" t="s">
        <v>621</v>
      </c>
      <c r="I40" s="1" t="s">
        <v>622</v>
      </c>
      <c r="J40" s="1" t="s">
        <v>623</v>
      </c>
      <c r="K40" s="1" t="s">
        <v>624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625</v>
      </c>
      <c r="B41" s="1" t="s">
        <v>626</v>
      </c>
      <c r="C41" s="1" t="s">
        <v>627</v>
      </c>
      <c r="D41" s="1" t="s">
        <v>628</v>
      </c>
      <c r="E41" s="1" t="s">
        <v>629</v>
      </c>
      <c r="F41" s="1" t="s">
        <v>630</v>
      </c>
      <c r="G41" s="1" t="s">
        <v>631</v>
      </c>
      <c r="H41" s="1" t="s">
        <v>470</v>
      </c>
      <c r="I41" s="1" t="s">
        <v>632</v>
      </c>
      <c r="J41" s="1" t="s">
        <v>633</v>
      </c>
      <c r="K41" s="1" t="s">
        <v>634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635</v>
      </c>
      <c r="B42" s="1" t="s">
        <v>636</v>
      </c>
      <c r="C42" s="1" t="s">
        <v>637</v>
      </c>
      <c r="D42" s="1" t="s">
        <v>638</v>
      </c>
      <c r="E42" s="1" t="s">
        <v>639</v>
      </c>
      <c r="F42" s="1" t="s">
        <v>640</v>
      </c>
      <c r="G42" s="1" t="s">
        <v>641</v>
      </c>
      <c r="H42" s="1" t="s">
        <v>642</v>
      </c>
      <c r="I42" s="1" t="s">
        <v>643</v>
      </c>
      <c r="J42" s="1" t="s">
        <v>644</v>
      </c>
      <c r="K42" s="1" t="s">
        <v>645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646</v>
      </c>
      <c r="B43" s="1" t="s">
        <v>647</v>
      </c>
      <c r="C43" s="1" t="s">
        <v>496</v>
      </c>
      <c r="D43" s="1" t="s">
        <v>477</v>
      </c>
      <c r="E43" s="1" t="s">
        <v>648</v>
      </c>
      <c r="F43" s="1" t="s">
        <v>649</v>
      </c>
      <c r="G43" s="1" t="s">
        <v>650</v>
      </c>
      <c r="H43" s="1" t="s">
        <v>651</v>
      </c>
      <c r="I43" s="1" t="s">
        <v>126</v>
      </c>
      <c r="J43" s="1" t="s">
        <v>490</v>
      </c>
      <c r="K43" s="1" t="s">
        <v>652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653</v>
      </c>
      <c r="B44" s="1" t="s">
        <v>636</v>
      </c>
      <c r="C44" s="1" t="s">
        <v>654</v>
      </c>
      <c r="D44" s="1" t="s">
        <v>655</v>
      </c>
      <c r="E44" s="1" t="s">
        <v>656</v>
      </c>
      <c r="F44" s="1" t="s">
        <v>657</v>
      </c>
      <c r="G44" s="1" t="s">
        <v>658</v>
      </c>
      <c r="H44" s="1" t="s">
        <v>659</v>
      </c>
      <c r="I44" s="1" t="s">
        <v>660</v>
      </c>
      <c r="J44" s="1" t="s">
        <v>661</v>
      </c>
      <c r="K44" s="1" t="s">
        <v>644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662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663</v>
      </c>
      <c r="B46" s="1" t="s">
        <v>664</v>
      </c>
      <c r="C46" s="1" t="s">
        <v>665</v>
      </c>
      <c r="D46" s="1" t="s">
        <v>666</v>
      </c>
      <c r="E46" s="1" t="s">
        <v>667</v>
      </c>
      <c r="F46" s="1" t="s">
        <v>668</v>
      </c>
      <c r="G46" s="1" t="s">
        <v>669</v>
      </c>
      <c r="H46" s="1" t="s">
        <v>670</v>
      </c>
      <c r="I46" s="1" t="s">
        <v>671</v>
      </c>
      <c r="J46" s="1" t="s">
        <v>672</v>
      </c>
      <c r="K46" s="1" t="s">
        <v>673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674</v>
      </c>
      <c r="B47" s="1" t="s">
        <v>675</v>
      </c>
      <c r="C47" s="1" t="s">
        <v>676</v>
      </c>
      <c r="D47" s="1" t="s">
        <v>677</v>
      </c>
      <c r="E47" s="1" t="s">
        <v>678</v>
      </c>
      <c r="F47" s="1" t="s">
        <v>679</v>
      </c>
      <c r="G47" s="1" t="s">
        <v>680</v>
      </c>
      <c r="H47" s="1" t="s">
        <v>681</v>
      </c>
      <c r="I47" s="1" t="s">
        <v>682</v>
      </c>
      <c r="J47" s="1" t="s">
        <v>683</v>
      </c>
      <c r="K47" s="1" t="s">
        <v>684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685</v>
      </c>
      <c r="B48" s="1" t="s">
        <v>686</v>
      </c>
      <c r="C48" s="1" t="s">
        <v>687</v>
      </c>
      <c r="D48" s="1" t="s">
        <v>688</v>
      </c>
      <c r="E48" s="1" t="s">
        <v>689</v>
      </c>
      <c r="F48" s="1" t="s">
        <v>690</v>
      </c>
      <c r="G48" s="1" t="s">
        <v>691</v>
      </c>
      <c r="H48" s="1" t="s">
        <v>692</v>
      </c>
      <c r="I48" s="1" t="s">
        <v>693</v>
      </c>
      <c r="J48" s="1" t="s">
        <v>694</v>
      </c>
      <c r="K48" s="1" t="s">
        <v>695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696</v>
      </c>
      <c r="B49" s="1" t="s">
        <v>697</v>
      </c>
      <c r="C49" s="1" t="s">
        <v>698</v>
      </c>
      <c r="D49" s="1" t="s">
        <v>699</v>
      </c>
      <c r="E49" s="1" t="s">
        <v>700</v>
      </c>
      <c r="F49" s="1" t="s">
        <v>701</v>
      </c>
      <c r="G49" s="1">
        <v>-39.0</v>
      </c>
      <c r="H49" s="1" t="s">
        <v>123</v>
      </c>
      <c r="I49" s="1" t="s">
        <v>702</v>
      </c>
      <c r="J49" s="1" t="s">
        <v>703</v>
      </c>
      <c r="K49" s="1" t="s">
        <v>704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705</v>
      </c>
      <c r="B50" s="1" t="s">
        <v>706</v>
      </c>
      <c r="C50" s="1" t="s">
        <v>707</v>
      </c>
      <c r="D50" s="1" t="s">
        <v>708</v>
      </c>
      <c r="E50" s="1" t="s">
        <v>709</v>
      </c>
      <c r="F50" s="1" t="s">
        <v>710</v>
      </c>
      <c r="G50" s="1" t="s">
        <v>711</v>
      </c>
      <c r="H50" s="1" t="s">
        <v>712</v>
      </c>
      <c r="I50" s="1" t="s">
        <v>713</v>
      </c>
      <c r="J50" s="1" t="s">
        <v>714</v>
      </c>
      <c r="K50" s="1" t="s">
        <v>715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716</v>
      </c>
      <c r="B51" s="1" t="s">
        <v>717</v>
      </c>
      <c r="C51" s="1" t="s">
        <v>718</v>
      </c>
      <c r="D51" s="1" t="s">
        <v>719</v>
      </c>
      <c r="E51" s="1" t="s">
        <v>720</v>
      </c>
      <c r="F51" s="1" t="s">
        <v>721</v>
      </c>
      <c r="G51" s="1" t="s">
        <v>722</v>
      </c>
      <c r="H51" s="1" t="s">
        <v>723</v>
      </c>
      <c r="I51" s="1">
        <v>0.0</v>
      </c>
      <c r="J51" s="1" t="s">
        <v>724</v>
      </c>
      <c r="K51" s="1" t="s">
        <v>725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726</v>
      </c>
      <c r="B52" s="1" t="s">
        <v>727</v>
      </c>
      <c r="C52" s="1" t="s">
        <v>728</v>
      </c>
      <c r="D52" s="1" t="s">
        <v>729</v>
      </c>
      <c r="E52" s="1" t="s">
        <v>730</v>
      </c>
      <c r="F52" s="1" t="s">
        <v>731</v>
      </c>
      <c r="G52" s="1" t="s">
        <v>732</v>
      </c>
      <c r="H52" s="1" t="s">
        <v>733</v>
      </c>
      <c r="I52" s="1">
        <v>0.0</v>
      </c>
      <c r="J52" s="1" t="s">
        <v>734</v>
      </c>
      <c r="K52" s="1" t="s">
        <v>735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736</v>
      </c>
      <c r="B53" s="1" t="s">
        <v>737</v>
      </c>
      <c r="C53" s="1" t="s">
        <v>738</v>
      </c>
      <c r="D53" s="1" t="s">
        <v>739</v>
      </c>
      <c r="E53" s="1" t="s">
        <v>740</v>
      </c>
      <c r="F53" s="1" t="s">
        <v>741</v>
      </c>
      <c r="G53" s="1" t="s">
        <v>742</v>
      </c>
      <c r="H53" s="1" t="s">
        <v>743</v>
      </c>
      <c r="I53" s="1" t="s">
        <v>744</v>
      </c>
      <c r="J53" s="1" t="s">
        <v>745</v>
      </c>
      <c r="K53" s="1" t="s">
        <v>746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747</v>
      </c>
      <c r="B54" s="1" t="s">
        <v>748</v>
      </c>
      <c r="C54" s="1" t="s">
        <v>749</v>
      </c>
      <c r="D54" s="1" t="s">
        <v>750</v>
      </c>
      <c r="E54" s="1" t="s">
        <v>751</v>
      </c>
      <c r="F54" s="1" t="s">
        <v>752</v>
      </c>
      <c r="G54" s="1" t="s">
        <v>129</v>
      </c>
      <c r="H54" s="1" t="s">
        <v>753</v>
      </c>
      <c r="I54" s="1">
        <v>0.0</v>
      </c>
      <c r="J54" s="1" t="s">
        <v>754</v>
      </c>
      <c r="K54" s="1" t="s">
        <v>755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756</v>
      </c>
      <c r="B55" s="1" t="s">
        <v>757</v>
      </c>
      <c r="C55" s="1" t="s">
        <v>758</v>
      </c>
      <c r="D55" s="1" t="s">
        <v>759</v>
      </c>
      <c r="E55" s="1" t="s">
        <v>760</v>
      </c>
      <c r="F55" s="1" t="s">
        <v>761</v>
      </c>
      <c r="G55" s="1" t="s">
        <v>762</v>
      </c>
      <c r="H55" s="1" t="s">
        <v>763</v>
      </c>
      <c r="I55" s="1" t="s">
        <v>764</v>
      </c>
      <c r="J55" s="1" t="s">
        <v>765</v>
      </c>
      <c r="K55" s="1" t="s">
        <v>766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767</v>
      </c>
      <c r="B56" s="1" t="s">
        <v>768</v>
      </c>
      <c r="C56" s="1" t="s">
        <v>769</v>
      </c>
      <c r="D56" s="1" t="s">
        <v>770</v>
      </c>
      <c r="E56" s="1" t="s">
        <v>771</v>
      </c>
      <c r="F56" s="1" t="s">
        <v>772</v>
      </c>
      <c r="G56" s="1" t="s">
        <v>773</v>
      </c>
      <c r="H56" s="1" t="s">
        <v>774</v>
      </c>
      <c r="I56" s="1" t="s">
        <v>775</v>
      </c>
      <c r="J56" s="1" t="s">
        <v>776</v>
      </c>
      <c r="K56" s="1" t="s">
        <v>777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778</v>
      </c>
      <c r="B57" s="1" t="s">
        <v>779</v>
      </c>
      <c r="C57" s="1" t="s">
        <v>780</v>
      </c>
      <c r="D57" s="1" t="s">
        <v>781</v>
      </c>
      <c r="E57" s="1" t="s">
        <v>782</v>
      </c>
      <c r="F57" s="1" t="s">
        <v>783</v>
      </c>
      <c r="G57" s="1" t="s">
        <v>784</v>
      </c>
      <c r="H57" s="1" t="s">
        <v>785</v>
      </c>
      <c r="I57" s="1" t="s">
        <v>786</v>
      </c>
      <c r="J57" s="1" t="s">
        <v>787</v>
      </c>
      <c r="K57" s="1" t="s">
        <v>788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789</v>
      </c>
      <c r="B58" s="1" t="s">
        <v>790</v>
      </c>
      <c r="C58" s="1" t="s">
        <v>791</v>
      </c>
      <c r="D58" s="1" t="s">
        <v>792</v>
      </c>
      <c r="E58" s="1" t="s">
        <v>793</v>
      </c>
      <c r="F58" s="1" t="s">
        <v>794</v>
      </c>
      <c r="G58" s="1" t="s">
        <v>795</v>
      </c>
      <c r="H58" s="1">
        <v>11.0</v>
      </c>
      <c r="I58" s="1" t="s">
        <v>796</v>
      </c>
      <c r="J58" s="1" t="s">
        <v>797</v>
      </c>
      <c r="K58" s="1" t="s">
        <v>798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799</v>
      </c>
      <c r="B59" s="1" t="s">
        <v>800</v>
      </c>
      <c r="C59" s="1" t="s">
        <v>801</v>
      </c>
      <c r="D59" s="1" t="s">
        <v>802</v>
      </c>
      <c r="E59" s="1" t="s">
        <v>803</v>
      </c>
      <c r="F59" s="1" t="s">
        <v>804</v>
      </c>
      <c r="G59" s="1" t="s">
        <v>805</v>
      </c>
      <c r="H59" s="1" t="s">
        <v>806</v>
      </c>
      <c r="I59" s="1" t="s">
        <v>807</v>
      </c>
      <c r="J59" s="1" t="s">
        <v>808</v>
      </c>
      <c r="K59" s="1" t="s">
        <v>809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810</v>
      </c>
      <c r="B60" s="1" t="s">
        <v>811</v>
      </c>
      <c r="C60" s="1" t="s">
        <v>812</v>
      </c>
      <c r="D60" s="1" t="s">
        <v>813</v>
      </c>
      <c r="E60" s="1" t="s">
        <v>814</v>
      </c>
      <c r="F60" s="1" t="s">
        <v>220</v>
      </c>
      <c r="G60" s="1" t="s">
        <v>815</v>
      </c>
      <c r="H60" s="1" t="s">
        <v>816</v>
      </c>
      <c r="I60" s="1" t="s">
        <v>817</v>
      </c>
      <c r="J60" s="1" t="s">
        <v>497</v>
      </c>
      <c r="K60" s="1" t="s">
        <v>818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819</v>
      </c>
      <c r="B61" s="1" t="s">
        <v>820</v>
      </c>
      <c r="C61" s="1" t="s">
        <v>821</v>
      </c>
      <c r="D61" s="1">
        <v>-18.0</v>
      </c>
      <c r="E61" s="1" t="s">
        <v>822</v>
      </c>
      <c r="F61" s="1" t="s">
        <v>823</v>
      </c>
      <c r="G61" s="1" t="s">
        <v>824</v>
      </c>
      <c r="H61" s="1" t="s">
        <v>825</v>
      </c>
      <c r="I61" s="1" t="s">
        <v>826</v>
      </c>
      <c r="J61" s="1" t="s">
        <v>827</v>
      </c>
      <c r="K61" s="1" t="s">
        <v>828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829</v>
      </c>
      <c r="B62" s="1" t="s">
        <v>830</v>
      </c>
      <c r="C62" s="1" t="s">
        <v>831</v>
      </c>
      <c r="D62" s="1" t="s">
        <v>832</v>
      </c>
      <c r="E62" s="1" t="s">
        <v>833</v>
      </c>
      <c r="F62" s="1" t="s">
        <v>834</v>
      </c>
      <c r="G62" s="1" t="s">
        <v>835</v>
      </c>
      <c r="H62" s="1" t="s">
        <v>836</v>
      </c>
      <c r="I62" s="1" t="s">
        <v>837</v>
      </c>
      <c r="J62" s="1" t="s">
        <v>838</v>
      </c>
      <c r="K62" s="1" t="s">
        <v>839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840</v>
      </c>
      <c r="B63" s="1" t="s">
        <v>841</v>
      </c>
      <c r="C63" s="1" t="s">
        <v>842</v>
      </c>
      <c r="D63" s="1" t="s">
        <v>843</v>
      </c>
      <c r="E63" s="1" t="s">
        <v>844</v>
      </c>
      <c r="F63" s="1" t="s">
        <v>845</v>
      </c>
      <c r="G63" s="1" t="s">
        <v>846</v>
      </c>
      <c r="H63" s="1" t="s">
        <v>847</v>
      </c>
      <c r="I63" s="1" t="s">
        <v>848</v>
      </c>
      <c r="J63" s="1" t="s">
        <v>849</v>
      </c>
      <c r="K63" s="1" t="s">
        <v>850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851</v>
      </c>
      <c r="B64" s="1" t="s">
        <v>852</v>
      </c>
      <c r="C64" s="1" t="s">
        <v>853</v>
      </c>
      <c r="D64" s="1" t="s">
        <v>854</v>
      </c>
      <c r="E64" s="1" t="s">
        <v>855</v>
      </c>
      <c r="F64" s="1" t="s">
        <v>856</v>
      </c>
      <c r="G64" s="1" t="s">
        <v>857</v>
      </c>
      <c r="H64" s="1" t="s">
        <v>858</v>
      </c>
      <c r="I64" s="1" t="s">
        <v>859</v>
      </c>
      <c r="J64" s="1" t="s">
        <v>860</v>
      </c>
      <c r="K64" s="1">
        <v>25.0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861</v>
      </c>
      <c r="B65" s="1">
        <v>0.0</v>
      </c>
      <c r="C65" s="1">
        <v>0.0</v>
      </c>
      <c r="D65" s="1" t="s">
        <v>862</v>
      </c>
      <c r="E65" s="1" t="s">
        <v>115</v>
      </c>
      <c r="F65" s="1" t="s">
        <v>863</v>
      </c>
      <c r="G65" s="1" t="s">
        <v>864</v>
      </c>
      <c r="H65" s="1" t="s">
        <v>865</v>
      </c>
      <c r="I65" s="1" t="s">
        <v>866</v>
      </c>
      <c r="J65" s="1" t="s">
        <v>867</v>
      </c>
      <c r="K65" s="1" t="s">
        <v>472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868</v>
      </c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869</v>
      </c>
      <c r="B67" s="1" t="s">
        <v>870</v>
      </c>
      <c r="C67" s="1" t="s">
        <v>871</v>
      </c>
      <c r="D67" s="1" t="s">
        <v>333</v>
      </c>
      <c r="E67" s="1" t="s">
        <v>872</v>
      </c>
      <c r="F67" s="1" t="s">
        <v>873</v>
      </c>
      <c r="G67" s="1" t="s">
        <v>874</v>
      </c>
      <c r="H67" s="1" t="s">
        <v>875</v>
      </c>
      <c r="I67" s="1" t="s">
        <v>876</v>
      </c>
      <c r="J67" s="1" t="s">
        <v>877</v>
      </c>
      <c r="K67" s="1" t="s">
        <v>878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879</v>
      </c>
      <c r="B68" s="1" t="s">
        <v>588</v>
      </c>
      <c r="C68" s="1" t="s">
        <v>880</v>
      </c>
      <c r="D68" s="1" t="s">
        <v>881</v>
      </c>
      <c r="E68" s="1" t="s">
        <v>882</v>
      </c>
      <c r="F68" s="1" t="s">
        <v>883</v>
      </c>
      <c r="G68" s="1" t="s">
        <v>884</v>
      </c>
      <c r="H68" s="1" t="s">
        <v>885</v>
      </c>
      <c r="I68" s="1" t="s">
        <v>886</v>
      </c>
      <c r="J68" s="1" t="s">
        <v>887</v>
      </c>
      <c r="K68" s="1" t="s">
        <v>888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889</v>
      </c>
      <c r="B69" s="1" t="s">
        <v>890</v>
      </c>
      <c r="C69" s="1" t="s">
        <v>891</v>
      </c>
      <c r="D69" s="1" t="s">
        <v>892</v>
      </c>
      <c r="E69" s="1" t="s">
        <v>893</v>
      </c>
      <c r="F69" s="1" t="s">
        <v>894</v>
      </c>
      <c r="G69" s="1" t="s">
        <v>895</v>
      </c>
      <c r="H69" s="1" t="s">
        <v>896</v>
      </c>
      <c r="I69" s="1" t="s">
        <v>897</v>
      </c>
      <c r="J69" s="1" t="s">
        <v>898</v>
      </c>
      <c r="K69" s="1" t="s">
        <v>899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900</v>
      </c>
      <c r="B70" s="1" t="s">
        <v>901</v>
      </c>
      <c r="C70" s="1" t="s">
        <v>902</v>
      </c>
      <c r="D70" s="1" t="s">
        <v>903</v>
      </c>
      <c r="E70" s="1" t="s">
        <v>904</v>
      </c>
      <c r="F70" s="1" t="s">
        <v>905</v>
      </c>
      <c r="G70" s="1" t="s">
        <v>906</v>
      </c>
      <c r="H70" s="1" t="s">
        <v>907</v>
      </c>
      <c r="I70" s="1" t="s">
        <v>908</v>
      </c>
      <c r="J70" s="1" t="s">
        <v>909</v>
      </c>
      <c r="K70" s="1" t="s">
        <v>910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911</v>
      </c>
      <c r="B71" s="1" t="s">
        <v>912</v>
      </c>
      <c r="C71" s="1" t="s">
        <v>913</v>
      </c>
      <c r="D71" s="1" t="s">
        <v>914</v>
      </c>
      <c r="E71" s="1" t="s">
        <v>915</v>
      </c>
      <c r="F71" s="1" t="s">
        <v>916</v>
      </c>
      <c r="G71" s="1" t="s">
        <v>917</v>
      </c>
      <c r="H71" s="1" t="s">
        <v>918</v>
      </c>
      <c r="I71" s="1" t="s">
        <v>919</v>
      </c>
      <c r="J71" s="1" t="s">
        <v>920</v>
      </c>
      <c r="K71" s="1" t="s">
        <v>921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922</v>
      </c>
      <c r="B72" s="1" t="s">
        <v>923</v>
      </c>
      <c r="C72" s="1" t="s">
        <v>924</v>
      </c>
      <c r="D72" s="1" t="s">
        <v>925</v>
      </c>
      <c r="E72" s="1" t="s">
        <v>926</v>
      </c>
      <c r="F72" s="1" t="s">
        <v>927</v>
      </c>
      <c r="G72" s="1" t="s">
        <v>928</v>
      </c>
      <c r="H72" s="1" t="s">
        <v>929</v>
      </c>
      <c r="I72" s="1" t="s">
        <v>930</v>
      </c>
      <c r="J72" s="1" t="s">
        <v>931</v>
      </c>
      <c r="K72" s="1" t="s">
        <v>932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933</v>
      </c>
      <c r="B73" s="1" t="s">
        <v>934</v>
      </c>
      <c r="C73" s="1" t="s">
        <v>935</v>
      </c>
      <c r="D73" s="1" t="s">
        <v>875</v>
      </c>
      <c r="E73" s="1" t="s">
        <v>936</v>
      </c>
      <c r="F73" s="1" t="s">
        <v>937</v>
      </c>
      <c r="G73" s="1" t="s">
        <v>938</v>
      </c>
      <c r="H73" s="1" t="s">
        <v>939</v>
      </c>
      <c r="I73" s="1" t="s">
        <v>940</v>
      </c>
      <c r="J73" s="1" t="s">
        <v>941</v>
      </c>
      <c r="K73" s="1" t="s">
        <v>942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943</v>
      </c>
      <c r="B74" s="1" t="s">
        <v>944</v>
      </c>
      <c r="C74" s="1" t="s">
        <v>945</v>
      </c>
      <c r="D74" s="1" t="s">
        <v>946</v>
      </c>
      <c r="E74" s="1" t="s">
        <v>947</v>
      </c>
      <c r="F74" s="1" t="s">
        <v>948</v>
      </c>
      <c r="G74" s="1" t="s">
        <v>949</v>
      </c>
      <c r="H74" s="1" t="s">
        <v>950</v>
      </c>
      <c r="I74" s="1" t="s">
        <v>951</v>
      </c>
      <c r="J74" s="1" t="s">
        <v>952</v>
      </c>
      <c r="K74" s="1" t="s">
        <v>953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954</v>
      </c>
      <c r="B75" s="1" t="s">
        <v>955</v>
      </c>
      <c r="C75" s="1" t="s">
        <v>956</v>
      </c>
      <c r="D75" s="1" t="s">
        <v>957</v>
      </c>
      <c r="E75" s="1" t="s">
        <v>958</v>
      </c>
      <c r="F75" s="1" t="s">
        <v>959</v>
      </c>
      <c r="G75" s="1" t="s">
        <v>960</v>
      </c>
      <c r="H75" s="1" t="s">
        <v>961</v>
      </c>
      <c r="I75" s="1" t="s">
        <v>962</v>
      </c>
      <c r="J75" s="1" t="s">
        <v>963</v>
      </c>
      <c r="K75" s="1" t="s">
        <v>964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965</v>
      </c>
      <c r="B76" s="1" t="s">
        <v>966</v>
      </c>
      <c r="C76" s="1" t="s">
        <v>967</v>
      </c>
      <c r="D76" s="1" t="s">
        <v>968</v>
      </c>
      <c r="E76" s="1" t="s">
        <v>969</v>
      </c>
      <c r="F76" s="1" t="s">
        <v>970</v>
      </c>
      <c r="G76" s="1" t="s">
        <v>971</v>
      </c>
      <c r="H76" s="1" t="s">
        <v>972</v>
      </c>
      <c r="I76" s="1">
        <v>12.0</v>
      </c>
      <c r="J76" s="1" t="s">
        <v>973</v>
      </c>
      <c r="K76" s="1" t="s">
        <v>223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974</v>
      </c>
      <c r="B77" s="1" t="s">
        <v>975</v>
      </c>
      <c r="C77" s="1" t="s">
        <v>976</v>
      </c>
      <c r="D77" s="1" t="s">
        <v>977</v>
      </c>
      <c r="E77" s="1" t="s">
        <v>978</v>
      </c>
      <c r="F77" s="1" t="s">
        <v>979</v>
      </c>
      <c r="G77" s="1" t="s">
        <v>980</v>
      </c>
      <c r="H77" s="1" t="s">
        <v>981</v>
      </c>
      <c r="I77" s="1" t="s">
        <v>982</v>
      </c>
      <c r="J77" s="1" t="s">
        <v>983</v>
      </c>
      <c r="K77" s="1" t="s">
        <v>984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985</v>
      </c>
      <c r="B78" s="1" t="s">
        <v>793</v>
      </c>
      <c r="C78" s="1" t="s">
        <v>986</v>
      </c>
      <c r="D78" s="1" t="s">
        <v>987</v>
      </c>
      <c r="E78" s="1" t="s">
        <v>988</v>
      </c>
      <c r="F78" s="1" t="s">
        <v>989</v>
      </c>
      <c r="G78" s="1" t="s">
        <v>990</v>
      </c>
      <c r="H78" s="1" t="s">
        <v>991</v>
      </c>
      <c r="I78" s="1" t="s">
        <v>209</v>
      </c>
      <c r="J78" s="1" t="s">
        <v>992</v>
      </c>
      <c r="K78" s="1" t="s">
        <v>993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994</v>
      </c>
      <c r="B79" s="1" t="s">
        <v>995</v>
      </c>
      <c r="C79" s="1" t="s">
        <v>996</v>
      </c>
      <c r="D79" s="1" t="s">
        <v>997</v>
      </c>
      <c r="E79" s="1" t="s">
        <v>998</v>
      </c>
      <c r="F79" s="1" t="s">
        <v>999</v>
      </c>
      <c r="G79" s="1" t="s">
        <v>1000</v>
      </c>
      <c r="H79" s="1" t="s">
        <v>130</v>
      </c>
      <c r="I79" s="1" t="s">
        <v>1001</v>
      </c>
      <c r="J79" s="1" t="s">
        <v>1002</v>
      </c>
      <c r="K79" s="1" t="s">
        <v>1003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1004</v>
      </c>
      <c r="B80" s="1" t="s">
        <v>1005</v>
      </c>
      <c r="C80" s="1" t="s">
        <v>1006</v>
      </c>
      <c r="D80" s="1" t="s">
        <v>1007</v>
      </c>
      <c r="E80" s="1" t="s">
        <v>1008</v>
      </c>
      <c r="F80" s="1" t="s">
        <v>1009</v>
      </c>
      <c r="G80" s="1" t="s">
        <v>1010</v>
      </c>
      <c r="H80" s="1" t="s">
        <v>1011</v>
      </c>
      <c r="I80" s="1" t="s">
        <v>1012</v>
      </c>
      <c r="J80" s="1" t="s">
        <v>1013</v>
      </c>
      <c r="K80" s="1" t="s">
        <v>1014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1015</v>
      </c>
      <c r="B81" s="1" t="s">
        <v>1016</v>
      </c>
      <c r="C81" s="1" t="s">
        <v>1017</v>
      </c>
      <c r="D81" s="1" t="s">
        <v>671</v>
      </c>
      <c r="E81" s="1" t="s">
        <v>1018</v>
      </c>
      <c r="F81" s="1" t="s">
        <v>1019</v>
      </c>
      <c r="G81" s="1" t="s">
        <v>1020</v>
      </c>
      <c r="H81" s="1" t="s">
        <v>1021</v>
      </c>
      <c r="I81" s="1" t="s">
        <v>1022</v>
      </c>
      <c r="J81" s="1" t="s">
        <v>1023</v>
      </c>
      <c r="K81" s="1" t="s">
        <v>1024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1025</v>
      </c>
      <c r="B82" s="1" t="s">
        <v>1026</v>
      </c>
      <c r="C82" s="1" t="s">
        <v>1027</v>
      </c>
      <c r="D82" s="1" t="s">
        <v>1028</v>
      </c>
      <c r="E82" s="1" t="s">
        <v>1029</v>
      </c>
      <c r="F82" s="1" t="s">
        <v>1030</v>
      </c>
      <c r="G82" s="1" t="s">
        <v>1031</v>
      </c>
      <c r="H82" s="1" t="s">
        <v>1032</v>
      </c>
      <c r="I82" s="1" t="s">
        <v>1033</v>
      </c>
      <c r="J82" s="1" t="s">
        <v>463</v>
      </c>
      <c r="K82" s="1" t="s">
        <v>1034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1035</v>
      </c>
      <c r="B83" s="1" t="s">
        <v>1036</v>
      </c>
      <c r="C83" s="1" t="s">
        <v>1037</v>
      </c>
      <c r="D83" s="1" t="s">
        <v>1038</v>
      </c>
      <c r="E83" s="1" t="s">
        <v>1039</v>
      </c>
      <c r="F83" s="1" t="s">
        <v>1040</v>
      </c>
      <c r="G83" s="1" t="s">
        <v>989</v>
      </c>
      <c r="H83" s="1" t="s">
        <v>1041</v>
      </c>
      <c r="I83" s="1" t="s">
        <v>1042</v>
      </c>
      <c r="J83" s="1" t="s">
        <v>454</v>
      </c>
      <c r="K83" s="1" t="s">
        <v>1043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1044</v>
      </c>
      <c r="B84" s="1" t="s">
        <v>1045</v>
      </c>
      <c r="C84" s="1" t="s">
        <v>1046</v>
      </c>
      <c r="D84" s="1" t="s">
        <v>1047</v>
      </c>
      <c r="E84" s="1" t="s">
        <v>1048</v>
      </c>
      <c r="F84" s="1" t="s">
        <v>1049</v>
      </c>
      <c r="G84" s="1" t="s">
        <v>1050</v>
      </c>
      <c r="H84" s="1" t="s">
        <v>1051</v>
      </c>
      <c r="I84" s="1" t="s">
        <v>1052</v>
      </c>
      <c r="J84" s="1" t="s">
        <v>1053</v>
      </c>
      <c r="K84" s="1" t="s">
        <v>745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1054</v>
      </c>
      <c r="B85" s="1" t="s">
        <v>1055</v>
      </c>
      <c r="C85" s="1" t="s">
        <v>1056</v>
      </c>
      <c r="D85" s="1" t="s">
        <v>1057</v>
      </c>
      <c r="E85" s="1" t="s">
        <v>1058</v>
      </c>
      <c r="F85" s="1" t="s">
        <v>1059</v>
      </c>
      <c r="G85" s="1" t="s">
        <v>1060</v>
      </c>
      <c r="H85" s="1" t="s">
        <v>449</v>
      </c>
      <c r="I85" s="1" t="s">
        <v>1061</v>
      </c>
      <c r="J85" s="1" t="s">
        <v>1062</v>
      </c>
      <c r="K85" s="1" t="s">
        <v>1063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1064</v>
      </c>
      <c r="B86" s="1">
        <v>0.0</v>
      </c>
      <c r="C86" s="1">
        <v>0.0</v>
      </c>
      <c r="D86" s="1">
        <v>0.0</v>
      </c>
      <c r="E86" s="1" t="s">
        <v>1065</v>
      </c>
      <c r="F86" s="1" t="s">
        <v>1066</v>
      </c>
      <c r="G86" s="1" t="s">
        <v>1067</v>
      </c>
      <c r="H86" s="1" t="s">
        <v>1068</v>
      </c>
      <c r="I86" s="1" t="s">
        <v>1069</v>
      </c>
      <c r="J86" s="1" t="s">
        <v>1070</v>
      </c>
      <c r="K86" s="1" t="s">
        <v>1071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1072</v>
      </c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1073</v>
      </c>
      <c r="B88" s="1" t="s">
        <v>1074</v>
      </c>
      <c r="C88" s="1" t="s">
        <v>1075</v>
      </c>
      <c r="D88" s="1" t="s">
        <v>1076</v>
      </c>
      <c r="E88" s="1" t="s">
        <v>1077</v>
      </c>
      <c r="F88" s="1" t="s">
        <v>1078</v>
      </c>
      <c r="G88" s="1" t="s">
        <v>1079</v>
      </c>
      <c r="H88" s="1" t="s">
        <v>1080</v>
      </c>
      <c r="I88" s="1" t="s">
        <v>1081</v>
      </c>
      <c r="J88" s="1" t="s">
        <v>1082</v>
      </c>
      <c r="K88" s="1" t="s">
        <v>1083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1084</v>
      </c>
      <c r="B89" s="1" t="s">
        <v>1085</v>
      </c>
      <c r="C89" s="1" t="s">
        <v>1086</v>
      </c>
      <c r="D89" s="1" t="s">
        <v>1087</v>
      </c>
      <c r="E89" s="1" t="s">
        <v>1088</v>
      </c>
      <c r="F89" s="1" t="s">
        <v>1089</v>
      </c>
      <c r="G89" s="1" t="s">
        <v>1090</v>
      </c>
      <c r="H89" s="1" t="s">
        <v>1091</v>
      </c>
      <c r="I89" s="1" t="s">
        <v>1092</v>
      </c>
      <c r="J89" s="1" t="s">
        <v>1093</v>
      </c>
      <c r="K89" s="1" t="s">
        <v>1094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1095</v>
      </c>
      <c r="B90" s="1" t="s">
        <v>1096</v>
      </c>
      <c r="C90" s="1">
        <v>72.0</v>
      </c>
      <c r="D90" s="1" t="s">
        <v>1097</v>
      </c>
      <c r="E90" s="1" t="s">
        <v>1098</v>
      </c>
      <c r="F90" s="1" t="s">
        <v>1099</v>
      </c>
      <c r="G90" s="1" t="s">
        <v>1100</v>
      </c>
      <c r="H90" s="1" t="s">
        <v>1101</v>
      </c>
      <c r="I90" s="1" t="s">
        <v>1051</v>
      </c>
      <c r="J90" s="1" t="s">
        <v>1102</v>
      </c>
      <c r="K90" s="1" t="s">
        <v>1103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1104</v>
      </c>
      <c r="B91" s="1" t="s">
        <v>1105</v>
      </c>
      <c r="C91" s="1" t="s">
        <v>1106</v>
      </c>
      <c r="D91" s="1" t="s">
        <v>1107</v>
      </c>
      <c r="E91" s="1" t="s">
        <v>1108</v>
      </c>
      <c r="F91" s="1" t="s">
        <v>1109</v>
      </c>
      <c r="G91" s="1" t="s">
        <v>1110</v>
      </c>
      <c r="H91" s="1" t="s">
        <v>1111</v>
      </c>
      <c r="I91" s="1" t="s">
        <v>1112</v>
      </c>
      <c r="J91" s="1" t="s">
        <v>1113</v>
      </c>
      <c r="K91" s="1" t="s">
        <v>1114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1115</v>
      </c>
      <c r="B92" s="1" t="s">
        <v>1116</v>
      </c>
      <c r="C92" s="1" t="s">
        <v>1117</v>
      </c>
      <c r="D92" s="1" t="s">
        <v>501</v>
      </c>
      <c r="E92" s="1" t="s">
        <v>766</v>
      </c>
      <c r="F92" s="1" t="s">
        <v>1118</v>
      </c>
      <c r="G92" s="1" t="s">
        <v>1119</v>
      </c>
      <c r="H92" s="1" t="s">
        <v>1120</v>
      </c>
      <c r="I92" s="1" t="s">
        <v>951</v>
      </c>
      <c r="J92" s="1" t="s">
        <v>1121</v>
      </c>
      <c r="K92" s="1" t="s">
        <v>1122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1123</v>
      </c>
      <c r="B93" s="1" t="s">
        <v>1124</v>
      </c>
      <c r="C93" s="1" t="s">
        <v>1125</v>
      </c>
      <c r="D93" s="1" t="s">
        <v>1126</v>
      </c>
      <c r="E93" s="1" t="s">
        <v>1127</v>
      </c>
      <c r="F93" s="1" t="s">
        <v>1128</v>
      </c>
      <c r="G93" s="1" t="s">
        <v>1129</v>
      </c>
      <c r="H93" s="1" t="s">
        <v>1130</v>
      </c>
      <c r="I93" s="1" t="s">
        <v>1131</v>
      </c>
      <c r="J93" s="1" t="s">
        <v>1132</v>
      </c>
      <c r="K93" s="1" t="s">
        <v>1133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1134</v>
      </c>
      <c r="B94" s="1" t="s">
        <v>364</v>
      </c>
      <c r="C94" s="1" t="s">
        <v>1135</v>
      </c>
      <c r="D94" s="1" t="s">
        <v>1136</v>
      </c>
      <c r="E94" s="1" t="s">
        <v>1137</v>
      </c>
      <c r="F94" s="1" t="s">
        <v>1138</v>
      </c>
      <c r="G94" s="1" t="s">
        <v>1139</v>
      </c>
      <c r="H94" s="1" t="s">
        <v>1140</v>
      </c>
      <c r="I94" s="1" t="s">
        <v>197</v>
      </c>
      <c r="J94" s="1" t="s">
        <v>1141</v>
      </c>
      <c r="K94" s="1" t="s">
        <v>1142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1143</v>
      </c>
      <c r="B95" s="1" t="s">
        <v>1144</v>
      </c>
      <c r="C95" s="1" t="s">
        <v>1145</v>
      </c>
      <c r="D95" s="1" t="s">
        <v>1146</v>
      </c>
      <c r="E95" s="1" t="s">
        <v>1147</v>
      </c>
      <c r="F95" s="1" t="s">
        <v>1148</v>
      </c>
      <c r="G95" s="1" t="s">
        <v>1149</v>
      </c>
      <c r="H95" s="1" t="s">
        <v>1150</v>
      </c>
      <c r="I95" s="1" t="s">
        <v>281</v>
      </c>
      <c r="J95" s="1" t="s">
        <v>205</v>
      </c>
      <c r="K95" s="1" t="s">
        <v>1151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1152</v>
      </c>
      <c r="B96" s="1" t="s">
        <v>515</v>
      </c>
      <c r="C96" s="1" t="s">
        <v>1153</v>
      </c>
      <c r="D96" s="1" t="s">
        <v>1154</v>
      </c>
      <c r="E96" s="1" t="s">
        <v>1155</v>
      </c>
      <c r="F96" s="1" t="s">
        <v>1156</v>
      </c>
      <c r="G96" s="1" t="s">
        <v>1157</v>
      </c>
      <c r="H96" s="1" t="s">
        <v>1158</v>
      </c>
      <c r="I96" s="1" t="s">
        <v>1159</v>
      </c>
      <c r="J96" s="1" t="s">
        <v>1160</v>
      </c>
      <c r="K96" s="1" t="s">
        <v>1161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1162</v>
      </c>
      <c r="B97" s="1" t="s">
        <v>1163</v>
      </c>
      <c r="C97" s="1" t="s">
        <v>1164</v>
      </c>
      <c r="D97" s="1" t="s">
        <v>1165</v>
      </c>
      <c r="E97" s="1" t="s">
        <v>1166</v>
      </c>
      <c r="F97" s="1" t="s">
        <v>1167</v>
      </c>
      <c r="G97" s="1" t="s">
        <v>1168</v>
      </c>
      <c r="H97" s="1" t="s">
        <v>1169</v>
      </c>
      <c r="I97" s="1" t="s">
        <v>864</v>
      </c>
      <c r="J97" s="1" t="s">
        <v>1067</v>
      </c>
      <c r="K97" s="1" t="s">
        <v>1170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1171</v>
      </c>
      <c r="B98" s="1" t="s">
        <v>1172</v>
      </c>
      <c r="C98" s="1" t="s">
        <v>1173</v>
      </c>
      <c r="D98" s="1" t="s">
        <v>1174</v>
      </c>
      <c r="E98" s="1" t="s">
        <v>1175</v>
      </c>
      <c r="F98" s="1" t="s">
        <v>1176</v>
      </c>
      <c r="G98" s="1" t="s">
        <v>1177</v>
      </c>
      <c r="H98" s="1" t="s">
        <v>1178</v>
      </c>
      <c r="I98" s="1" t="s">
        <v>838</v>
      </c>
      <c r="J98" s="1" t="s">
        <v>1179</v>
      </c>
      <c r="K98" s="1" t="s">
        <v>1180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1181</v>
      </c>
      <c r="B99" s="1" t="s">
        <v>1182</v>
      </c>
      <c r="C99" s="1" t="s">
        <v>1165</v>
      </c>
      <c r="D99" s="1" t="s">
        <v>1183</v>
      </c>
      <c r="E99" s="1" t="s">
        <v>1184</v>
      </c>
      <c r="F99" s="1" t="s">
        <v>1185</v>
      </c>
      <c r="G99" s="1" t="s">
        <v>1186</v>
      </c>
      <c r="H99" s="1" t="s">
        <v>1187</v>
      </c>
      <c r="I99" s="1" t="s">
        <v>1188</v>
      </c>
      <c r="J99" s="1" t="s">
        <v>1020</v>
      </c>
      <c r="K99" s="1" t="s">
        <v>1189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1190</v>
      </c>
      <c r="B100" s="1" t="s">
        <v>1191</v>
      </c>
      <c r="C100" s="1" t="s">
        <v>1192</v>
      </c>
      <c r="D100" s="1" t="s">
        <v>1193</v>
      </c>
      <c r="E100" s="1" t="s">
        <v>848</v>
      </c>
      <c r="F100" s="1" t="s">
        <v>1194</v>
      </c>
      <c r="G100" s="1" t="s">
        <v>1195</v>
      </c>
      <c r="H100" s="1" t="s">
        <v>1196</v>
      </c>
      <c r="I100" s="1" t="s">
        <v>1197</v>
      </c>
      <c r="J100" s="1" t="s">
        <v>1198</v>
      </c>
      <c r="K100" s="1" t="s">
        <v>1147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1199</v>
      </c>
      <c r="B101" s="1" t="s">
        <v>1200</v>
      </c>
      <c r="C101" s="1" t="s">
        <v>1201</v>
      </c>
      <c r="D101" s="1" t="s">
        <v>1202</v>
      </c>
      <c r="E101" s="1" t="s">
        <v>1203</v>
      </c>
      <c r="F101" s="1" t="s">
        <v>1204</v>
      </c>
      <c r="G101" s="1" t="s">
        <v>1205</v>
      </c>
      <c r="H101" s="1" t="s">
        <v>1206</v>
      </c>
      <c r="I101" s="1" t="s">
        <v>1207</v>
      </c>
      <c r="J101" s="1" t="s">
        <v>1208</v>
      </c>
      <c r="K101" s="1" t="s">
        <v>1209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1210</v>
      </c>
      <c r="B102" s="1" t="s">
        <v>1211</v>
      </c>
      <c r="C102" s="1" t="s">
        <v>1212</v>
      </c>
      <c r="D102" s="1" t="s">
        <v>1213</v>
      </c>
      <c r="E102" s="1" t="s">
        <v>1214</v>
      </c>
      <c r="F102" s="1" t="s">
        <v>1215</v>
      </c>
      <c r="G102" s="1" t="s">
        <v>1216</v>
      </c>
      <c r="H102" s="1" t="s">
        <v>1217</v>
      </c>
      <c r="I102" s="1" t="s">
        <v>1218</v>
      </c>
      <c r="J102" s="1" t="s">
        <v>1219</v>
      </c>
      <c r="K102" s="1" t="s">
        <v>1220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1221</v>
      </c>
      <c r="B103" s="1" t="s">
        <v>1222</v>
      </c>
      <c r="C103" s="1" t="s">
        <v>1223</v>
      </c>
      <c r="D103" s="1" t="s">
        <v>1224</v>
      </c>
      <c r="E103" s="1" t="s">
        <v>766</v>
      </c>
      <c r="F103" s="1" t="s">
        <v>1225</v>
      </c>
      <c r="G103" s="1" t="s">
        <v>1226</v>
      </c>
      <c r="H103" s="1" t="s">
        <v>1227</v>
      </c>
      <c r="I103" s="1" t="s">
        <v>1228</v>
      </c>
      <c r="J103" s="1" t="s">
        <v>1229</v>
      </c>
      <c r="K103" s="1" t="s">
        <v>796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1230</v>
      </c>
      <c r="B104" s="1" t="s">
        <v>1231</v>
      </c>
      <c r="C104" s="1" t="s">
        <v>1232</v>
      </c>
      <c r="D104" s="1" t="s">
        <v>1233</v>
      </c>
      <c r="E104" s="1" t="s">
        <v>1234</v>
      </c>
      <c r="F104" s="1" t="s">
        <v>189</v>
      </c>
      <c r="G104" s="1" t="s">
        <v>1235</v>
      </c>
      <c r="H104" s="1" t="s">
        <v>1236</v>
      </c>
      <c r="I104" s="1" t="s">
        <v>1237</v>
      </c>
      <c r="J104" s="1" t="s">
        <v>1238</v>
      </c>
      <c r="K104" s="1" t="s">
        <v>1239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1240</v>
      </c>
      <c r="B105" s="1" t="s">
        <v>1241</v>
      </c>
      <c r="C105" s="1" t="s">
        <v>1242</v>
      </c>
      <c r="D105" s="1" t="s">
        <v>1243</v>
      </c>
      <c r="E105" s="1" t="s">
        <v>1244</v>
      </c>
      <c r="F105" s="1" t="s">
        <v>1245</v>
      </c>
      <c r="G105" s="1" t="s">
        <v>1246</v>
      </c>
      <c r="H105" s="1" t="s">
        <v>1247</v>
      </c>
      <c r="I105" s="1" t="s">
        <v>1248</v>
      </c>
      <c r="J105" s="1" t="s">
        <v>1033</v>
      </c>
      <c r="K105" s="1" t="s">
        <v>465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1249</v>
      </c>
      <c r="B106" s="1" t="s">
        <v>1250</v>
      </c>
      <c r="C106" s="1" t="s">
        <v>1251</v>
      </c>
      <c r="D106" s="1" t="s">
        <v>1252</v>
      </c>
      <c r="E106" s="1" t="s">
        <v>1253</v>
      </c>
      <c r="F106" s="1" t="s">
        <v>1254</v>
      </c>
      <c r="G106" s="1" t="s">
        <v>1255</v>
      </c>
      <c r="H106" s="1" t="s">
        <v>1256</v>
      </c>
      <c r="I106" s="1" t="s">
        <v>1257</v>
      </c>
      <c r="J106" s="1" t="s">
        <v>1258</v>
      </c>
      <c r="K106" s="1" t="s">
        <v>1259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1260</v>
      </c>
      <c r="B107" s="1">
        <v>0.0</v>
      </c>
      <c r="C107" s="1">
        <v>0.0</v>
      </c>
      <c r="D107" s="1">
        <v>0.0</v>
      </c>
      <c r="E107" s="1">
        <v>0.0</v>
      </c>
      <c r="F107" s="1" t="s">
        <v>1261</v>
      </c>
      <c r="G107" s="1" t="s">
        <v>1262</v>
      </c>
      <c r="H107" s="1" t="s">
        <v>1263</v>
      </c>
      <c r="I107" s="1" t="s">
        <v>1264</v>
      </c>
      <c r="J107" s="1" t="s">
        <v>219</v>
      </c>
      <c r="K107" s="1" t="s">
        <v>1235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1265</v>
      </c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1266</v>
      </c>
      <c r="B109" s="1" t="s">
        <v>1267</v>
      </c>
      <c r="C109" s="1" t="s">
        <v>1268</v>
      </c>
      <c r="D109" s="1" t="s">
        <v>1269</v>
      </c>
      <c r="E109" s="1" t="s">
        <v>1270</v>
      </c>
      <c r="F109" s="1" t="s">
        <v>1271</v>
      </c>
      <c r="G109" s="1" t="s">
        <v>1272</v>
      </c>
      <c r="H109" s="1" t="s">
        <v>1273</v>
      </c>
      <c r="I109" s="1" t="s">
        <v>1274</v>
      </c>
      <c r="J109" s="1" t="s">
        <v>1275</v>
      </c>
      <c r="K109" s="1" t="s">
        <v>1276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1277</v>
      </c>
      <c r="B110" s="1" t="s">
        <v>1278</v>
      </c>
      <c r="C110" s="1" t="s">
        <v>1279</v>
      </c>
      <c r="D110" s="1" t="s">
        <v>1280</v>
      </c>
      <c r="E110" s="1" t="s">
        <v>1281</v>
      </c>
      <c r="F110" s="1" t="s">
        <v>1282</v>
      </c>
      <c r="G110" s="1" t="s">
        <v>1283</v>
      </c>
      <c r="H110" s="1" t="s">
        <v>1284</v>
      </c>
      <c r="I110" s="1" t="s">
        <v>1285</v>
      </c>
      <c r="J110" s="1" t="s">
        <v>1172</v>
      </c>
      <c r="K110" s="1" t="s">
        <v>1286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1287</v>
      </c>
      <c r="B111" s="1" t="s">
        <v>1288</v>
      </c>
      <c r="C111" s="1" t="s">
        <v>1289</v>
      </c>
      <c r="D111" s="1" t="s">
        <v>1290</v>
      </c>
      <c r="E111" s="1" t="s">
        <v>424</v>
      </c>
      <c r="F111" s="1" t="s">
        <v>1291</v>
      </c>
      <c r="G111" s="1" t="s">
        <v>1292</v>
      </c>
      <c r="H111" s="1" t="s">
        <v>1293</v>
      </c>
      <c r="I111" s="1" t="s">
        <v>1294</v>
      </c>
      <c r="J111" s="1" t="s">
        <v>1295</v>
      </c>
      <c r="K111" s="1" t="s">
        <v>474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1296</v>
      </c>
      <c r="B112" s="1" t="s">
        <v>1297</v>
      </c>
      <c r="C112" s="1" t="s">
        <v>1298</v>
      </c>
      <c r="D112" s="1" t="s">
        <v>1299</v>
      </c>
      <c r="E112" s="1" t="s">
        <v>1300</v>
      </c>
      <c r="F112" s="1" t="s">
        <v>1301</v>
      </c>
      <c r="G112" s="1" t="s">
        <v>1302</v>
      </c>
      <c r="H112" s="1" t="s">
        <v>1303</v>
      </c>
      <c r="I112" s="1" t="s">
        <v>1304</v>
      </c>
      <c r="J112" s="1" t="s">
        <v>1305</v>
      </c>
      <c r="K112" s="1" t="s">
        <v>1306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1307</v>
      </c>
      <c r="B113" s="1" t="s">
        <v>1308</v>
      </c>
      <c r="C113" s="1" t="s">
        <v>1309</v>
      </c>
      <c r="D113" s="1" t="s">
        <v>1310</v>
      </c>
      <c r="E113" s="1" t="s">
        <v>1311</v>
      </c>
      <c r="F113" s="1" t="s">
        <v>1312</v>
      </c>
      <c r="G113" s="1" t="s">
        <v>1313</v>
      </c>
      <c r="H113" s="1" t="s">
        <v>1314</v>
      </c>
      <c r="I113" s="1" t="s">
        <v>1315</v>
      </c>
      <c r="J113" s="1" t="s">
        <v>1316</v>
      </c>
      <c r="K113" s="1" t="s">
        <v>1317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1318</v>
      </c>
      <c r="B114" s="1" t="s">
        <v>1319</v>
      </c>
      <c r="C114" s="1" t="s">
        <v>1320</v>
      </c>
      <c r="D114" s="1" t="s">
        <v>1321</v>
      </c>
      <c r="E114" s="1" t="s">
        <v>1322</v>
      </c>
      <c r="F114" s="1" t="s">
        <v>1323</v>
      </c>
      <c r="G114" s="1" t="s">
        <v>1324</v>
      </c>
      <c r="H114" s="1" t="s">
        <v>1325</v>
      </c>
      <c r="I114" s="1" t="s">
        <v>1326</v>
      </c>
      <c r="J114" s="1" t="s">
        <v>1327</v>
      </c>
      <c r="K114" s="1" t="s">
        <v>1328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1329</v>
      </c>
      <c r="B115" s="1" t="s">
        <v>1330</v>
      </c>
      <c r="C115" s="1" t="s">
        <v>1331</v>
      </c>
      <c r="D115" s="1" t="s">
        <v>1332</v>
      </c>
      <c r="E115" s="1" t="s">
        <v>1333</v>
      </c>
      <c r="F115" s="1" t="s">
        <v>1334</v>
      </c>
      <c r="G115" s="1" t="s">
        <v>1335</v>
      </c>
      <c r="H115" s="1" t="s">
        <v>1336</v>
      </c>
      <c r="I115" s="1" t="s">
        <v>1337</v>
      </c>
      <c r="J115" s="1" t="s">
        <v>1338</v>
      </c>
      <c r="K115" s="1" t="s">
        <v>1339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1340</v>
      </c>
      <c r="B116" s="1" t="s">
        <v>1341</v>
      </c>
      <c r="C116" s="1" t="s">
        <v>1289</v>
      </c>
      <c r="D116" s="1" t="s">
        <v>1342</v>
      </c>
      <c r="E116" s="1" t="s">
        <v>1343</v>
      </c>
      <c r="F116" s="1" t="s">
        <v>1344</v>
      </c>
      <c r="G116" s="1" t="s">
        <v>1345</v>
      </c>
      <c r="H116" s="1" t="s">
        <v>1346</v>
      </c>
      <c r="I116" s="1" t="s">
        <v>1347</v>
      </c>
      <c r="J116" s="1" t="s">
        <v>1348</v>
      </c>
      <c r="K116" s="1" t="s">
        <v>485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1349</v>
      </c>
      <c r="B117" s="1" t="s">
        <v>1350</v>
      </c>
      <c r="C117" s="1" t="s">
        <v>1351</v>
      </c>
      <c r="D117" s="1" t="s">
        <v>1352</v>
      </c>
      <c r="E117" s="1" t="s">
        <v>1353</v>
      </c>
      <c r="F117" s="1" t="s">
        <v>1354</v>
      </c>
      <c r="G117" s="1" t="s">
        <v>1355</v>
      </c>
      <c r="H117" s="1" t="s">
        <v>1356</v>
      </c>
      <c r="I117" s="1" t="s">
        <v>1357</v>
      </c>
      <c r="J117" s="1" t="s">
        <v>1358</v>
      </c>
      <c r="K117" s="1" t="s">
        <v>1359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1360</v>
      </c>
      <c r="B118" s="1" t="s">
        <v>1361</v>
      </c>
      <c r="C118" s="1" t="s">
        <v>1362</v>
      </c>
      <c r="D118" s="1" t="s">
        <v>1363</v>
      </c>
      <c r="E118" s="1" t="s">
        <v>1364</v>
      </c>
      <c r="F118" s="1" t="s">
        <v>896</v>
      </c>
      <c r="G118" s="1" t="s">
        <v>1365</v>
      </c>
      <c r="H118" s="1" t="s">
        <v>1366</v>
      </c>
      <c r="I118" s="1" t="s">
        <v>672</v>
      </c>
      <c r="J118" s="1" t="s">
        <v>1367</v>
      </c>
      <c r="K118" s="1" t="s">
        <v>1368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1369</v>
      </c>
      <c r="B119" s="1" t="s">
        <v>1370</v>
      </c>
      <c r="C119" s="1" t="s">
        <v>1371</v>
      </c>
      <c r="D119" s="1" t="s">
        <v>1372</v>
      </c>
      <c r="E119" s="1" t="s">
        <v>1373</v>
      </c>
      <c r="F119" s="1" t="s">
        <v>1374</v>
      </c>
      <c r="G119" s="1" t="s">
        <v>1375</v>
      </c>
      <c r="H119" s="1" t="s">
        <v>1376</v>
      </c>
      <c r="I119" s="1" t="s">
        <v>1377</v>
      </c>
      <c r="J119" s="1" t="s">
        <v>1378</v>
      </c>
      <c r="K119" s="1" t="s">
        <v>122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1379</v>
      </c>
      <c r="B120" s="1" t="s">
        <v>1380</v>
      </c>
      <c r="C120" s="1" t="s">
        <v>1381</v>
      </c>
      <c r="D120" s="1" t="s">
        <v>1382</v>
      </c>
      <c r="E120" s="1" t="s">
        <v>314</v>
      </c>
      <c r="F120" s="1">
        <v>28.0</v>
      </c>
      <c r="G120" s="1" t="s">
        <v>1383</v>
      </c>
      <c r="H120" s="1" t="s">
        <v>1384</v>
      </c>
      <c r="I120" s="1" t="s">
        <v>1385</v>
      </c>
      <c r="J120" s="1" t="s">
        <v>1386</v>
      </c>
      <c r="K120" s="1" t="s">
        <v>1387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1388</v>
      </c>
      <c r="B121" s="1" t="s">
        <v>1389</v>
      </c>
      <c r="C121" s="1" t="s">
        <v>1390</v>
      </c>
      <c r="D121" s="1" t="s">
        <v>1391</v>
      </c>
      <c r="E121" s="1" t="s">
        <v>1392</v>
      </c>
      <c r="F121" s="1" t="s">
        <v>1393</v>
      </c>
      <c r="G121" s="1" t="s">
        <v>1394</v>
      </c>
      <c r="H121" s="1" t="s">
        <v>457</v>
      </c>
      <c r="I121" s="1" t="s">
        <v>1395</v>
      </c>
      <c r="J121" s="1" t="s">
        <v>1396</v>
      </c>
      <c r="K121" s="1" t="s">
        <v>1397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1398</v>
      </c>
      <c r="B122" s="1" t="s">
        <v>1399</v>
      </c>
      <c r="C122" s="1" t="s">
        <v>1400</v>
      </c>
      <c r="D122" s="1" t="s">
        <v>612</v>
      </c>
      <c r="E122" s="1" t="s">
        <v>1401</v>
      </c>
      <c r="F122" s="1" t="s">
        <v>1402</v>
      </c>
      <c r="G122" s="1" t="s">
        <v>762</v>
      </c>
      <c r="H122" s="1" t="s">
        <v>1403</v>
      </c>
      <c r="I122" s="1" t="s">
        <v>245</v>
      </c>
      <c r="J122" s="1" t="s">
        <v>1404</v>
      </c>
      <c r="K122" s="1" t="s">
        <v>1405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1406</v>
      </c>
      <c r="B123" s="1" t="s">
        <v>1407</v>
      </c>
      <c r="C123" s="1" t="s">
        <v>781</v>
      </c>
      <c r="D123" s="1" t="s">
        <v>1408</v>
      </c>
      <c r="E123" s="1" t="s">
        <v>1409</v>
      </c>
      <c r="F123" s="1" t="s">
        <v>1410</v>
      </c>
      <c r="G123" s="1" t="s">
        <v>1411</v>
      </c>
      <c r="H123" s="1" t="s">
        <v>1412</v>
      </c>
      <c r="I123" s="1" t="s">
        <v>1413</v>
      </c>
      <c r="J123" s="1" t="s">
        <v>647</v>
      </c>
      <c r="K123" s="1" t="s">
        <v>1414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1415</v>
      </c>
      <c r="B124" s="1">
        <v>33.0</v>
      </c>
      <c r="C124" s="1" t="s">
        <v>1416</v>
      </c>
      <c r="D124" s="1" t="s">
        <v>1417</v>
      </c>
      <c r="E124" s="1" t="s">
        <v>1418</v>
      </c>
      <c r="F124" s="1" t="s">
        <v>1419</v>
      </c>
      <c r="G124" s="1" t="s">
        <v>1420</v>
      </c>
      <c r="H124" s="1" t="s">
        <v>1421</v>
      </c>
      <c r="I124" s="1" t="s">
        <v>1422</v>
      </c>
      <c r="J124" s="1" t="s">
        <v>1423</v>
      </c>
      <c r="K124" s="1" t="s">
        <v>1424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1" t="s">
        <v>1425</v>
      </c>
      <c r="B125" s="1" t="s">
        <v>1426</v>
      </c>
      <c r="C125" s="1" t="s">
        <v>1427</v>
      </c>
      <c r="D125" s="1" t="s">
        <v>1428</v>
      </c>
      <c r="E125" s="1" t="s">
        <v>1429</v>
      </c>
      <c r="F125" s="1" t="s">
        <v>1430</v>
      </c>
      <c r="G125" s="1" t="s">
        <v>1431</v>
      </c>
      <c r="H125" s="1" t="s">
        <v>1432</v>
      </c>
      <c r="I125" s="1" t="s">
        <v>1433</v>
      </c>
      <c r="J125" s="1" t="s">
        <v>1434</v>
      </c>
      <c r="K125" s="1" t="s">
        <v>1256</v>
      </c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1" t="s">
        <v>1435</v>
      </c>
      <c r="B126" s="1" t="s">
        <v>1436</v>
      </c>
      <c r="C126" s="1" t="s">
        <v>1437</v>
      </c>
      <c r="D126" s="1" t="s">
        <v>1438</v>
      </c>
      <c r="E126" s="1" t="s">
        <v>1382</v>
      </c>
      <c r="F126" s="1" t="s">
        <v>1439</v>
      </c>
      <c r="G126" s="1" t="s">
        <v>1440</v>
      </c>
      <c r="H126" s="1" t="s">
        <v>1441</v>
      </c>
      <c r="I126" s="1" t="s">
        <v>1442</v>
      </c>
      <c r="J126" s="1">
        <v>-8.0</v>
      </c>
      <c r="K126" s="1" t="s">
        <v>1001</v>
      </c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1" t="s">
        <v>1443</v>
      </c>
      <c r="B127" s="1" t="s">
        <v>1444</v>
      </c>
      <c r="C127" s="1" t="s">
        <v>1445</v>
      </c>
      <c r="D127" s="1" t="s">
        <v>1446</v>
      </c>
      <c r="E127" s="1" t="s">
        <v>1447</v>
      </c>
      <c r="F127" s="1" t="s">
        <v>1448</v>
      </c>
      <c r="G127" s="1" t="s">
        <v>1449</v>
      </c>
      <c r="H127" s="1" t="s">
        <v>1450</v>
      </c>
      <c r="I127" s="1" t="s">
        <v>1451</v>
      </c>
      <c r="J127" s="1" t="s">
        <v>1452</v>
      </c>
      <c r="K127" s="1" t="s">
        <v>1453</v>
      </c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1" t="s">
        <v>1454</v>
      </c>
      <c r="B128" s="1">
        <v>0.0</v>
      </c>
      <c r="C128" s="1">
        <v>0.0</v>
      </c>
      <c r="D128" s="1">
        <v>0.0</v>
      </c>
      <c r="E128" s="1">
        <v>0.0</v>
      </c>
      <c r="F128" s="1">
        <v>0.0</v>
      </c>
      <c r="G128" s="1">
        <v>0.0</v>
      </c>
      <c r="H128" s="1" t="s">
        <v>1455</v>
      </c>
      <c r="I128" s="1" t="s">
        <v>1456</v>
      </c>
      <c r="J128" s="1" t="s">
        <v>1457</v>
      </c>
      <c r="K128" s="1" t="s">
        <v>1458</v>
      </c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24</v>
      </c>
      <c r="B1" s="1" t="s">
        <v>1459</v>
      </c>
      <c r="C1" s="1" t="s">
        <v>1460</v>
      </c>
      <c r="D1" s="1" t="s">
        <v>1461</v>
      </c>
      <c r="E1" s="1" t="s">
        <v>1462</v>
      </c>
      <c r="F1" s="1" t="s">
        <v>1463</v>
      </c>
      <c r="G1" s="1" t="s">
        <v>1464</v>
      </c>
      <c r="H1" s="1" t="s">
        <v>1465</v>
      </c>
      <c r="I1" s="1" t="s">
        <v>1466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1467</v>
      </c>
      <c r="B2" s="1" t="s">
        <v>1468</v>
      </c>
      <c r="C2" s="1" t="s">
        <v>1469</v>
      </c>
      <c r="D2" s="1" t="s">
        <v>1470</v>
      </c>
      <c r="E2" s="1" t="s">
        <v>1471</v>
      </c>
      <c r="F2" s="1" t="s">
        <v>1472</v>
      </c>
      <c r="G2" s="1" t="s">
        <v>1473</v>
      </c>
      <c r="H2" s="1" t="s">
        <v>1473</v>
      </c>
      <c r="I2" s="1" t="s">
        <v>1474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1475</v>
      </c>
      <c r="B3" s="1" t="s">
        <v>1474</v>
      </c>
      <c r="C3" s="1" t="s">
        <v>1476</v>
      </c>
      <c r="D3" s="1" t="s">
        <v>1477</v>
      </c>
      <c r="E3" s="1" t="s">
        <v>1478</v>
      </c>
      <c r="F3" s="1" t="s">
        <v>1479</v>
      </c>
      <c r="G3" s="1" t="s">
        <v>1480</v>
      </c>
      <c r="H3" s="1" t="s">
        <v>1481</v>
      </c>
      <c r="I3" s="1" t="s">
        <v>1474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1482</v>
      </c>
      <c r="B4" s="1" t="s">
        <v>1483</v>
      </c>
      <c r="C4" s="1" t="s">
        <v>1484</v>
      </c>
      <c r="D4" s="1" t="s">
        <v>1485</v>
      </c>
      <c r="E4" s="1" t="s">
        <v>1486</v>
      </c>
      <c r="F4" s="1" t="s">
        <v>1487</v>
      </c>
      <c r="G4" s="1" t="s">
        <v>1488</v>
      </c>
      <c r="H4" s="1" t="s">
        <v>1489</v>
      </c>
      <c r="I4" s="1" t="s">
        <v>1490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1475</v>
      </c>
      <c r="B5" s="1" t="s">
        <v>1474</v>
      </c>
      <c r="C5" s="1" t="s">
        <v>1491</v>
      </c>
      <c r="D5" s="1" t="s">
        <v>1492</v>
      </c>
      <c r="E5" s="1" t="s">
        <v>1493</v>
      </c>
      <c r="F5" s="1" t="s">
        <v>1494</v>
      </c>
      <c r="G5" s="1" t="s">
        <v>1495</v>
      </c>
      <c r="H5" s="1" t="s">
        <v>1496</v>
      </c>
      <c r="I5" s="1" t="s">
        <v>1497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1498</v>
      </c>
      <c r="B6" s="1" t="s">
        <v>1499</v>
      </c>
      <c r="C6" s="1" t="s">
        <v>1500</v>
      </c>
      <c r="D6" s="1" t="s">
        <v>1501</v>
      </c>
      <c r="E6" s="1" t="s">
        <v>1502</v>
      </c>
      <c r="F6" s="1" t="s">
        <v>1503</v>
      </c>
      <c r="G6" s="1" t="s">
        <v>1504</v>
      </c>
      <c r="H6" s="1" t="s">
        <v>1505</v>
      </c>
      <c r="I6" s="1" t="s">
        <v>1506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1507</v>
      </c>
      <c r="B7" s="1" t="s">
        <v>1508</v>
      </c>
      <c r="C7" s="1" t="s">
        <v>1509</v>
      </c>
      <c r="D7" s="1" t="s">
        <v>1510</v>
      </c>
      <c r="E7" s="1" t="s">
        <v>1511</v>
      </c>
      <c r="F7" s="1" t="s">
        <v>1512</v>
      </c>
      <c r="G7" s="1" t="s">
        <v>1513</v>
      </c>
      <c r="H7" s="1" t="s">
        <v>1514</v>
      </c>
      <c r="I7" s="1" t="s">
        <v>1515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1516</v>
      </c>
      <c r="B8" s="1" t="s">
        <v>1474</v>
      </c>
      <c r="C8" s="1" t="s">
        <v>1517</v>
      </c>
      <c r="D8" s="1" t="s">
        <v>1518</v>
      </c>
      <c r="E8" s="1" t="s">
        <v>1519</v>
      </c>
      <c r="F8" s="1" t="s">
        <v>1520</v>
      </c>
      <c r="G8" s="1" t="s">
        <v>1521</v>
      </c>
      <c r="H8" s="1" t="s">
        <v>1518</v>
      </c>
      <c r="I8" s="1" t="s">
        <v>1522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1523</v>
      </c>
      <c r="B9" s="1" t="s">
        <v>1524</v>
      </c>
      <c r="C9" s="1" t="s">
        <v>1525</v>
      </c>
      <c r="D9" s="1" t="s">
        <v>1526</v>
      </c>
      <c r="E9" s="1" t="s">
        <v>1527</v>
      </c>
      <c r="F9" s="1" t="s">
        <v>1528</v>
      </c>
      <c r="G9" s="1" t="s">
        <v>1529</v>
      </c>
      <c r="H9" s="1" t="s">
        <v>1530</v>
      </c>
      <c r="I9" s="1" t="s">
        <v>1531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1532</v>
      </c>
      <c r="B10" s="1" t="s">
        <v>1533</v>
      </c>
      <c r="C10" s="1" t="s">
        <v>1534</v>
      </c>
      <c r="D10" s="1" t="s">
        <v>1535</v>
      </c>
      <c r="E10" s="1" t="s">
        <v>1536</v>
      </c>
      <c r="F10" s="1" t="s">
        <v>1537</v>
      </c>
      <c r="G10" s="1" t="s">
        <v>1538</v>
      </c>
      <c r="H10" s="1" t="s">
        <v>1539</v>
      </c>
      <c r="I10" s="1" t="s">
        <v>1540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1541</v>
      </c>
      <c r="B11" s="1" t="s">
        <v>1542</v>
      </c>
      <c r="C11" s="1" t="s">
        <v>1543</v>
      </c>
      <c r="D11" s="1" t="s">
        <v>1544</v>
      </c>
      <c r="E11" s="1" t="s">
        <v>1545</v>
      </c>
      <c r="F11" s="1" t="s">
        <v>1546</v>
      </c>
      <c r="G11" s="1" t="s">
        <v>1547</v>
      </c>
      <c r="H11" s="1" t="s">
        <v>1548</v>
      </c>
      <c r="I11" s="1" t="s">
        <v>1549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1550</v>
      </c>
      <c r="B12" s="1" t="s">
        <v>1551</v>
      </c>
      <c r="C12" s="1" t="s">
        <v>1552</v>
      </c>
      <c r="D12" s="1" t="s">
        <v>1553</v>
      </c>
      <c r="E12" s="1" t="s">
        <v>1554</v>
      </c>
      <c r="F12" s="1" t="s">
        <v>1555</v>
      </c>
      <c r="G12" s="1" t="s">
        <v>1556</v>
      </c>
      <c r="H12" s="1" t="s">
        <v>1557</v>
      </c>
      <c r="I12" s="1" t="s">
        <v>1558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1559</v>
      </c>
      <c r="B13" s="1" t="s">
        <v>1560</v>
      </c>
      <c r="C13" s="1" t="s">
        <v>1561</v>
      </c>
      <c r="D13" s="1" t="s">
        <v>1562</v>
      </c>
      <c r="E13" s="1" t="s">
        <v>1563</v>
      </c>
      <c r="F13" s="1" t="s">
        <v>1564</v>
      </c>
      <c r="G13" s="1" t="s">
        <v>1565</v>
      </c>
      <c r="H13" s="1" t="s">
        <v>1566</v>
      </c>
      <c r="I13" s="1" t="s">
        <v>1562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1567</v>
      </c>
      <c r="B14" s="1" t="s">
        <v>1568</v>
      </c>
      <c r="C14" s="1" t="s">
        <v>1569</v>
      </c>
      <c r="D14" s="1" t="s">
        <v>1570</v>
      </c>
      <c r="E14" s="1" t="s">
        <v>1571</v>
      </c>
      <c r="F14" s="1" t="s">
        <v>1572</v>
      </c>
      <c r="G14" s="1" t="s">
        <v>1573</v>
      </c>
      <c r="H14" s="1" t="s">
        <v>1574</v>
      </c>
      <c r="I14" s="1" t="s">
        <v>1575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1576</v>
      </c>
      <c r="B15" s="1" t="s">
        <v>226</v>
      </c>
      <c r="C15" s="1" t="s">
        <v>227</v>
      </c>
      <c r="D15" s="1" t="s">
        <v>228</v>
      </c>
      <c r="E15" s="1" t="s">
        <v>229</v>
      </c>
      <c r="F15" s="1" t="s">
        <v>1577</v>
      </c>
      <c r="G15" s="1" t="s">
        <v>1578</v>
      </c>
      <c r="H15" s="1" t="s">
        <v>1579</v>
      </c>
      <c r="I15" s="1" t="s">
        <v>1580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1581</v>
      </c>
      <c r="B16" s="1" t="s">
        <v>1582</v>
      </c>
      <c r="C16" s="1" t="s">
        <v>1583</v>
      </c>
      <c r="D16" s="1" t="s">
        <v>1584</v>
      </c>
      <c r="E16" s="1" t="s">
        <v>1585</v>
      </c>
      <c r="F16" s="1" t="s">
        <v>1586</v>
      </c>
      <c r="G16" s="1" t="s">
        <v>1587</v>
      </c>
      <c r="H16" s="1" t="s">
        <v>1588</v>
      </c>
      <c r="I16" s="1" t="s">
        <v>1589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1590</v>
      </c>
      <c r="B17" s="1" t="s">
        <v>194</v>
      </c>
      <c r="C17" s="1" t="s">
        <v>182</v>
      </c>
      <c r="D17" s="1" t="s">
        <v>195</v>
      </c>
      <c r="E17" s="1" t="s">
        <v>196</v>
      </c>
      <c r="F17" s="1" t="s">
        <v>197</v>
      </c>
      <c r="G17" s="1" t="s">
        <v>1591</v>
      </c>
      <c r="H17" s="1" t="s">
        <v>1592</v>
      </c>
      <c r="I17" s="1" t="s">
        <v>1593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1594</v>
      </c>
      <c r="B18" s="1" t="s">
        <v>1595</v>
      </c>
      <c r="C18" s="1" t="s">
        <v>1596</v>
      </c>
      <c r="D18" s="1" t="s">
        <v>1597</v>
      </c>
      <c r="E18" s="1" t="s">
        <v>1598</v>
      </c>
      <c r="F18" s="1" t="s">
        <v>1599</v>
      </c>
      <c r="G18" s="1" t="s">
        <v>1600</v>
      </c>
      <c r="H18" s="1" t="s">
        <v>1601</v>
      </c>
      <c r="I18" s="1" t="s">
        <v>1602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1603</v>
      </c>
      <c r="B19" s="1" t="s">
        <v>1604</v>
      </c>
      <c r="C19" s="1" t="s">
        <v>1605</v>
      </c>
      <c r="D19" s="1" t="s">
        <v>1606</v>
      </c>
      <c r="E19" s="1" t="s">
        <v>1607</v>
      </c>
      <c r="F19" s="1" t="s">
        <v>1608</v>
      </c>
      <c r="G19" s="1" t="s">
        <v>1609</v>
      </c>
      <c r="H19" s="1" t="s">
        <v>1610</v>
      </c>
      <c r="I19" s="1" t="s">
        <v>1611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1612</v>
      </c>
      <c r="B20" s="1" t="s">
        <v>1613</v>
      </c>
      <c r="C20" s="1" t="s">
        <v>1614</v>
      </c>
      <c r="D20" s="1" t="s">
        <v>1615</v>
      </c>
      <c r="E20" s="1" t="s">
        <v>1616</v>
      </c>
      <c r="F20" s="1" t="s">
        <v>1617</v>
      </c>
      <c r="G20" s="1" t="s">
        <v>1618</v>
      </c>
      <c r="H20" s="1" t="s">
        <v>1619</v>
      </c>
      <c r="I20" s="1" t="s">
        <v>1620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1621</v>
      </c>
      <c r="B21" s="1" t="s">
        <v>1622</v>
      </c>
      <c r="C21" s="1" t="s">
        <v>1623</v>
      </c>
      <c r="D21" s="1" t="s">
        <v>1624</v>
      </c>
      <c r="E21" s="1" t="s">
        <v>1625</v>
      </c>
      <c r="F21" s="1" t="s">
        <v>1626</v>
      </c>
      <c r="G21" s="1" t="s">
        <v>1627</v>
      </c>
      <c r="H21" s="1" t="s">
        <v>1628</v>
      </c>
      <c r="I21" s="1" t="s">
        <v>1629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1630</v>
      </c>
      <c r="B22" s="1" t="s">
        <v>1631</v>
      </c>
      <c r="C22" s="1" t="s">
        <v>1632</v>
      </c>
      <c r="D22" s="1" t="s">
        <v>1633</v>
      </c>
      <c r="E22" s="1" t="s">
        <v>1634</v>
      </c>
      <c r="F22" s="1" t="s">
        <v>1635</v>
      </c>
      <c r="G22" s="1" t="s">
        <v>1636</v>
      </c>
      <c r="H22" s="1" t="s">
        <v>1637</v>
      </c>
      <c r="I22" s="1" t="s">
        <v>1638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1639</v>
      </c>
      <c r="B23" s="1" t="s">
        <v>1640</v>
      </c>
      <c r="C23" s="1" t="s">
        <v>1641</v>
      </c>
      <c r="D23" s="1" t="s">
        <v>1642</v>
      </c>
      <c r="E23" s="1" t="s">
        <v>1643</v>
      </c>
      <c r="F23" s="1" t="s">
        <v>1644</v>
      </c>
      <c r="G23" s="1" t="s">
        <v>1645</v>
      </c>
      <c r="H23" s="1" t="s">
        <v>1646</v>
      </c>
      <c r="I23" s="1" t="s">
        <v>1647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1648</v>
      </c>
      <c r="B24" s="1" t="s">
        <v>1649</v>
      </c>
      <c r="C24" s="1" t="s">
        <v>1650</v>
      </c>
      <c r="D24" s="1" t="s">
        <v>1651</v>
      </c>
      <c r="E24" s="1" t="s">
        <v>1652</v>
      </c>
      <c r="F24" s="1" t="s">
        <v>1653</v>
      </c>
      <c r="G24" s="1" t="s">
        <v>1654</v>
      </c>
      <c r="H24" s="1" t="s">
        <v>1654</v>
      </c>
      <c r="I24" s="1" t="s">
        <v>1654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1655</v>
      </c>
      <c r="B25" s="1" t="s">
        <v>1656</v>
      </c>
      <c r="C25" s="1" t="s">
        <v>1657</v>
      </c>
      <c r="D25" s="1" t="s">
        <v>1658</v>
      </c>
      <c r="E25" s="1" t="s">
        <v>1659</v>
      </c>
      <c r="F25" s="1" t="s">
        <v>1660</v>
      </c>
      <c r="G25" s="1" t="s">
        <v>1661</v>
      </c>
      <c r="H25" s="1" t="s">
        <v>1661</v>
      </c>
      <c r="I25" s="1" t="s">
        <v>1474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1662</v>
      </c>
      <c r="B26" s="1" t="s">
        <v>1663</v>
      </c>
      <c r="C26" s="1" t="s">
        <v>1664</v>
      </c>
      <c r="D26" s="1" t="s">
        <v>1665</v>
      </c>
      <c r="E26" s="1" t="s">
        <v>1666</v>
      </c>
      <c r="F26" s="1" t="s">
        <v>1667</v>
      </c>
      <c r="G26" s="1" t="s">
        <v>1474</v>
      </c>
      <c r="H26" s="1" t="s">
        <v>1474</v>
      </c>
      <c r="I26" s="1" t="s">
        <v>1474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1668</v>
      </c>
      <c r="B2" s="1" t="s">
        <v>1669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1670</v>
      </c>
      <c r="B3" s="1" t="s">
        <v>1671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1672</v>
      </c>
      <c r="B4" s="1" t="s">
        <v>1673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1674</v>
      </c>
      <c r="B5" s="1" t="s">
        <v>1675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1676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1677</v>
      </c>
      <c r="B7" s="1" t="s">
        <v>1678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1679</v>
      </c>
      <c r="B8" s="1" t="s">
        <v>1680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1681</v>
      </c>
      <c r="B9" s="4" t="s">
        <v>1682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1683</v>
      </c>
      <c r="B10" s="1" t="s">
        <v>1684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1685</v>
      </c>
      <c r="B11" s="1" t="s">
        <v>1686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1687</v>
      </c>
      <c r="B12" s="1" t="s">
        <v>1684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1688</v>
      </c>
      <c r="B13" s="1" t="s">
        <v>1689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1690</v>
      </c>
      <c r="B14" s="1" t="s">
        <v>1691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1692</v>
      </c>
      <c r="B15" s="1" t="s">
        <v>1689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1693</v>
      </c>
      <c r="B16" s="1" t="s">
        <v>1694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1695</v>
      </c>
      <c r="B17" s="1">
        <v>18000.0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1696</v>
      </c>
      <c r="B18" s="1" t="s">
        <v>1697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1698</v>
      </c>
      <c r="B19" s="1">
        <v>5.0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1699</v>
      </c>
      <c r="B20" s="1">
        <v>6.0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1700</v>
      </c>
      <c r="B21" s="1">
        <v>3.0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1701</v>
      </c>
      <c r="B22" s="1">
        <v>1.0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1702</v>
      </c>
      <c r="B23" s="1">
        <v>2.0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1703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1704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1705</v>
      </c>
      <c r="B26" s="4" t="s">
        <v>1706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1707</v>
      </c>
      <c r="B27" s="1">
        <v>86400.0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1708</v>
      </c>
      <c r="B28" s="1">
        <v>2.0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1709</v>
      </c>
      <c r="B29" s="1">
        <v>89.14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1710</v>
      </c>
      <c r="B30" s="1">
        <v>90.06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1711</v>
      </c>
      <c r="B31" s="1">
        <v>88.575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1712</v>
      </c>
      <c r="B32" s="1">
        <v>91.42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1713</v>
      </c>
      <c r="B33" s="1">
        <v>89.14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1714</v>
      </c>
      <c r="B34" s="1">
        <v>90.06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1715</v>
      </c>
      <c r="B35" s="1">
        <v>88.575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1716</v>
      </c>
      <c r="B36" s="1">
        <v>91.42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1717</v>
      </c>
      <c r="B37" s="1">
        <v>3.08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1718</v>
      </c>
      <c r="B38" s="1">
        <v>0.0343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1719</v>
      </c>
      <c r="B39" s="1">
        <v>1.734048E9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1720</v>
      </c>
      <c r="B40" s="1">
        <v>34.0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1721</v>
      </c>
      <c r="B41" s="1">
        <v>4.01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1722</v>
      </c>
      <c r="B42" s="1">
        <v>0.192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1723</v>
      </c>
      <c r="B43" s="1">
        <v>998.6666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1724</v>
      </c>
      <c r="B44" s="1">
        <v>11.884613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1725</v>
      </c>
      <c r="B45" s="1">
        <v>7869675.0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1726</v>
      </c>
      <c r="B46" s="1">
        <v>7869675.0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1727</v>
      </c>
      <c r="B47" s="1">
        <v>6581773.0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1728</v>
      </c>
      <c r="B48" s="1">
        <v>4962790.0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1729</v>
      </c>
      <c r="B49" s="1">
        <v>4962790.0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1730</v>
      </c>
      <c r="B50" s="1">
        <v>85.22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1731</v>
      </c>
      <c r="B51" s="1">
        <v>93.24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1732</v>
      </c>
      <c r="B52" s="1">
        <v>100.0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1733</v>
      </c>
      <c r="B53" s="1">
        <v>100.0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1734</v>
      </c>
      <c r="B54" s="1">
        <v>1.12014737408E11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1735</v>
      </c>
      <c r="B55" s="1">
        <v>62.07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1736</v>
      </c>
      <c r="B56" s="1">
        <v>98.9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1737</v>
      </c>
      <c r="B57" s="1">
        <v>3.958258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1738</v>
      </c>
      <c r="B58" s="1">
        <v>91.677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1739</v>
      </c>
      <c r="B59" s="1">
        <v>78.0653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1740</v>
      </c>
      <c r="B60" s="1">
        <v>3.06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1741</v>
      </c>
      <c r="B61" s="1">
        <v>0.03432802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1742</v>
      </c>
      <c r="B62" s="1" t="s">
        <v>1743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1744</v>
      </c>
      <c r="B63" s="1">
        <v>1.28482377728E11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1745</v>
      </c>
      <c r="B64" s="1">
        <v>0.00445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1746</v>
      </c>
      <c r="B65" s="1">
        <v>1.243897952E9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1747</v>
      </c>
      <c r="B66" s="1">
        <v>1.246269952E9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1748</v>
      </c>
      <c r="B67" s="1">
        <v>2.1977968E7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1749</v>
      </c>
      <c r="B68" s="1">
        <v>1.8059419E7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1750</v>
      </c>
      <c r="B69" s="1">
        <v>1.7316288E9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1751</v>
      </c>
      <c r="B70" s="1">
        <v>1.734048E9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1752</v>
      </c>
      <c r="B71" s="1">
        <v>0.0176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1753</v>
      </c>
      <c r="B72" s="1">
        <v>0.00117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1754</v>
      </c>
      <c r="B73" s="1">
        <v>0.88328004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1755</v>
      </c>
      <c r="B74" s="1">
        <v>3.07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1756</v>
      </c>
      <c r="B75" s="1">
        <v>0.0176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1757</v>
      </c>
      <c r="B76" s="1">
        <v>1.246269952E9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1758</v>
      </c>
      <c r="B77" s="1">
        <v>14.827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1759</v>
      </c>
      <c r="B78" s="1">
        <v>6.061914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1760</v>
      </c>
      <c r="B79" s="1">
        <v>1.7039808E9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1761</v>
      </c>
      <c r="B80" s="1">
        <v>1.7356032E9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1762</v>
      </c>
      <c r="B81" s="1">
        <v>1.7276544E9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1763</v>
      </c>
      <c r="B82" s="1">
        <v>-0.425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1764</v>
      </c>
      <c r="B83" s="1">
        <v>1.26E8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1765</v>
      </c>
      <c r="B84" s="1">
        <v>0.09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1766</v>
      </c>
      <c r="B85" s="1">
        <v>7.43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1767</v>
      </c>
      <c r="B86" s="1" t="s">
        <v>1768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1769</v>
      </c>
      <c r="B87" s="1">
        <v>1.3593312E9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1770</v>
      </c>
      <c r="B88" s="1">
        <v>4.54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1771</v>
      </c>
      <c r="B89" s="1">
        <v>9.211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1772</v>
      </c>
      <c r="B90" s="1">
        <v>0.04523778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1773</v>
      </c>
      <c r="B91" s="1">
        <v>0.22263205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1774</v>
      </c>
      <c r="B92" s="1">
        <v>0.77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1775</v>
      </c>
      <c r="B93" s="1">
        <v>1.734048E9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1776</v>
      </c>
      <c r="B94" s="1" t="s">
        <v>1777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1778</v>
      </c>
      <c r="B95" s="1" t="s">
        <v>1779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1780</v>
      </c>
      <c r="B96" s="1" t="s">
        <v>1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1781</v>
      </c>
      <c r="B97" s="1" t="s">
        <v>1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1782</v>
      </c>
      <c r="B98" s="1" t="s">
        <v>1783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1784</v>
      </c>
      <c r="B99" s="1" t="s">
        <v>1783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1785</v>
      </c>
      <c r="B100" s="1">
        <v>6.960906E8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1786</v>
      </c>
      <c r="B101" s="1" t="s">
        <v>1787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1788</v>
      </c>
      <c r="B102" s="1" t="s">
        <v>1789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1790</v>
      </c>
      <c r="B103" s="1" t="s">
        <v>1791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1792</v>
      </c>
      <c r="B104" s="1" t="s">
        <v>1793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1794</v>
      </c>
      <c r="B105" s="1">
        <v>-1.8E7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1795</v>
      </c>
      <c r="B106" s="1">
        <v>89.88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1796</v>
      </c>
      <c r="B107" s="1">
        <v>125.0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1797</v>
      </c>
      <c r="B108" s="1">
        <v>73.0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1798</v>
      </c>
      <c r="B109" s="1">
        <v>99.95846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1799</v>
      </c>
      <c r="B110" s="1">
        <v>99.1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1800</v>
      </c>
      <c r="B111" s="1">
        <v>1.92857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1801</v>
      </c>
      <c r="B112" s="1" t="s">
        <v>1802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1803</v>
      </c>
      <c r="B113" s="1">
        <v>26.0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1804</v>
      </c>
      <c r="B114" s="1">
        <v>6.696999936E9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1805</v>
      </c>
      <c r="B115" s="1">
        <v>5.374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1806</v>
      </c>
      <c r="B116" s="1">
        <v>1.394899968E10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1807</v>
      </c>
      <c r="B117" s="1">
        <v>2.3249000448E10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1808</v>
      </c>
      <c r="B118" s="1">
        <v>0.962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1809</v>
      </c>
      <c r="B119" s="1">
        <v>1.26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1810</v>
      </c>
      <c r="B120" s="1">
        <v>2.8298999808E10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1811</v>
      </c>
      <c r="B121" s="1">
        <v>126.415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3" t="s">
        <v>1812</v>
      </c>
      <c r="B122" s="1">
        <v>22.703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3" t="s">
        <v>1813</v>
      </c>
      <c r="B123" s="1">
        <v>0.119619995</v>
      </c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3" t="s">
        <v>1814</v>
      </c>
      <c r="B124" s="1">
        <v>0.00561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3" t="s">
        <v>1815</v>
      </c>
      <c r="B125" s="1">
        <v>9.078375424E9</v>
      </c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3" t="s">
        <v>1816</v>
      </c>
      <c r="B126" s="1">
        <v>1.0021999616E10</v>
      </c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3" t="s">
        <v>1817</v>
      </c>
      <c r="B127" s="1">
        <v>-0.422</v>
      </c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3" t="s">
        <v>1818</v>
      </c>
      <c r="B128" s="1">
        <v>0.07</v>
      </c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3" t="s">
        <v>1819</v>
      </c>
      <c r="B129" s="1">
        <v>0.77805</v>
      </c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3" t="s">
        <v>1820</v>
      </c>
      <c r="B130" s="1">
        <v>0.49291</v>
      </c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3" t="s">
        <v>1821</v>
      </c>
      <c r="B131" s="1">
        <v>0.41962</v>
      </c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3" t="s">
        <v>1822</v>
      </c>
      <c r="B132" s="1" t="s">
        <v>1743</v>
      </c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3" t="s">
        <v>1823</v>
      </c>
      <c r="B133" s="1">
        <v>0.5163</v>
      </c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  <hyperlink r:id="rId2" ref="B26"/>
  </hyperlinks>
  <printOptions/>
  <pageMargins bottom="0.75" footer="0.0" header="0.0" left="0.7" right="0.7" top="0.75"/>
  <pageSetup orientation="landscape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63</v>
      </c>
      <c r="B3" s="1">
        <v>9470.0</v>
      </c>
      <c r="C3" s="1">
        <v>15660.0</v>
      </c>
      <c r="D3" s="1">
        <v>14000.0</v>
      </c>
      <c r="E3" s="1">
        <v>11890.0</v>
      </c>
      <c r="F3" s="1">
        <v>7140.0</v>
      </c>
      <c r="G3" s="1">
        <v>2960.0</v>
      </c>
      <c r="H3" s="1">
        <v>8530.0</v>
      </c>
      <c r="I3" s="1">
        <v>10910.0</v>
      </c>
      <c r="J3" s="1">
        <v>7520.0</v>
      </c>
      <c r="K3" s="1">
        <v>9380.0</v>
      </c>
      <c r="L3" s="1">
        <f>IF(K3*FORECAST(L2,B3:K3,B2:K2)&gt;0,FORECAST(L2,B3:K3,B2:K2),K3)*$X$1</f>
        <v>6829.333333</v>
      </c>
      <c r="M3" s="1">
        <f>IF(L3*FORECAST(M2,B3:L3,B2:L2)&gt;0,FORECAST(M2,B3:L3,B2:L2),L3)*$X$1</f>
        <v>6299.030303</v>
      </c>
      <c r="N3" s="1">
        <f>IF(M3*FORECAST(N2,B3:M3,B2:M2)&gt;0,FORECAST(N2,B3:M3,B2:M2),M3)*$X$1</f>
        <v>5768.727273</v>
      </c>
      <c r="O3" s="1">
        <f>IF(N3*FORECAST(O2,B3:N3,B2:N2)&gt;0,FORECAST(O2,B3:N3,B2:N2),N3)*$X$1</f>
        <v>5238.424242</v>
      </c>
      <c r="P3" s="1">
        <f>IF(O3*FORECAST(P2,B3:O3,B2:O2)&gt;0,FORECAST(P2,B3:O3,B2:O2),O3)*$X$1</f>
        <v>4708.121212</v>
      </c>
      <c r="Q3" s="1">
        <f>IF(P3*FORECAST(Q2,B3:P3,B2:P2)&gt;0,FORECAST(Q2,B3:P3,B2:P2),P3)*$X$1</f>
        <v>4177.818182</v>
      </c>
      <c r="R3" s="1">
        <f>IF(Q3*FORECAST(R2,B3:Q3,B2:Q2)&gt;0,FORECAST(R2,B3:Q3,B2:Q2),Q3)*$X$1</f>
        <v>3647.515152</v>
      </c>
      <c r="S3" s="5">
        <f>IF(R3*FORECAST(S2,B3:R3,B2:R2)&gt;0,FORECAST(S2,B3:R3,B2:R2),R3)*$X$1</f>
        <v>3117.212121</v>
      </c>
      <c r="T3" s="5">
        <f>IF(S3*FORECAST(T2,B3:S3,B2:S2)&gt;0,FORECAST(T2,B3:S3,B2:S2),S3)*$X$1</f>
        <v>2586.909091</v>
      </c>
      <c r="U3" s="5">
        <f>IF(T3*FORECAST(U2,B3:T3,B2:T2)&gt;0,FORECAST(U2,B3:T3,B2:T2),T3)*$X$1</f>
        <v>2056.606061</v>
      </c>
      <c r="V3" s="5">
        <f>IF(U3*FORECAST(V2,B3:U3,B2:U2)&gt;0,FORECAST(V2,B3:U3,B2:U2),U3)*$X$1</f>
        <v>1526.30303</v>
      </c>
      <c r="W3" s="5">
        <f>IF(V3*FORECAST(W2,B3:V3,B2:V2)&gt;0,FORECAST(W2,B3:V3,B2:V2),V3)*$X$1</f>
        <v>996</v>
      </c>
      <c r="X3" s="2"/>
      <c r="Y3" s="2"/>
      <c r="Z3" s="2"/>
    </row>
    <row r="4">
      <c r="A4" s="3" t="s">
        <v>135</v>
      </c>
      <c r="B4" s="1">
        <v>678.0</v>
      </c>
      <c r="C4" s="1">
        <v>-4030.0</v>
      </c>
      <c r="D4" s="1">
        <v>-6030.0</v>
      </c>
      <c r="E4" s="1">
        <v>-3790.0</v>
      </c>
      <c r="F4" s="1">
        <v>-4810.0</v>
      </c>
      <c r="G4" s="1">
        <v>-841.0</v>
      </c>
      <c r="H4" s="1">
        <v>23000.0</v>
      </c>
      <c r="I4" s="1">
        <v>18010.0</v>
      </c>
      <c r="J4" s="1">
        <v>17700.0</v>
      </c>
      <c r="K4" s="1">
        <v>16140.0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1824</v>
      </c>
      <c r="B5" s="1">
        <v>1650.0</v>
      </c>
      <c r="C5" s="1">
        <v>1520.0</v>
      </c>
      <c r="D5" s="1">
        <v>1360.0</v>
      </c>
      <c r="E5" s="1">
        <v>1320.0</v>
      </c>
      <c r="F5" s="1">
        <v>1310.0</v>
      </c>
      <c r="G5" s="1">
        <v>1280.0</v>
      </c>
      <c r="H5" s="1">
        <v>1260.0</v>
      </c>
      <c r="I5" s="1">
        <v>1260.0</v>
      </c>
      <c r="J5" s="1">
        <v>1260.0</v>
      </c>
      <c r="K5" s="1">
        <v>1260.0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1825</v>
      </c>
      <c r="L7" s="1">
        <f>IF(W3*FORECAST(W2,B3:W3,B2:W2)&gt;0,FORECAST(W2,B3:W3,B2:W2),V3)*$X$1 * (1+0.02)/(0.0874-0.02)</f>
        <v>15072.99703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1826</v>
      </c>
      <c r="L8" s="6">
        <f t="array" ref="L8">NPV(0.0874,M3:W3)</f>
        <v>28148.43441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1827</v>
      </c>
      <c r="L9" s="6">
        <f t="array" ref="L9">NPV(0.0874,M16:W16)</f>
        <v>5996.764561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1828</v>
      </c>
      <c r="L10" s="6">
        <f>L8 + L9</f>
        <v>34145.19897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136</v>
      </c>
      <c r="L11" s="1">
        <v>16140.0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1829</v>
      </c>
      <c r="L12" s="6">
        <f>L10 - L11</f>
        <v>18005.19897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1830</v>
      </c>
      <c r="L13" s="1">
        <v>1260.0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14.28984045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(1+0.02)/(0.0874-0.02)</f>
        <v>15072.99703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25</v>
      </c>
      <c r="B3" s="1">
        <v>12060.0</v>
      </c>
      <c r="C3" s="1">
        <v>18110.0</v>
      </c>
      <c r="D3" s="1">
        <v>13490.0</v>
      </c>
      <c r="E3" s="1">
        <v>4640.0</v>
      </c>
      <c r="F3" s="1">
        <v>5460.0</v>
      </c>
      <c r="G3" s="1">
        <v>5360.0</v>
      </c>
      <c r="H3" s="1">
        <v>89.0</v>
      </c>
      <c r="I3" s="1">
        <v>6200.0</v>
      </c>
      <c r="J3" s="1">
        <v>4570.0</v>
      </c>
      <c r="K3" s="1">
        <v>5610.0</v>
      </c>
      <c r="L3" s="1">
        <f>IF(K3*FORECAST(L2,B3:K3,B2:K2)&gt;0,FORECAST(L2,B3:K3,B2:K2),K3)*$X$1</f>
        <v>791.1333333</v>
      </c>
      <c r="M3" s="1">
        <f>IF(L3*FORECAST(M2,B3:L3,B2:L2)&gt;0,FORECAST(M2,B3:L3,B2:L2),L3)*$X$1</f>
        <v>791.1333333</v>
      </c>
      <c r="N3" s="1">
        <f>IF(M3*FORECAST(N2,B3:M3,B2:M2)&gt;0,FORECAST(N2,B3:M3,B2:M2),M3)*$X$1</f>
        <v>791.1333333</v>
      </c>
      <c r="O3" s="1">
        <f>IF(N3*FORECAST(O2,B3:N3,B2:N2)&gt;0,FORECAST(O2,B3:N3,B2:N2),N3)*$X$1</f>
        <v>791.1333333</v>
      </c>
      <c r="P3" s="1">
        <f>IF(O3*FORECAST(P2,B3:O3,B2:O2)&gt;0,FORECAST(P2,B3:O3,B2:O2),O3)*$X$1</f>
        <v>791.1333333</v>
      </c>
      <c r="Q3" s="1">
        <f>IF(P3*FORECAST(Q2,B3:P3,B2:P2)&gt;0,FORECAST(Q2,B3:P3,B2:P2),P3)*$X$1</f>
        <v>791.1333333</v>
      </c>
      <c r="R3" s="1">
        <f>IF(Q3*FORECAST(R2,B3:Q3,B2:Q2)&gt;0,FORECAST(R2,B3:Q3,B2:Q2),Q3)*$X$1</f>
        <v>791.1333333</v>
      </c>
      <c r="S3" s="5">
        <f>IF(R3*FORECAST(S2,B3:R3,B2:R2)&gt;0,FORECAST(S2,B3:R3,B2:R2),R3)*$X$1</f>
        <v>791.1333333</v>
      </c>
      <c r="T3" s="5">
        <f>IF(S3*FORECAST(T2,B3:S3,B2:S2)&gt;0,FORECAST(T2,B3:S3,B2:S2),S3)*$X$1</f>
        <v>791.1333333</v>
      </c>
      <c r="U3" s="5">
        <f>IF(T3*FORECAST(U2,B3:T3,B2:T2)&gt;0,FORECAST(U2,B3:T3,B2:T2),T3)*$X$1</f>
        <v>791.1333333</v>
      </c>
      <c r="V3" s="5">
        <f>IF(U3*FORECAST(V2,B3:U3,B2:U2)&gt;0,FORECAST(V2,B3:U3,B2:U2),U3)*$X$1</f>
        <v>791.1333333</v>
      </c>
      <c r="W3" s="5">
        <f>IF(V3*FORECAST(W2,B3:V3,B2:V2)&gt;0,FORECAST(W2,B3:V3,B2:V2),V3)*$X$1</f>
        <v>791.1333333</v>
      </c>
      <c r="X3" s="2"/>
      <c r="Y3" s="2"/>
      <c r="Z3" s="2"/>
    </row>
    <row r="4">
      <c r="A4" s="3" t="s">
        <v>135</v>
      </c>
      <c r="B4" s="1">
        <v>678.0</v>
      </c>
      <c r="C4" s="1">
        <v>-4030.0</v>
      </c>
      <c r="D4" s="1">
        <v>-6030.0</v>
      </c>
      <c r="E4" s="1">
        <v>-3790.0</v>
      </c>
      <c r="F4" s="1">
        <v>-4810.0</v>
      </c>
      <c r="G4" s="1">
        <v>-841.0</v>
      </c>
      <c r="H4" s="1">
        <v>23000.0</v>
      </c>
      <c r="I4" s="1">
        <v>18010.0</v>
      </c>
      <c r="J4" s="1">
        <v>17700.0</v>
      </c>
      <c r="K4" s="1">
        <v>16140.0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1824</v>
      </c>
      <c r="B5" s="1">
        <v>1650.0</v>
      </c>
      <c r="C5" s="1">
        <v>1520.0</v>
      </c>
      <c r="D5" s="1">
        <v>1360.0</v>
      </c>
      <c r="E5" s="1">
        <v>1320.0</v>
      </c>
      <c r="F5" s="1">
        <v>1310.0</v>
      </c>
      <c r="G5" s="1">
        <v>1280.0</v>
      </c>
      <c r="H5" s="1">
        <v>1260.0</v>
      </c>
      <c r="I5" s="1">
        <v>1260.0</v>
      </c>
      <c r="J5" s="1">
        <v>1260.0</v>
      </c>
      <c r="K5" s="1">
        <v>1260.0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1825</v>
      </c>
      <c r="L7" s="1">
        <f>IF(W3*FORECAST(W2,B3:W3,B2:W2)&gt;0,FORECAST(W2,B3:W3,B2:W2),V3)*$X$1 * (1+0.02)/(0.0874-0.02)</f>
        <v>11972.64095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1826</v>
      </c>
      <c r="L8" s="6">
        <f t="array" ref="L8">NPV(0.0874,M3:W3)</f>
        <v>5450.599199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1827</v>
      </c>
      <c r="L9" s="6">
        <f t="array" ref="L9">NPV(0.0874,M16:W16)</f>
        <v>4763.29351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1828</v>
      </c>
      <c r="L10" s="6">
        <f>L8 + L9</f>
        <v>10213.89271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136</v>
      </c>
      <c r="L11" s="1">
        <v>16140.0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1829</v>
      </c>
      <c r="L12" s="6">
        <f>L10 - L11</f>
        <v>-5926.107291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1830</v>
      </c>
      <c r="L13" s="1">
        <v>1260.0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-4.703259754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(1+0.02)/(0.0874-0.02)</f>
        <v>11972.64095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