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<sst xmlns="http://schemas.openxmlformats.org/spreadsheetml/2006/main" count="1613" uniqueCount="1248">
  <si>
    <t>ticker</t>
  </si>
  <si>
    <t>GERN</t>
  </si>
  <si>
    <t>nombre</t>
  </si>
  <si>
    <t>GERON CORPORATION</t>
  </si>
  <si>
    <t>empresa</t>
  </si>
  <si>
    <t>Biotechnology &amp; Medical Research</t>
  </si>
  <si>
    <t>Open</t>
  </si>
  <si>
    <t>Target Price</t>
  </si>
  <si>
    <t>Upside</t>
  </si>
  <si>
    <t>-244.44%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</si>
  <si>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</si>
  <si>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</si>
  <si>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</si>
  <si>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</si>
  <si>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</si>
  <si>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</si>
  <si>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</si>
  <si>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</si>
  <si>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16.44%</t>
  </si>
  <si>
    <t>Total Assets Growth</t>
  </si>
  <si>
    <t>16.11%</t>
  </si>
  <si>
    <t>Net Property, Plant and Equipment Growth</t>
  </si>
  <si>
    <t>-15.00%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</si>
  <si>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</si>
  <si>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</si>
  <si>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</si>
  <si>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</si>
  <si>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</si>
  <si>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</si>
  <si>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</si>
  <si>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</si>
  <si>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</si>
  <si>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</si>
  <si>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</si>
  <si>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</si>
  <si>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</si>
  <si>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</si>
  <si>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</si>
  <si>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</si>
  <si>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</si>
  <si>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</si>
  <si>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</si>
  <si>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</si>
  <si>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Issuance of Common Stock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</si>
  <si>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</si>
  <si>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</si>
  <si>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</si>
  <si>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</si>
  <si>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</si>
  <si>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</si>
  <si>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</si>
  <si>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</si>
  <si>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</si>
  <si>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</si>
  <si>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</si>
  <si>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</si>
  <si>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</si>
  <si>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</si>
  <si>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</si>
  <si>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</si>
  <si>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</si>
  <si>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</si>
  <si>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</si>
  <si>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</si>
  <si>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</si>
  <si>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</si>
  <si>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</si>
  <si>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</si>
  <si>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</si>
  <si>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</si>
  <si>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</si>
  <si>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</si>
  <si>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</si>
  <si>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</si>
  <si>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</si>
  <si>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</si>
  <si>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</si>
  <si>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</si>
  <si>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</si>
  <si>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</si>
  <si>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</si>
  <si>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</si>
  <si>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</si>
  <si>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</si>
  <si>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</si>
  <si>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</si>
  <si>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</si>
  <si>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</si>
  <si>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</si>
  <si>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0.83</t>
  </si>
  <si>
    <t>0.9</t>
  </si>
  <si>
    <t>0.77</t>
  </si>
  <si>
    <t>0.65</t>
  </si>
  <si>
    <t>0.95</t>
  </si>
  <si>
    <t>0.68</t>
  </si>
  <si>
    <t>0.39</t>
  </si>
  <si>
    <t>0.2</t>
  </si>
  <si>
    <t>0.46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</si>
  <si>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</si>
  <si>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</si>
  <si>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</si>
  <si>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</si>
  <si>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</si>
  <si>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</si>
  <si>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</si>
  <si>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</si>
  <si>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</si>
  <si>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</si>
  <si>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</si>
  <si>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</si>
  <si>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</si>
  <si>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</si>
  <si>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</si>
  <si>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</si>
  <si>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</si>
  <si>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</si>
  <si>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</si>
  <si>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</si>
  <si>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</si>
  <si>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</si>
  <si>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</si>
  <si>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</si>
  <si>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</si>
  <si>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</si>
  <si>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Gain (Loss) On Sale Of Assets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</si>
  <si>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</si>
  <si>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</si>
  <si>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</si>
  <si>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</si>
  <si>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</si>
  <si>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</si>
  <si>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</si>
  <si>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</si>
  <si>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</si>
  <si>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-0.23</t>
  </si>
  <si>
    <t>-0.19</t>
  </si>
  <si>
    <t>-0.18</t>
  </si>
  <si>
    <t>-0.15</t>
  </si>
  <si>
    <t>-0.36</t>
  </si>
  <si>
    <t>-0.28</t>
  </si>
  <si>
    <t>-0.35</t>
  </si>
  <si>
    <t>-0.37</t>
  </si>
  <si>
    <t>-0.32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</si>
  <si>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</si>
  <si>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</si>
  <si>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</si>
  <si>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</si>
  <si>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</si>
  <si>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</si>
  <si>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0.01</t>
  </si>
  <si>
    <t>-0.12</t>
  </si>
  <si>
    <t>-0.11</t>
  </si>
  <si>
    <t>-0.1</t>
  </si>
  <si>
    <t>-0.22</t>
  </si>
  <si>
    <t>-0.17</t>
  </si>
  <si>
    <t>-0.2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</si>
  <si>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</si>
  <si>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</si>
  <si>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</si>
  <si>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</si>
  <si>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</si>
  <si>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</si>
  <si>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</si>
  <si>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</si>
  <si>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</si>
  <si>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</si>
  <si>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</si>
  <si>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</si>
  <si>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</si>
  <si>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</si>
  <si>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</si>
  <si>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</si>
  <si>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</si>
  <si>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</si>
  <si>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</si>
  <si>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</si>
  <si>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</si>
  <si>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-18.92</t>
  </si>
  <si>
    <t>0.29</t>
  </si>
  <si>
    <t>-13.73</t>
  </si>
  <si>
    <t>-15.2</t>
  </si>
  <si>
    <t>-13.14</t>
  </si>
  <si>
    <t>-25.84</t>
  </si>
  <si>
    <t>-22.04</t>
  </si>
  <si>
    <t>-28.69</t>
  </si>
  <si>
    <t>-41.57</t>
  </si>
  <si>
    <t>-41.47</t>
  </si>
  <si>
    <t>Return on Total Capital</t>
  </si>
  <si>
    <t>-23.83</t>
  </si>
  <si>
    <t>0.34</t>
  </si>
  <si>
    <t>-14.48</t>
  </si>
  <si>
    <t>-16.17</t>
  </si>
  <si>
    <t>-13.8</t>
  </si>
  <si>
    <t>-28.73</t>
  </si>
  <si>
    <t>-25.41</t>
  </si>
  <si>
    <t>-33.76</t>
  </si>
  <si>
    <t>-54.6</t>
  </si>
  <si>
    <t>-51.62</t>
  </si>
  <si>
    <t>Return On Equity %</t>
  </si>
  <si>
    <t>-37.45</t>
  </si>
  <si>
    <t>0.03</t>
  </si>
  <si>
    <t>-22.33</t>
  </si>
  <si>
    <t>-24.68</t>
  </si>
  <si>
    <t>-19.19</t>
  </si>
  <si>
    <t>-43.82</t>
  </si>
  <si>
    <t>-43.7</t>
  </si>
  <si>
    <t>-68.84</t>
  </si>
  <si>
    <t>-137.49</t>
  </si>
  <si>
    <t>-112.29</t>
  </si>
  <si>
    <t>Return on Common Equity</t>
  </si>
  <si>
    <t>Margin Analysis</t>
  </si>
  <si>
    <t>Gross Profit Margin %</t>
  </si>
  <si>
    <t>-671.99</t>
  </si>
  <si>
    <t>73.68</t>
  </si>
  <si>
    <t>-138.48</t>
  </si>
  <si>
    <t>-692.21</t>
  </si>
  <si>
    <t>-871.2</t>
  </si>
  <si>
    <t>SG&amp;A Margin</t>
  </si>
  <si>
    <t>48.92</t>
  </si>
  <si>
    <t>304.46</t>
  </si>
  <si>
    <t>EBITDA Margin %</t>
  </si>
  <si>
    <t>2.21</t>
  </si>
  <si>
    <t>-496.02</t>
  </si>
  <si>
    <t>EBITA Margin %</t>
  </si>
  <si>
    <t>2.05</t>
  </si>
  <si>
    <t>-497.34</t>
  </si>
  <si>
    <t>EBIT Margin %</t>
  </si>
  <si>
    <t>Income From Continuing Operations Margin %</t>
  </si>
  <si>
    <t>0.13</t>
  </si>
  <si>
    <t>-479.34</t>
  </si>
  <si>
    <t>Net Income Margin %</t>
  </si>
  <si>
    <t>Net Avail. For Common Margin %</t>
  </si>
  <si>
    <t>Normalized Net Income Margin</t>
  </si>
  <si>
    <t>2.32</t>
  </si>
  <si>
    <t>-299.75</t>
  </si>
  <si>
    <t>Levered Free Cash Flow Margin</t>
  </si>
  <si>
    <t>-71.54</t>
  </si>
  <si>
    <t>-140.08</t>
  </si>
  <si>
    <t>Unlevered Free Cash Flow Margin</t>
  </si>
  <si>
    <t>-71.39</t>
  </si>
  <si>
    <t>-139.24</t>
  </si>
  <si>
    <t>Asset Turnover</t>
  </si>
  <si>
    <t>0.23</t>
  </si>
  <si>
    <t>0.04</t>
  </si>
  <si>
    <t>Fixed Assets Turnover</t>
  </si>
  <si>
    <t>8.7</t>
  </si>
  <si>
    <t>191.43</t>
  </si>
  <si>
    <t>31.6</t>
  </si>
  <si>
    <t>7.47</t>
  </si>
  <si>
    <t>13.24</t>
  </si>
  <si>
    <t>0.31</t>
  </si>
  <si>
    <t>0.06</t>
  </si>
  <si>
    <t>0.25</t>
  </si>
  <si>
    <t>0.12</t>
  </si>
  <si>
    <t>0.05</t>
  </si>
  <si>
    <t>Short Term Liquidity</t>
  </si>
  <si>
    <t>Current Ratio</t>
  </si>
  <si>
    <t>3.67</t>
  </si>
  <si>
    <t>17.47</t>
  </si>
  <si>
    <t>14.76</t>
  </si>
  <si>
    <t>14.73</t>
  </si>
  <si>
    <t>21.99</t>
  </si>
  <si>
    <t>5.03</t>
  </si>
  <si>
    <t>6.46</t>
  </si>
  <si>
    <t>4.11</t>
  </si>
  <si>
    <t>2.35</t>
  </si>
  <si>
    <t>3.16</t>
  </si>
  <si>
    <t>Quick Ratio</t>
  </si>
  <si>
    <t>3.65</t>
  </si>
  <si>
    <t>17.33</t>
  </si>
  <si>
    <t>14.65</t>
  </si>
  <si>
    <t>14.6</t>
  </si>
  <si>
    <t>21.78</t>
  </si>
  <si>
    <t>4.98</t>
  </si>
  <si>
    <t>6.37</t>
  </si>
  <si>
    <t>4.07</t>
  </si>
  <si>
    <t>2.29</t>
  </si>
  <si>
    <t>3.1</t>
  </si>
  <si>
    <t>Operating Cash Flow to Current Liabilities</t>
  </si>
  <si>
    <t>0.22</t>
  </si>
  <si>
    <t>-3.65</t>
  </si>
  <si>
    <t>-2.33</t>
  </si>
  <si>
    <t>-3.15</t>
  </si>
  <si>
    <t>-2.78</t>
  </si>
  <si>
    <t>-1.56</t>
  </si>
  <si>
    <t>-2.15</t>
  </si>
  <si>
    <t>-2.1</t>
  </si>
  <si>
    <t>-1.66</t>
  </si>
  <si>
    <t>-1.55</t>
  </si>
  <si>
    <t>Average Days Payable Outstanding</t>
  </si>
  <si>
    <t>49.82</t>
  </si>
  <si>
    <t>22.74</t>
  </si>
  <si>
    <t>4.79</t>
  </si>
  <si>
    <t>15.75</t>
  </si>
  <si>
    <t>26.18</t>
  </si>
  <si>
    <t>10.05</t>
  </si>
  <si>
    <t>29.61</t>
  </si>
  <si>
    <t>29.38</t>
  </si>
  <si>
    <t>32.67</t>
  </si>
  <si>
    <t>24.12</t>
  </si>
  <si>
    <t>Long Term Solvency</t>
  </si>
  <si>
    <t>Total Debt/Equity</t>
  </si>
  <si>
    <t>1.89</t>
  </si>
  <si>
    <t>14.09</t>
  </si>
  <si>
    <t>43.51</t>
  </si>
  <si>
    <t>69.69</t>
  </si>
  <si>
    <t>34.64</t>
  </si>
  <si>
    <t>Total Debt / Total Capital</t>
  </si>
  <si>
    <t>1.85</t>
  </si>
  <si>
    <t>12.35</t>
  </si>
  <si>
    <t>30.32</t>
  </si>
  <si>
    <t>41.07</t>
  </si>
  <si>
    <t>25.73</t>
  </si>
  <si>
    <t>LT Debt/Equity</t>
  </si>
  <si>
    <t>1.63</t>
  </si>
  <si>
    <t>13.67</t>
  </si>
  <si>
    <t>42.79</t>
  </si>
  <si>
    <t>42.35</t>
  </si>
  <si>
    <t>15.35</t>
  </si>
  <si>
    <t>Long-Term Debt / Total Capital</t>
  </si>
  <si>
    <t>1.6</t>
  </si>
  <si>
    <t>11.98</t>
  </si>
  <si>
    <t>29.82</t>
  </si>
  <si>
    <t>24.96</t>
  </si>
  <si>
    <t>11.4</t>
  </si>
  <si>
    <t>Total Liabilities / Total Assets</t>
  </si>
  <si>
    <t>24.23</t>
  </si>
  <si>
    <t>4.46</t>
  </si>
  <si>
    <t>6.04</t>
  </si>
  <si>
    <t>5.91</t>
  </si>
  <si>
    <t>4.08</t>
  </si>
  <si>
    <t>18.34</t>
  </si>
  <si>
    <t>22.08</t>
  </si>
  <si>
    <t>44.07</t>
  </si>
  <si>
    <t>58.02</t>
  </si>
  <si>
    <t>37.08</t>
  </si>
  <si>
    <t>EBIT / Interest Expense</t>
  </si>
  <si>
    <t>-442.83</t>
  </si>
  <si>
    <t>8.49</t>
  </si>
  <si>
    <t>-369.23</t>
  </si>
  <si>
    <t>-379.94</t>
  </si>
  <si>
    <t>-101.2</t>
  </si>
  <si>
    <t>-30.48</t>
  </si>
  <si>
    <t>-20.13</t>
  </si>
  <si>
    <t>-23.33</t>
  </si>
  <si>
    <t>EBITDA / Interest Expense</t>
  </si>
  <si>
    <t>-442.26</t>
  </si>
  <si>
    <t>9.12</t>
  </si>
  <si>
    <t>-368.25</t>
  </si>
  <si>
    <t>-378.95</t>
  </si>
  <si>
    <t>-99.1</t>
  </si>
  <si>
    <t>-30.1</t>
  </si>
  <si>
    <t>-19.91</t>
  </si>
  <si>
    <t>-23.12</t>
  </si>
  <si>
    <t>(EBITDA - Capex) / Interest Expense</t>
  </si>
  <si>
    <t>-443.85</t>
  </si>
  <si>
    <t>8.1</t>
  </si>
  <si>
    <t>-368.94</t>
  </si>
  <si>
    <t>-99.63</t>
  </si>
  <si>
    <t>-30.16</t>
  </si>
  <si>
    <t>-19.97</t>
  </si>
  <si>
    <t>-23.22</t>
  </si>
  <si>
    <t>Total Debt / EBITDA</t>
  </si>
  <si>
    <t>-0.04</t>
  </si>
  <si>
    <t>-0.39</t>
  </si>
  <si>
    <t>-0.49</t>
  </si>
  <si>
    <t>-0.41</t>
  </si>
  <si>
    <t>-0.45</t>
  </si>
  <si>
    <t>Net Debt / EBITDA</t>
  </si>
  <si>
    <t>4.7</t>
  </si>
  <si>
    <t>-182.36</t>
  </si>
  <si>
    <t>4.21</t>
  </si>
  <si>
    <t>3.73</t>
  </si>
  <si>
    <t>5.86</t>
  </si>
  <si>
    <t>2.18</t>
  </si>
  <si>
    <t>3.05</t>
  </si>
  <si>
    <t>1.4</t>
  </si>
  <si>
    <t>0.85</t>
  </si>
  <si>
    <t>1.51</t>
  </si>
  <si>
    <t>Total Debt / (EBITDA - Capex)</t>
  </si>
  <si>
    <t>Net Debt / (EBITDA - Capex)</t>
  </si>
  <si>
    <t>4.68</t>
  </si>
  <si>
    <t>-205.38</t>
  </si>
  <si>
    <t>2.17</t>
  </si>
  <si>
    <t>3.04</t>
  </si>
  <si>
    <t>Growth Over Prior Year</t>
  </si>
  <si>
    <t>Total Revenues, 1 Yr. Growth %</t>
  </si>
  <si>
    <t>-10.13</t>
  </si>
  <si>
    <t>-83.06</t>
  </si>
  <si>
    <t>-82.72</t>
  </si>
  <si>
    <t>0.09</t>
  </si>
  <si>
    <t>-56.85</t>
  </si>
  <si>
    <t>450.59</t>
  </si>
  <si>
    <t>-57.21</t>
  </si>
  <si>
    <t>-60.23</t>
  </si>
  <si>
    <t>Gross Profit, 1 Yr. Growth %</t>
  </si>
  <si>
    <t>-1.31</t>
  </si>
  <si>
    <t>-445.86</t>
  </si>
  <si>
    <t>-131.84</t>
  </si>
  <si>
    <t>-13.61</t>
  </si>
  <si>
    <t>25.98</t>
  </si>
  <si>
    <t>317.82</t>
  </si>
  <si>
    <t>-1.99</t>
  </si>
  <si>
    <t>66.94</t>
  </si>
  <si>
    <t>12.67</t>
  </si>
  <si>
    <t>31.85</t>
  </si>
  <si>
    <t>EBITDA, 1 Yr. Growth %</t>
  </si>
  <si>
    <t>-2.45</t>
  </si>
  <si>
    <t>-102.21</t>
  </si>
  <si>
    <t>-4.53</t>
  </si>
  <si>
    <t>6.29</t>
  </si>
  <si>
    <t>133.58</t>
  </si>
  <si>
    <t>5.96</t>
  </si>
  <si>
    <t>48.24</t>
  </si>
  <si>
    <t>21.51</t>
  </si>
  <si>
    <t>39.95</t>
  </si>
  <si>
    <t>EBITA, 1 Yr. Growth %</t>
  </si>
  <si>
    <t>-3.16</t>
  </si>
  <si>
    <t>-102.06</t>
  </si>
  <si>
    <t>-4.54</t>
  </si>
  <si>
    <t>6.21</t>
  </si>
  <si>
    <t>133.34</t>
  </si>
  <si>
    <t>6.08</t>
  </si>
  <si>
    <t>48.22</t>
  </si>
  <si>
    <t>21.54</t>
  </si>
  <si>
    <t>39.98</t>
  </si>
  <si>
    <t>EBIT, 1 Yr. Growth %</t>
  </si>
  <si>
    <t>Earnings From Cont. Operations, 1 Yr. Growth %</t>
  </si>
  <si>
    <t>-7.06</t>
  </si>
  <si>
    <t>-100.13</t>
  </si>
  <si>
    <t>-5.49</t>
  </si>
  <si>
    <t>-3.22</t>
  </si>
  <si>
    <t>153.72</t>
  </si>
  <si>
    <t>10.31</t>
  </si>
  <si>
    <t>53.55</t>
  </si>
  <si>
    <t>22.21</t>
  </si>
  <si>
    <t>29.76</t>
  </si>
  <si>
    <t>Net Income, 1 Yr. Growth %</t>
  </si>
  <si>
    <t>Normalized Net Income, 1 Yr. Growth %</t>
  </si>
  <si>
    <t>-5.26</t>
  </si>
  <si>
    <t>-103.79</t>
  </si>
  <si>
    <t>-5.54</t>
  </si>
  <si>
    <t>0.07</t>
  </si>
  <si>
    <t>144.68</t>
  </si>
  <si>
    <t>10.93</t>
  </si>
  <si>
    <t>53.13</t>
  </si>
  <si>
    <t>20.96</t>
  </si>
  <si>
    <t>Diluted EPS Before Extra, 1 Yr. Growth %</t>
  </si>
  <si>
    <t>-22.29</t>
  </si>
  <si>
    <t>-100.12</t>
  </si>
  <si>
    <t>-12.7</t>
  </si>
  <si>
    <t>135.5</t>
  </si>
  <si>
    <t>-22.73</t>
  </si>
  <si>
    <t>27.23</t>
  </si>
  <si>
    <t>5.15</t>
  </si>
  <si>
    <t>-13.41</t>
  </si>
  <si>
    <t>Net Property, Plant and Equip., 1 Yr. Growth %</t>
  </si>
  <si>
    <t>88.04</t>
  </si>
  <si>
    <t>19.65</t>
  </si>
  <si>
    <t>-11.59</t>
  </si>
  <si>
    <t>-44.26</t>
  </si>
  <si>
    <t>-42.16</t>
  </si>
  <si>
    <t>104.92</t>
  </si>
  <si>
    <t>-9.68</t>
  </si>
  <si>
    <t>-8.13</t>
  </si>
  <si>
    <t>-4.19</t>
  </si>
  <si>
    <t>Total Assets, 1 Yr. Growth %</t>
  </si>
  <si>
    <t>156.16</t>
  </si>
  <si>
    <t>-13.77</t>
  </si>
  <si>
    <t>-12.44</t>
  </si>
  <si>
    <t>-15.31</t>
  </si>
  <si>
    <t>67.96</t>
  </si>
  <si>
    <t>-10.67</t>
  </si>
  <si>
    <t>63.56</t>
  </si>
  <si>
    <t>-16.51</t>
  </si>
  <si>
    <t>-15.69</t>
  </si>
  <si>
    <t>106.78</t>
  </si>
  <si>
    <t>Tangible Book Value, 1 Yr. Growth %</t>
  </si>
  <si>
    <t>118.74</t>
  </si>
  <si>
    <t>8.73</t>
  </si>
  <si>
    <t>-13.89</t>
  </si>
  <si>
    <t>-15.18</t>
  </si>
  <si>
    <t>71.23</t>
  </si>
  <si>
    <t>-23.96</t>
  </si>
  <si>
    <t>56.08</t>
  </si>
  <si>
    <t>-40.07</t>
  </si>
  <si>
    <t>-36.72</t>
  </si>
  <si>
    <t>209.94</t>
  </si>
  <si>
    <t>Common Equity, 1 Yr. Growth %</t>
  </si>
  <si>
    <t>Cash From Operations, 1 Yr. Growth %</t>
  </si>
  <si>
    <t>-125.49</t>
  </si>
  <si>
    <t>-358.78</t>
  </si>
  <si>
    <t>-24.08</t>
  </si>
  <si>
    <t>11.91</t>
  </si>
  <si>
    <t>2.2</t>
  </si>
  <si>
    <t>108.62</t>
  </si>
  <si>
    <t>52.07</t>
  </si>
  <si>
    <t>43.37</t>
  </si>
  <si>
    <t>33.3</t>
  </si>
  <si>
    <t>31.69</t>
  </si>
  <si>
    <t>Capital Expenditures, 1 Yr. Growth %</t>
  </si>
  <si>
    <t>-31.3</t>
  </si>
  <si>
    <t>-36.67</t>
  </si>
  <si>
    <t>-2.91</t>
  </si>
  <si>
    <t>-48.38</t>
  </si>
  <si>
    <t>108.21</t>
  </si>
  <si>
    <t>92.58</t>
  </si>
  <si>
    <t>Levered Free Cash Flow, 1 Yr. Growth %</t>
  </si>
  <si>
    <t>-183.4</t>
  </si>
  <si>
    <t>-235.8</t>
  </si>
  <si>
    <t>-66.83</t>
  </si>
  <si>
    <t>30.34</t>
  </si>
  <si>
    <t>18.36</t>
  </si>
  <si>
    <t>36.15</t>
  </si>
  <si>
    <t>23.54</t>
  </si>
  <si>
    <t>51.5</t>
  </si>
  <si>
    <t>34.59</t>
  </si>
  <si>
    <t>Unlevered Free Cash Flow, 1 Yr. Growth %</t>
  </si>
  <si>
    <t>-183.74</t>
  </si>
  <si>
    <t>-235.15</t>
  </si>
  <si>
    <t>-66.96</t>
  </si>
  <si>
    <t>30.57</t>
  </si>
  <si>
    <t>119.36</t>
  </si>
  <si>
    <t>20.82</t>
  </si>
  <si>
    <t>49.86</t>
  </si>
  <si>
    <t>34.45</t>
  </si>
  <si>
    <t>Compound Annual Growth Rate Over Two Years</t>
  </si>
  <si>
    <t>Total Revenues, 2 Yr. CAGR %</t>
  </si>
  <si>
    <t>-34.76</t>
  </si>
  <si>
    <t>432.43</t>
  </si>
  <si>
    <t>131.18</t>
  </si>
  <si>
    <t>-82.89</t>
  </si>
  <si>
    <t>-58.41</t>
  </si>
  <si>
    <t>-34.28</t>
  </si>
  <si>
    <t>-51.28</t>
  </si>
  <si>
    <t>74.02</t>
  </si>
  <si>
    <t>53.48</t>
  </si>
  <si>
    <t>-58.75</t>
  </si>
  <si>
    <t>Gross Profit, 2 Yr. CAGR %</t>
  </si>
  <si>
    <t>-41.28</t>
  </si>
  <si>
    <t>84.75</t>
  </si>
  <si>
    <t>4.94</t>
  </si>
  <si>
    <t>-47.55</t>
  </si>
  <si>
    <t>4.32</t>
  </si>
  <si>
    <t>129.42</t>
  </si>
  <si>
    <t>106.69</t>
  </si>
  <si>
    <t>27.91</t>
  </si>
  <si>
    <t>37.15</t>
  </si>
  <si>
    <t>21.88</t>
  </si>
  <si>
    <t>EBITDA, 2 Yr. CAGR %</t>
  </si>
  <si>
    <t>-27.09</t>
  </si>
  <si>
    <t>-85.3</t>
  </si>
  <si>
    <t>-8.19</t>
  </si>
  <si>
    <t>502.81</t>
  </si>
  <si>
    <t>0.73</t>
  </si>
  <si>
    <t>57.56</t>
  </si>
  <si>
    <t>57.32</t>
  </si>
  <si>
    <t>25.33</t>
  </si>
  <si>
    <t>34.21</t>
  </si>
  <si>
    <t>30.41</t>
  </si>
  <si>
    <t>EBITA, 2 Yr. CAGR %</t>
  </si>
  <si>
    <t>-27.49</t>
  </si>
  <si>
    <t>-85.89</t>
  </si>
  <si>
    <t>525.81</t>
  </si>
  <si>
    <t>0.69</t>
  </si>
  <si>
    <t>57.43</t>
  </si>
  <si>
    <t>57.33</t>
  </si>
  <si>
    <t>25.39</t>
  </si>
  <si>
    <t>34.22</t>
  </si>
  <si>
    <t>30.43</t>
  </si>
  <si>
    <t>EBIT, 2 Yr. CAGR %</t>
  </si>
  <si>
    <t>Earnings From Cont. Operations, 2 Yr. CAGR %</t>
  </si>
  <si>
    <t>-28.04</t>
  </si>
  <si>
    <t>-96.54</t>
  </si>
  <si>
    <t>-4.36</t>
  </si>
  <si>
    <t>56.7</t>
  </si>
  <si>
    <t>67.3</t>
  </si>
  <si>
    <t>30.15</t>
  </si>
  <si>
    <t>36.99</t>
  </si>
  <si>
    <t>25.93</t>
  </si>
  <si>
    <t>Net Income, 2 Yr. CAGR %</t>
  </si>
  <si>
    <t>Normalized Net Income, 2 Yr. CAGR %</t>
  </si>
  <si>
    <t>-27.93</t>
  </si>
  <si>
    <t>-81.05</t>
  </si>
  <si>
    <t>-8.98</t>
  </si>
  <si>
    <t>354.4</t>
  </si>
  <si>
    <t>-2.75</t>
  </si>
  <si>
    <t>56.48</t>
  </si>
  <si>
    <t>64.75</t>
  </si>
  <si>
    <t>30.33</t>
  </si>
  <si>
    <t>36.93</t>
  </si>
  <si>
    <t>25.28</t>
  </si>
  <si>
    <t>Diluted EPS Before Extra, 2 Yr. CAGR %</t>
  </si>
  <si>
    <t>-34.57</t>
  </si>
  <si>
    <t>-96.93</t>
  </si>
  <si>
    <t>-9.57</t>
  </si>
  <si>
    <t>-9.21</t>
  </si>
  <si>
    <t>43.39</t>
  </si>
  <si>
    <t>34.9</t>
  </si>
  <si>
    <t>-0.85</t>
  </si>
  <si>
    <t>15.66</t>
  </si>
  <si>
    <t>-4.58</t>
  </si>
  <si>
    <t>Net Property, Plant and Equip., 2 Yr. CAGR %</t>
  </si>
  <si>
    <t>-57.86</t>
  </si>
  <si>
    <t>2.85</t>
  </si>
  <si>
    <t>-29.8</t>
  </si>
  <si>
    <t>-43.22</t>
  </si>
  <si>
    <t>433.67</t>
  </si>
  <si>
    <t>904.48</t>
  </si>
  <si>
    <t>36.05</t>
  </si>
  <si>
    <t>-8.9</t>
  </si>
  <si>
    <t>-6.18</t>
  </si>
  <si>
    <t>Total Assets, 2 Yr. CAGR %</t>
  </si>
  <si>
    <t>31.47</t>
  </si>
  <si>
    <t>48.63</t>
  </si>
  <si>
    <t>-13.11</t>
  </si>
  <si>
    <t>19.27</t>
  </si>
  <si>
    <t>22.49</t>
  </si>
  <si>
    <t>20.88</t>
  </si>
  <si>
    <t>16.86</t>
  </si>
  <si>
    <t>-16.1</t>
  </si>
  <si>
    <t>32.04</t>
  </si>
  <si>
    <t>Tangible Book Value, 2 Yr. CAGR %</t>
  </si>
  <si>
    <t>23.53</t>
  </si>
  <si>
    <t>54.22</t>
  </si>
  <si>
    <t>-3.24</t>
  </si>
  <si>
    <t>-14.54</t>
  </si>
  <si>
    <t>20.51</t>
  </si>
  <si>
    <t>14.11</t>
  </si>
  <si>
    <t>8.94</t>
  </si>
  <si>
    <t>-3.29</t>
  </si>
  <si>
    <t>-38.42</t>
  </si>
  <si>
    <t>40.05</t>
  </si>
  <si>
    <t>Common Equity, 2 Yr. CAGR %</t>
  </si>
  <si>
    <t>Cash From Operations, 2 Yr. CAGR %</t>
  </si>
  <si>
    <t>-58.82</t>
  </si>
  <si>
    <t>-18.78</t>
  </si>
  <si>
    <t>40.16</t>
  </si>
  <si>
    <t>-7.83</t>
  </si>
  <si>
    <t>6.94</t>
  </si>
  <si>
    <t>46.02</t>
  </si>
  <si>
    <t>78.12</t>
  </si>
  <si>
    <t>47.66</t>
  </si>
  <si>
    <t>38.24</t>
  </si>
  <si>
    <t>32.49</t>
  </si>
  <si>
    <t>Capital Expenditures, 2 Yr. CAGR %</t>
  </si>
  <si>
    <t>-61.02</t>
  </si>
  <si>
    <t>447.72</t>
  </si>
  <si>
    <t>-34.04</t>
  </si>
  <si>
    <t>-47.02</t>
  </si>
  <si>
    <t>400.62</t>
  </si>
  <si>
    <t>-29.2</t>
  </si>
  <si>
    <t>100.24</t>
  </si>
  <si>
    <t>Levered Free Cash Flow, 2 Yr. CAGR %</t>
  </si>
  <si>
    <t>-23.75</t>
  </si>
  <si>
    <t>4.85</t>
  </si>
  <si>
    <t>-33.08</t>
  </si>
  <si>
    <t>-34.24</t>
  </si>
  <si>
    <t>24.32</t>
  </si>
  <si>
    <t>26.95</t>
  </si>
  <si>
    <t>73.46</t>
  </si>
  <si>
    <t>65.23</t>
  </si>
  <si>
    <t>36.81</t>
  </si>
  <si>
    <t>42.8</t>
  </si>
  <si>
    <t>Unlevered Free Cash Flow, 2 Yr. CAGR %</t>
  </si>
  <si>
    <t>-23.48</t>
  </si>
  <si>
    <t>4.81</t>
  </si>
  <si>
    <t>-33.37</t>
  </si>
  <si>
    <t>-34.32</t>
  </si>
  <si>
    <t>72.82</t>
  </si>
  <si>
    <t>62.8</t>
  </si>
  <si>
    <t>34.56</t>
  </si>
  <si>
    <t>41.95</t>
  </si>
  <si>
    <t>Compound Annual Growth Rate Over Three Years</t>
  </si>
  <si>
    <t>Total Revenues, 3 Yr. CAGR %</t>
  </si>
  <si>
    <t>-22.09</t>
  </si>
  <si>
    <t>137.67</t>
  </si>
  <si>
    <t>68.72</t>
  </si>
  <si>
    <t>-2.61</t>
  </si>
  <si>
    <t>-69.17</t>
  </si>
  <si>
    <t>-57.89</t>
  </si>
  <si>
    <t>-38.07</t>
  </si>
  <si>
    <t>9.33</t>
  </si>
  <si>
    <t>9.02</t>
  </si>
  <si>
    <t>Gross Profit, 3 Yr. CAGR %</t>
  </si>
  <si>
    <t>-31.34</t>
  </si>
  <si>
    <t>6.05</t>
  </si>
  <si>
    <t>2.82</t>
  </si>
  <si>
    <t>-1.64</t>
  </si>
  <si>
    <t>-29.76</t>
  </si>
  <si>
    <t>65.67</t>
  </si>
  <si>
    <t>89.04</t>
  </si>
  <si>
    <t>92.49</t>
  </si>
  <si>
    <t>22.61</t>
  </si>
  <si>
    <t>35.36</t>
  </si>
  <si>
    <t>EBITDA, 3 Yr. CAGR %</t>
  </si>
  <si>
    <t>-25.89</t>
  </si>
  <si>
    <t>-77.25</t>
  </si>
  <si>
    <t>-6.32</t>
  </si>
  <si>
    <t>-6.99</t>
  </si>
  <si>
    <t>238.02</t>
  </si>
  <si>
    <t>33.33</t>
  </si>
  <si>
    <t>38.04</t>
  </si>
  <si>
    <t>54.23</t>
  </si>
  <si>
    <t>24.04</t>
  </si>
  <si>
    <t>36.1</t>
  </si>
  <si>
    <t>EBITA, 3 Yr. CAGR %</t>
  </si>
  <si>
    <t>-26.29</t>
  </si>
  <si>
    <t>-77.88</t>
  </si>
  <si>
    <t>-6.5</t>
  </si>
  <si>
    <t>-6.95</t>
  </si>
  <si>
    <t>246.49</t>
  </si>
  <si>
    <t>33.25</t>
  </si>
  <si>
    <t>38.02</t>
  </si>
  <si>
    <t>24.09</t>
  </si>
  <si>
    <t>36.11</t>
  </si>
  <si>
    <t>EBIT, 3 Yr. CAGR %</t>
  </si>
  <si>
    <t>Earnings From Cont. Operations, 3 Yr. CAGR %</t>
  </si>
  <si>
    <t>-28.32</t>
  </si>
  <si>
    <t>-91.26</t>
  </si>
  <si>
    <t>-8.36</t>
  </si>
  <si>
    <t>-7.85</t>
  </si>
  <si>
    <t>737.45</t>
  </si>
  <si>
    <t>32.4</t>
  </si>
  <si>
    <t>39.4</t>
  </si>
  <si>
    <t>62.58</t>
  </si>
  <si>
    <t>27.45</t>
  </si>
  <si>
    <t>34.53</t>
  </si>
  <si>
    <t>Net Income, 3 Yr. CAGR %</t>
  </si>
  <si>
    <t>Normalized Net Income, 3 Yr. CAGR %</t>
  </si>
  <si>
    <t>-26.47</t>
  </si>
  <si>
    <t>-7.75</t>
  </si>
  <si>
    <t>174.41</t>
  </si>
  <si>
    <t>32.27</t>
  </si>
  <si>
    <t>39.53</t>
  </si>
  <si>
    <t>60.78</t>
  </si>
  <si>
    <t>27.57</t>
  </si>
  <si>
    <t>34.5</t>
  </si>
  <si>
    <t>Diluted EPS Before Extra, 3 Yr. CAGR %</t>
  </si>
  <si>
    <t>-33.16</t>
  </si>
  <si>
    <t>-91.96</t>
  </si>
  <si>
    <t>-14.12</t>
  </si>
  <si>
    <t>-8.15</t>
  </si>
  <si>
    <t>715.72</t>
  </si>
  <si>
    <t>24.74</t>
  </si>
  <si>
    <t>16.69</t>
  </si>
  <si>
    <t>32.29</t>
  </si>
  <si>
    <t>1.11</t>
  </si>
  <si>
    <t>5.02</t>
  </si>
  <si>
    <t>Net Property, Plant and Equip., 3 Yr. CAGR %</t>
  </si>
  <si>
    <t>-48.15</t>
  </si>
  <si>
    <t>-40.32</t>
  </si>
  <si>
    <t>25.76</t>
  </si>
  <si>
    <t>-16.15</t>
  </si>
  <si>
    <t>-34.19</t>
  </si>
  <si>
    <t>151.32</t>
  </si>
  <si>
    <t>287.89</t>
  </si>
  <si>
    <t>350.02</t>
  </si>
  <si>
    <t>19.36</t>
  </si>
  <si>
    <t>-7.36</t>
  </si>
  <si>
    <t>Total Assets, 3 Yr. CAGR %</t>
  </si>
  <si>
    <t>2.53</t>
  </si>
  <si>
    <t>14.23</t>
  </si>
  <si>
    <t>24.59</t>
  </si>
  <si>
    <t>-13.85</t>
  </si>
  <si>
    <t>7.59</t>
  </si>
  <si>
    <t>8.32</t>
  </si>
  <si>
    <t>34.89</t>
  </si>
  <si>
    <t>6.85</t>
  </si>
  <si>
    <t>13.33</t>
  </si>
  <si>
    <t>Tangible Book Value, 3 Yr. CAGR %</t>
  </si>
  <si>
    <t>-3.75</t>
  </si>
  <si>
    <t>18.39</t>
  </si>
  <si>
    <t>26.99</t>
  </si>
  <si>
    <t>-7.4</t>
  </si>
  <si>
    <t>7.74</t>
  </si>
  <si>
    <t>3.37</t>
  </si>
  <si>
    <t>26.67</t>
  </si>
  <si>
    <t>-10.74</t>
  </si>
  <si>
    <t>-16.04</t>
  </si>
  <si>
    <t>5.53</t>
  </si>
  <si>
    <t>Common Equity, 3 Yr. CAGR %</t>
  </si>
  <si>
    <t>Cash From Operations, 3 Yr. CAGR %</t>
  </si>
  <si>
    <t>-46.88</t>
  </si>
  <si>
    <t>-24.01</t>
  </si>
  <si>
    <t>-20.59</t>
  </si>
  <si>
    <t>30.03</t>
  </si>
  <si>
    <t>-4.6</t>
  </si>
  <si>
    <t>33.63</t>
  </si>
  <si>
    <t>48.01</t>
  </si>
  <si>
    <t>65.69</t>
  </si>
  <si>
    <t>42.71</t>
  </si>
  <si>
    <t>36.02</t>
  </si>
  <si>
    <t>Capital Expenditures, 3 Yr. CAGR %</t>
  </si>
  <si>
    <t>-40.18</t>
  </si>
  <si>
    <t>-52.91</t>
  </si>
  <si>
    <t>166.84</t>
  </si>
  <si>
    <t>-43.77</t>
  </si>
  <si>
    <t>93.5</t>
  </si>
  <si>
    <t>134.76</t>
  </si>
  <si>
    <t>1.43</t>
  </si>
  <si>
    <t>27.44</t>
  </si>
  <si>
    <t>Levered Free Cash Flow, 3 Yr. CAGR %</t>
  </si>
  <si>
    <t>-30.29</t>
  </si>
  <si>
    <t>-8.08</t>
  </si>
  <si>
    <t>-28.56</t>
  </si>
  <si>
    <t>-16.42</t>
  </si>
  <si>
    <t>28.14</t>
  </si>
  <si>
    <t>52.71</t>
  </si>
  <si>
    <t>54.91</t>
  </si>
  <si>
    <t>60.52</t>
  </si>
  <si>
    <t>36.07</t>
  </si>
  <si>
    <t>Unlevered Free Cash Flow, 3 Yr. CAGR %</t>
  </si>
  <si>
    <t>-30.19</t>
  </si>
  <si>
    <t>-8.01</t>
  </si>
  <si>
    <t>-28.66</t>
  </si>
  <si>
    <t>-16.62</t>
  </si>
  <si>
    <t>-20.07</t>
  </si>
  <si>
    <t>52.34</t>
  </si>
  <si>
    <t>53.38</t>
  </si>
  <si>
    <t>58.36</t>
  </si>
  <si>
    <t>34.52</t>
  </si>
  <si>
    <t>Compound Annual Growth Rate Over Five Years</t>
  </si>
  <si>
    <t>Total Revenues, 5 Yr. CAGR %</t>
  </si>
  <si>
    <t>59.14</t>
  </si>
  <si>
    <t>20.38</t>
  </si>
  <si>
    <t>-17.03</t>
  </si>
  <si>
    <t>-3.64</t>
  </si>
  <si>
    <t>-16.79</t>
  </si>
  <si>
    <t>-62.98</t>
  </si>
  <si>
    <t>-25.72</t>
  </si>
  <si>
    <t>-10.96</t>
  </si>
  <si>
    <t>-25.97</t>
  </si>
  <si>
    <t>Gross Profit, 5 Yr. CAGR %</t>
  </si>
  <si>
    <t>-32.65</t>
  </si>
  <si>
    <t>-14.35</t>
  </si>
  <si>
    <t>-18.64</t>
  </si>
  <si>
    <t>-19.98</t>
  </si>
  <si>
    <t>3.42</t>
  </si>
  <si>
    <t>13.19</t>
  </si>
  <si>
    <t>57.67</t>
  </si>
  <si>
    <t>66.27</t>
  </si>
  <si>
    <t>60.33</t>
  </si>
  <si>
    <t>EBITDA, 5 Yr. CAGR %</t>
  </si>
  <si>
    <t>-11.94</t>
  </si>
  <si>
    <t>-59.59</t>
  </si>
  <si>
    <t>-19.26</t>
  </si>
  <si>
    <t>-15.62</t>
  </si>
  <si>
    <t>-3.56</t>
  </si>
  <si>
    <t>14.84</t>
  </si>
  <si>
    <t>148.93</t>
  </si>
  <si>
    <t>30.07</t>
  </si>
  <si>
    <t>36.5</t>
  </si>
  <si>
    <t>44.22</t>
  </si>
  <si>
    <t>EBITA, 5 Yr. CAGR %</t>
  </si>
  <si>
    <t>-12.36</t>
  </si>
  <si>
    <t>-60.34</t>
  </si>
  <si>
    <t>-19.5</t>
  </si>
  <si>
    <t>-15.78</t>
  </si>
  <si>
    <t>-3.69</t>
  </si>
  <si>
    <t>14.83</t>
  </si>
  <si>
    <t>152.66</t>
  </si>
  <si>
    <t>30.05</t>
  </si>
  <si>
    <t>36.48</t>
  </si>
  <si>
    <t>44.23</t>
  </si>
  <si>
    <t>EBIT, 5 Yr. CAGR %</t>
  </si>
  <si>
    <t>Earnings From Cont. Operations, 5 Yr. CAGR %</t>
  </si>
  <si>
    <t>-12.66</t>
  </si>
  <si>
    <t>-78.95</t>
  </si>
  <si>
    <t>-21.14</t>
  </si>
  <si>
    <t>-16.53</t>
  </si>
  <si>
    <t>-6.78</t>
  </si>
  <si>
    <t>13.96</t>
  </si>
  <si>
    <t>339.72</t>
  </si>
  <si>
    <t>31.49</t>
  </si>
  <si>
    <t>38.43</t>
  </si>
  <si>
    <t>46.79</t>
  </si>
  <si>
    <t>Net Income, 5 Yr. CAGR %</t>
  </si>
  <si>
    <t>Normalized Net Income, 5 Yr. CAGR %</t>
  </si>
  <si>
    <t>-12.65</t>
  </si>
  <si>
    <t>-55.37</t>
  </si>
  <si>
    <t>-19.92</t>
  </si>
  <si>
    <t>-16.48</t>
  </si>
  <si>
    <t>-5.79</t>
  </si>
  <si>
    <t>13.89</t>
  </si>
  <si>
    <t>123.75</t>
  </si>
  <si>
    <t>45.81</t>
  </si>
  <si>
    <t>Diluted EPS Before Extra, 5 Yr. CAGR %</t>
  </si>
  <si>
    <t>-21.89</t>
  </si>
  <si>
    <t>-81.01</t>
  </si>
  <si>
    <t>-24.57</t>
  </si>
  <si>
    <t>-19.8</t>
  </si>
  <si>
    <t>-12.59</t>
  </si>
  <si>
    <t>9.18</t>
  </si>
  <si>
    <t>297.13</t>
  </si>
  <si>
    <t>13.8</t>
  </si>
  <si>
    <t>16.28</t>
  </si>
  <si>
    <t>16.08</t>
  </si>
  <si>
    <t>Net Property, Plant and Equip., 5 Yr. CAGR %</t>
  </si>
  <si>
    <t>-46.48</t>
  </si>
  <si>
    <t>-41.76</t>
  </si>
  <si>
    <t>-31.81</t>
  </si>
  <si>
    <t>-36.32</t>
  </si>
  <si>
    <t>-8.5</t>
  </si>
  <si>
    <t>75.8</t>
  </si>
  <si>
    <t>95.77</t>
  </si>
  <si>
    <t>96.62</t>
  </si>
  <si>
    <t>117.28</t>
  </si>
  <si>
    <t>140.36</t>
  </si>
  <si>
    <t>Total Assets, 5 Yr. CAGR %</t>
  </si>
  <si>
    <t>-0.89</t>
  </si>
  <si>
    <t>-8.63</t>
  </si>
  <si>
    <t>-4.04</t>
  </si>
  <si>
    <t>2.02</t>
  </si>
  <si>
    <t>22.44</t>
  </si>
  <si>
    <t>-0.82</t>
  </si>
  <si>
    <t>12.72</t>
  </si>
  <si>
    <t>11.66</t>
  </si>
  <si>
    <t>11.55</t>
  </si>
  <si>
    <t>16.29</t>
  </si>
  <si>
    <t>Tangible Book Value, 5 Yr. CAGR %</t>
  </si>
  <si>
    <t>-5.41</t>
  </si>
  <si>
    <t>-5.91</t>
  </si>
  <si>
    <t>-3.55</t>
  </si>
  <si>
    <t>3.92</t>
  </si>
  <si>
    <t>24.36</t>
  </si>
  <si>
    <t>0.67</t>
  </si>
  <si>
    <t>8.22</t>
  </si>
  <si>
    <t>-5.08</t>
  </si>
  <si>
    <t>6.89</t>
  </si>
  <si>
    <t>Common Equity, 5 Yr. CAGR %</t>
  </si>
  <si>
    <t>Cash From Operations, 5 Yr. CAGR %</t>
  </si>
  <si>
    <t>-26.43</t>
  </si>
  <si>
    <t>-11.39</t>
  </si>
  <si>
    <t>-21.69</t>
  </si>
  <si>
    <t>-17.91</t>
  </si>
  <si>
    <t>-10.55</t>
  </si>
  <si>
    <t>36.2</t>
  </si>
  <si>
    <t>22.47</t>
  </si>
  <si>
    <t>39.07</t>
  </si>
  <si>
    <t>44.02</t>
  </si>
  <si>
    <t>51.51</t>
  </si>
  <si>
    <t>Capital Expenditures, 5 Yr. CAGR %</t>
  </si>
  <si>
    <t>-38.04</t>
  </si>
  <si>
    <t>-35.97</t>
  </si>
  <si>
    <t>-37.8</t>
  </si>
  <si>
    <t>39.77</t>
  </si>
  <si>
    <t>25.82</t>
  </si>
  <si>
    <t>34.83</t>
  </si>
  <si>
    <t>29.43</t>
  </si>
  <si>
    <t>120.29</t>
  </si>
  <si>
    <t>Levered Free Cash Flow, 5 Yr. CAGR %</t>
  </si>
  <si>
    <t>-5.51</t>
  </si>
  <si>
    <t>18.93</t>
  </si>
  <si>
    <t>-31.56</t>
  </si>
  <si>
    <t>-19.61</t>
  </si>
  <si>
    <t>-10.94</t>
  </si>
  <si>
    <t>-1.3</t>
  </si>
  <si>
    <t>8.92</t>
  </si>
  <si>
    <t>41.86</t>
  </si>
  <si>
    <t>46.14</t>
  </si>
  <si>
    <t>49.95</t>
  </si>
  <si>
    <t>Unlevered Free Cash Flow, 5 Yr. CAGR %</t>
  </si>
  <si>
    <t>-5.4</t>
  </si>
  <si>
    <t>18.75</t>
  </si>
  <si>
    <t>-31.62</t>
  </si>
  <si>
    <t>-10.92</t>
  </si>
  <si>
    <t>-1.35</t>
  </si>
  <si>
    <t>8.81</t>
  </si>
  <si>
    <t>41.02</t>
  </si>
  <si>
    <t>44.96</t>
  </si>
  <si>
    <t>48.7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</si>
  <si>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</si>
  <si>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</si>
  <si>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</si>
  <si>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</si>
  <si>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</si>
  <si>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</si>
  <si>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</si>
  <si>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</si>
  <si>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</si>
  <si>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271.7</t>
  </si>
  <si>
    <t>493.7</t>
  </si>
  <si>
    <t>392.8</t>
  </si>
  <si>
    <t>922.6</t>
  </si>
  <si>
    <t>1,146</t>
  </si>
  <si>
    <t>1,916</t>
  </si>
  <si>
    <t>-</t>
  </si>
  <si>
    <t>Change</t>
  </si>
  <si>
    <t>81.69%</t>
  </si>
  <si>
    <t>-20.43%</t>
  </si>
  <si>
    <t>134.89%</t>
  </si>
  <si>
    <t>24.2%</t>
  </si>
  <si>
    <t>67.23%</t>
  </si>
  <si>
    <t>0%</t>
  </si>
  <si>
    <t>Enterprise Value (EV)</t>
  </si>
  <si>
    <t>1,162</t>
  </si>
  <si>
    <t>25.92%</t>
  </si>
  <si>
    <t>64.95%</t>
  </si>
  <si>
    <t>P/E ratio</t>
  </si>
  <si>
    <t>-3.78x</t>
  </si>
  <si>
    <t>-5.68x</t>
  </si>
  <si>
    <t>-3.49x</t>
  </si>
  <si>
    <t>-6.54x</t>
  </si>
  <si>
    <t>-6.59x</t>
  </si>
  <si>
    <t>-12.1x</t>
  </si>
  <si>
    <t>-37.3x</t>
  </si>
  <si>
    <t>22.4x</t>
  </si>
  <si>
    <t>PBR</t>
  </si>
  <si>
    <t>2.01x</t>
  </si>
  <si>
    <t>PEG</t>
  </si>
  <si>
    <t>0.3x</t>
  </si>
  <si>
    <t>-0.1x</t>
  </si>
  <si>
    <t>-1.14x</t>
  </si>
  <si>
    <t>0.5x</t>
  </si>
  <si>
    <t>0.7x</t>
  </si>
  <si>
    <t>0.6x</t>
  </si>
  <si>
    <t>-0x</t>
  </si>
  <si>
    <t>Capitalization / Revenue</t>
  </si>
  <si>
    <t>591x</t>
  </si>
  <si>
    <t>1,951x</t>
  </si>
  <si>
    <t>282x</t>
  </si>
  <si>
    <t>1,548x</t>
  </si>
  <si>
    <t>4,835x</t>
  </si>
  <si>
    <t>21.3x</t>
  </si>
  <si>
    <t>6.58x</t>
  </si>
  <si>
    <t>3.61x</t>
  </si>
  <si>
    <t>EV / Revenue</t>
  </si>
  <si>
    <t>0x</t>
  </si>
  <si>
    <t>EV / EBITDA</t>
  </si>
  <si>
    <t>-6x</t>
  </si>
  <si>
    <t>EV / EBIT</t>
  </si>
  <si>
    <t>-11.6x</t>
  </si>
  <si>
    <t>-28.5x</t>
  </si>
  <si>
    <t>19.8x</t>
  </si>
  <si>
    <t>EV / FCF</t>
  </si>
  <si>
    <t>-16.6x</t>
  </si>
  <si>
    <t>-20.6x</t>
  </si>
  <si>
    <t>33.6x</t>
  </si>
  <si>
    <t>FCF Yield</t>
  </si>
  <si>
    <t>-16.3%</t>
  </si>
  <si>
    <t>-34.8%</t>
  </si>
  <si>
    <t>-29.6%</t>
  </si>
  <si>
    <t>-6.03%</t>
  </si>
  <si>
    <t>-4.85%</t>
  </si>
  <si>
    <t>2.97%</t>
  </si>
  <si>
    <t>Dividend per Share
                                    2</t>
  </si>
  <si>
    <t>Rate of return</t>
  </si>
  <si>
    <t>EPS
                                    2</t>
  </si>
  <si>
    <t>-0.2625</t>
  </si>
  <si>
    <t>-0.085</t>
  </si>
  <si>
    <t>0.1417</t>
  </si>
  <si>
    <t>Distribution rate</t>
  </si>
  <si>
    <t>Net sales
                                    1</t>
  </si>
  <si>
    <t>0.253</t>
  </si>
  <si>
    <t>1.393</t>
  </si>
  <si>
    <t>0.596</t>
  </si>
  <si>
    <t>0.237</t>
  </si>
  <si>
    <t>90.06</t>
  </si>
  <si>
    <t>291.4</t>
  </si>
  <si>
    <t>530.9</t>
  </si>
  <si>
    <t>-193.5</t>
  </si>
  <si>
    <t>EBIT
                                    1</t>
  </si>
  <si>
    <t>-72.5</t>
  </si>
  <si>
    <t>-76.91</t>
  </si>
  <si>
    <t>-114</t>
  </si>
  <si>
    <t>-138.6</t>
  </si>
  <si>
    <t>-193.9</t>
  </si>
  <si>
    <t>-164.8</t>
  </si>
  <si>
    <t>-67.35</t>
  </si>
  <si>
    <t>96.57</t>
  </si>
  <si>
    <t>Net income
                                    1</t>
  </si>
  <si>
    <t>-68.55</t>
  </si>
  <si>
    <t>-75.62</t>
  </si>
  <si>
    <t>-116.1</t>
  </si>
  <si>
    <t>-141.9</t>
  </si>
  <si>
    <t>-184.1</t>
  </si>
  <si>
    <t>-167.8</t>
  </si>
  <si>
    <t>-54.56</t>
  </si>
  <si>
    <t>97.05</t>
  </si>
  <si>
    <t>15.88</t>
  </si>
  <si>
    <t>Reference price
                                    2</t>
  </si>
  <si>
    <t>1.360</t>
  </si>
  <si>
    <t>1.590</t>
  </si>
  <si>
    <t>1.220</t>
  </si>
  <si>
    <t>2.420</t>
  </si>
  <si>
    <t>2.110</t>
  </si>
  <si>
    <t>3.170</t>
  </si>
  <si>
    <t>Nbr of stocks (in thousands)</t>
  </si>
  <si>
    <t>199,778</t>
  </si>
  <si>
    <t>310,472</t>
  </si>
  <si>
    <t>321,949</t>
  </si>
  <si>
    <t>381,235</t>
  </si>
  <si>
    <t>543,064</t>
  </si>
  <si>
    <t>604,501</t>
  </si>
  <si>
    <t>Announcement Date</t>
  </si>
  <si>
    <t>3/12/20</t>
  </si>
  <si>
    <t>3/11/21</t>
  </si>
  <si>
    <t>3/10/22</t>
  </si>
  <si>
    <t>3/16/23</t>
  </si>
  <si>
    <t>2/28/24</t>
  </si>
  <si>
    <t>address1</t>
  </si>
  <si>
    <t>919 East Hillsdale Boulevard</t>
  </si>
  <si>
    <t>address2</t>
  </si>
  <si>
    <t>Suite 250</t>
  </si>
  <si>
    <t>city</t>
  </si>
  <si>
    <t>Foster City</t>
  </si>
  <si>
    <t>state</t>
  </si>
  <si>
    <t>CA</t>
  </si>
  <si>
    <t>zip</t>
  </si>
  <si>
    <t>94404</t>
  </si>
  <si>
    <t>country</t>
  </si>
  <si>
    <t>phone</t>
  </si>
  <si>
    <t>650 473 7700</t>
  </si>
  <si>
    <t>website</t>
  </si>
  <si>
    <t>https://www.geron.com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</si>
  <si>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</si>
  <si>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</si>
  <si>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</si>
  <si>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</si>
  <si>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</si>
  <si>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</si>
  <si>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</si>
  <si>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</si>
  <si>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</si>
  <si>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</si>
  <si>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</si>
  <si>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Geron Corporation, a late-stage clinical biopharmaceutical company, focuses on the development and commercialization of therapeutics for myeloid hematologic malignancies. It develops imetelstat, a telomerase inhibitor that is in Phase 3 clinical trials, which inhibits the uncontrolled proliferation of malignant stem and progenitor cells in myeloid hematologic malignancies for the treatment of low or intermediate-1 risk myelodysplastic syndromes and intermediate-2 or high-risk myelofibrosis. The company was incorporated in 1990 and is headquartered in Foster City, California.</t>
  </si>
  <si>
    <t>fullTimeEmployees</t>
  </si>
  <si>
    <t>companyOfficers</t>
  </si>
  <si>
    <t>[{'maxAge': 1, 'name': 'Dr. John A. Scarlett M.D.', 'age': 73, 'title': 'Chairman of the Board, President &amp; CEO', 'yearBorn': 1951, 'fiscalYear': 2023, 'totalPay': 1361092, 'exercisedValue': 0, 'unexercisedValue': 2818152}, {'maxAge': 1, 'name': 'Ms. Michelle J. Robertson', 'age': 57, 'title': 'Executive VP, CFO, Treasurer and Principal Financial &amp; Accounting Officer', 'yearBorn': 1967, 'fiscalYear': 2023, 'totalPay': 340979, 'exercisedValue': 0, 'unexercisedValue': 0}, {'maxAge': 1, 'name': 'Dr. Andrew J. Grethlein Ph.D.', 'age': 60, 'title': 'Executive VP &amp; COO', 'yearBorn': 1964, 'fiscalYear': 2023, 'totalPay': 827011, 'exercisedValue': 0, 'unexercisedValue': 941614}, {'maxAge': 1, 'name': 'Mr. Scott  Samuels', 'title': 'Executive VP, Chief Legal Officer &amp; Secretary', 'fiscalYear': 2023, 'totalPay': 485317, 'exercisedValue': 0, 'unexercisedValue': 0}, {'maxAge': 1, 'name': 'Ms. Aron  Feingold', 'title': 'Vice President of Investor Relations &amp; Corporate Communications', 'fiscalYear': 2023, 'exercisedValue': 0, 'unexercisedValue': 0}, {'maxAge': 1, 'name': 'Ms. Shannon T. Odam', 'age': 48, 'title': 'Senior VP &amp; Chief People Officer', 'yearBorn': 1976, 'fiscalYear': 2023, 'exercisedValue': 0, 'unexercisedValue': 0}, {'maxAge': 1, 'name': 'Ms. Melissa A. Kelly Behrs', 'age': 60, 'title': 'Executive VP of Business Operations &amp; Chief Alliance Officer', 'yearBorn': 1964, 'fiscalYear': 2023, 'totalPay': 753220, 'exercisedValue': 0, 'unexercisedValue': 41563}, {'maxAge': 1, 'name': 'Mr. Edward E. Koval', 'age': 62, 'title': 'Executive VP &amp; Chief Business Officer', 'yearBorn': 1962, 'fiscalYear': 2023, 'exercisedValue': 0, 'unexercisedValue': 0}, {'maxAge': 1, 'name': 'Dr. Faye  Feller M.D.', 'age': 41, 'title': 'Executive VP &amp; Chief Medical Officer', 'yearBorn': 1983, 'fiscalYear': 2023, 'exercisedValue': 0, 'unexercisedValue': 0}, {'maxAge': 1, 'name': 'Mr. James  Ziegler M.B.A.', 'title': 'Executive VP &amp; Chief Commercial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</si>
  <si>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</si>
  <si>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</si>
  <si>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</si>
  <si>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</si>
  <si>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</si>
  <si>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</si>
  <si>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</si>
  <si>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</si>
  <si>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</si>
  <si>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</si>
  <si>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</si>
  <si>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</si>
  <si>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</si>
  <si>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</si>
  <si>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</si>
  <si>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</si>
  <si>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</si>
  <si>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</si>
  <si>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</si>
  <si>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</si>
  <si>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</si>
  <si>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</si>
  <si>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</si>
  <si>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</si>
  <si>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</si>
  <si>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</si>
  <si>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</si>
  <si>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</si>
  <si>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</si>
  <si>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</si>
  <si>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</si>
  <si>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</si>
  <si>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</si>
  <si>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</si>
  <si>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</si>
  <si>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</si>
  <si>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</si>
  <si>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</si>
  <si>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</si>
  <si>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</si>
  <si>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</si>
  <si>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</si>
  <si>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</si>
  <si>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</si>
  <si>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</si>
  <si>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</si>
  <si>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</si>
  <si>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</si>
  <si>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</si>
  <si>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</si>
  <si>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</si>
  <si>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</si>
  <si>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</si>
  <si>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</si>
  <si>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</si>
  <si>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</si>
  <si>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</si>
  <si>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</si>
  <si>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1058:1000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</si>
  <si>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</si>
  <si>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</si>
  <si>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</si>
  <si>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</si>
  <si>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</si>
  <si>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</si>
  <si>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</si>
  <si>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</si>
  <si>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</si>
  <si>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</si>
  <si>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</si>
  <si>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</si>
  <si>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Geron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</si>
  <si>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</si>
  <si>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</si>
  <si>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</si>
  <si>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</si>
  <si>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</si>
  <si>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</si>
  <si>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</si>
  <si>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c31a9eb1-93e6-345d-be75-d9dfbe5121ea</t>
  </si>
  <si>
    <t>messageBoardId</t>
  </si>
  <si>
    <t>finmb_215864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</si>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</sst>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er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-4.91099812417422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1.91626816E9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0.485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-42.362686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-35.0</v>
      </c>
      <c r="C2" s="1">
        <v>4.0</v>
      </c>
      <c r="D2" s="1">
        <v>-29.0</v>
      </c>
      <c r="E2" s="1">
        <v>-27.0</v>
      </c>
      <c r="F2" s="1">
        <v>-27.0</v>
      </c>
      <c r="G2" s="1">
        <v>-68.0</v>
      </c>
      <c r="H2" s="1">
        <v>-75.0</v>
      </c>
      <c r="I2" s="1">
        <v>-116.0</v>
      </c>
      <c r="J2" s="1">
        <v>-142.0</v>
      </c>
      <c r="K2" s="1">
        <v>-184.0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4.0</v>
      </c>
      <c r="C3" s="1">
        <v>5.0</v>
      </c>
      <c r="D3" s="1">
        <v>8.0</v>
      </c>
      <c r="E3" s="1">
        <v>7.0</v>
      </c>
      <c r="F3" s="1">
        <v>5.0</v>
      </c>
      <c r="G3" s="1">
        <v>77.0</v>
      </c>
      <c r="H3" s="1">
        <v>93.0</v>
      </c>
      <c r="I3" s="1">
        <v>78.0</v>
      </c>
      <c r="J3" s="1">
        <v>86.0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4.0</v>
      </c>
      <c r="C4" s="1">
        <v>5.0</v>
      </c>
      <c r="D4" s="1">
        <v>8.0</v>
      </c>
      <c r="E4" s="1">
        <v>7.0</v>
      </c>
      <c r="F4" s="1">
        <v>5.0</v>
      </c>
      <c r="G4" s="1">
        <v>77.0</v>
      </c>
      <c r="H4" s="1">
        <v>93.0</v>
      </c>
      <c r="I4" s="1">
        <v>78.0</v>
      </c>
      <c r="J4" s="1">
        <v>86.0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17.0</v>
      </c>
      <c r="I5" s="1">
        <v>89.0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-1.0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2.0</v>
      </c>
      <c r="C7" s="1">
        <v>2.0</v>
      </c>
      <c r="D7" s="1">
        <v>55.0</v>
      </c>
      <c r="E7" s="1">
        <v>27.0</v>
      </c>
      <c r="F7" s="1">
        <v>-37.0</v>
      </c>
      <c r="G7" s="1">
        <v>-1.0</v>
      </c>
      <c r="H7" s="1">
        <v>63.0</v>
      </c>
      <c r="I7" s="1">
        <v>1.0</v>
      </c>
      <c r="J7" s="1">
        <v>-96.0</v>
      </c>
      <c r="K7" s="1">
        <v>-11.0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8.0</v>
      </c>
      <c r="C8" s="1">
        <v>8.0</v>
      </c>
      <c r="D8" s="1">
        <v>8.0</v>
      </c>
      <c r="E8" s="1">
        <v>8.0</v>
      </c>
      <c r="F8" s="1">
        <v>6.0</v>
      </c>
      <c r="G8" s="1">
        <v>6.0</v>
      </c>
      <c r="H8" s="1">
        <v>6.0</v>
      </c>
      <c r="I8" s="1">
        <v>8.0</v>
      </c>
      <c r="J8" s="1">
        <v>8.0</v>
      </c>
      <c r="K8" s="1">
        <v>19.0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-35.0</v>
      </c>
      <c r="C9" s="1">
        <v>-1.0</v>
      </c>
      <c r="D9" s="1">
        <v>0.0</v>
      </c>
      <c r="E9" s="1">
        <v>0.0</v>
      </c>
      <c r="F9" s="1">
        <v>0.0</v>
      </c>
      <c r="G9" s="1">
        <v>0.0</v>
      </c>
      <c r="H9" s="1">
        <v>-14.0</v>
      </c>
      <c r="I9" s="1">
        <v>-1.0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-36.0</v>
      </c>
      <c r="C10" s="1">
        <v>-87.0</v>
      </c>
      <c r="D10" s="1">
        <v>6.0</v>
      </c>
      <c r="E10" s="1">
        <v>27.0</v>
      </c>
      <c r="F10" s="1">
        <v>47.0</v>
      </c>
      <c r="G10" s="1">
        <v>19.0</v>
      </c>
      <c r="H10" s="1">
        <v>5.0</v>
      </c>
      <c r="I10" s="1">
        <v>-23.0</v>
      </c>
      <c r="J10" s="1">
        <v>3.0</v>
      </c>
      <c r="K10" s="1">
        <v>-4.0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35.0</v>
      </c>
      <c r="C11" s="1">
        <v>-35.0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-22.0</v>
      </c>
      <c r="C12" s="1">
        <v>57.0</v>
      </c>
      <c r="D12" s="1">
        <v>2.0</v>
      </c>
      <c r="E12" s="1">
        <v>-1.0</v>
      </c>
      <c r="F12" s="1">
        <v>-72.0</v>
      </c>
      <c r="G12" s="1">
        <v>18.0</v>
      </c>
      <c r="H12" s="1">
        <v>-5.0</v>
      </c>
      <c r="I12" s="1">
        <v>10.0</v>
      </c>
      <c r="J12" s="1">
        <v>1.0</v>
      </c>
      <c r="K12" s="1">
        <v>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9.0</v>
      </c>
      <c r="C13" s="1">
        <v>-24.0</v>
      </c>
      <c r="D13" s="1">
        <v>-18.0</v>
      </c>
      <c r="E13" s="1">
        <v>-20.0</v>
      </c>
      <c r="F13" s="1">
        <v>-21.0</v>
      </c>
      <c r="G13" s="1">
        <v>-43.0</v>
      </c>
      <c r="H13" s="1">
        <v>-66.0</v>
      </c>
      <c r="I13" s="1">
        <v>-95.0</v>
      </c>
      <c r="J13" s="1">
        <v>-127.0</v>
      </c>
      <c r="K13" s="1">
        <v>-168.0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-13.0</v>
      </c>
      <c r="C14" s="1">
        <v>-9.0</v>
      </c>
      <c r="D14" s="1">
        <v>-5.0</v>
      </c>
      <c r="E14" s="1">
        <v>0.0</v>
      </c>
      <c r="F14" s="1">
        <v>-1.0</v>
      </c>
      <c r="G14" s="1">
        <v>-41.0</v>
      </c>
      <c r="H14" s="1">
        <v>-40.0</v>
      </c>
      <c r="I14" s="1">
        <v>-20.0</v>
      </c>
      <c r="J14" s="1">
        <v>-43.0</v>
      </c>
      <c r="K14" s="1">
        <v>-83.0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1.0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-78.0</v>
      </c>
      <c r="C16" s="1">
        <v>16.0</v>
      </c>
      <c r="D16" s="1">
        <v>8.0</v>
      </c>
      <c r="E16" s="1">
        <v>22.0</v>
      </c>
      <c r="F16" s="1">
        <v>-77.0</v>
      </c>
      <c r="G16" s="1">
        <v>27.0</v>
      </c>
      <c r="H16" s="1">
        <v>-105.0</v>
      </c>
      <c r="I16" s="1">
        <v>72.0</v>
      </c>
      <c r="J16" s="1">
        <v>62.0</v>
      </c>
      <c r="K16" s="1">
        <v>-179.0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52.0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-77.0</v>
      </c>
      <c r="C18" s="1">
        <v>7.0</v>
      </c>
      <c r="D18" s="1">
        <v>8.0</v>
      </c>
      <c r="E18" s="1">
        <v>22.0</v>
      </c>
      <c r="F18" s="1">
        <v>-77.0</v>
      </c>
      <c r="G18" s="1">
        <v>27.0</v>
      </c>
      <c r="H18" s="1">
        <v>-105.0</v>
      </c>
      <c r="I18" s="1">
        <v>71.0</v>
      </c>
      <c r="J18" s="1">
        <v>62.0</v>
      </c>
      <c r="K18" s="1">
        <v>-180.0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23.0</v>
      </c>
      <c r="I19" s="1">
        <v>24.0</v>
      </c>
      <c r="J19" s="1">
        <v>0.0</v>
      </c>
      <c r="K19" s="1">
        <v>29.0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23.0</v>
      </c>
      <c r="I20" s="1">
        <v>24.0</v>
      </c>
      <c r="J20" s="1">
        <v>0.0</v>
      </c>
      <c r="K20" s="1">
        <v>29.0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98.0</v>
      </c>
      <c r="C21" s="1">
        <v>2.0</v>
      </c>
      <c r="D21" s="1">
        <v>1.0</v>
      </c>
      <c r="E21" s="1">
        <v>1.0</v>
      </c>
      <c r="F21" s="1">
        <v>92.0</v>
      </c>
      <c r="G21" s="1">
        <v>19.0</v>
      </c>
      <c r="H21" s="1">
        <v>144.0</v>
      </c>
      <c r="I21" s="1">
        <v>23.0</v>
      </c>
      <c r="J21" s="1">
        <v>87.0</v>
      </c>
      <c r="K21" s="1">
        <v>332.0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98.0</v>
      </c>
      <c r="C22" s="1">
        <v>2.0</v>
      </c>
      <c r="D22" s="1">
        <v>1.0</v>
      </c>
      <c r="E22" s="1">
        <v>1.0</v>
      </c>
      <c r="F22" s="1">
        <v>92.0</v>
      </c>
      <c r="G22" s="1">
        <v>19.0</v>
      </c>
      <c r="H22" s="1">
        <v>168.0</v>
      </c>
      <c r="I22" s="1">
        <v>48.0</v>
      </c>
      <c r="J22" s="1">
        <v>87.0</v>
      </c>
      <c r="K22" s="1">
        <v>362.0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2.0</v>
      </c>
      <c r="K23" s="1">
        <v>-2.0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29.0</v>
      </c>
      <c r="C24" s="1">
        <v>-21.0</v>
      </c>
      <c r="D24" s="1">
        <v>-8.0</v>
      </c>
      <c r="E24" s="1">
        <v>3.0</v>
      </c>
      <c r="F24" s="1">
        <v>-5.0</v>
      </c>
      <c r="G24" s="1">
        <v>3.0</v>
      </c>
      <c r="H24" s="1">
        <v>-3.0</v>
      </c>
      <c r="I24" s="1">
        <v>24.0</v>
      </c>
      <c r="J24" s="1">
        <v>21.0</v>
      </c>
      <c r="K24" s="1">
        <v>13.0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38.0</v>
      </c>
      <c r="I26" s="1">
        <v>2.0</v>
      </c>
      <c r="J26" s="1">
        <v>5.0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19.0</v>
      </c>
      <c r="C27" s="1">
        <v>-26.0</v>
      </c>
      <c r="D27" s="1">
        <v>-8.0</v>
      </c>
      <c r="E27" s="1">
        <v>-11.0</v>
      </c>
      <c r="F27" s="1">
        <v>-13.0</v>
      </c>
      <c r="G27" s="1">
        <v>-18.0</v>
      </c>
      <c r="H27" s="1">
        <v>-39.0</v>
      </c>
      <c r="I27" s="1">
        <v>-49.0</v>
      </c>
      <c r="J27" s="1">
        <v>-74.0</v>
      </c>
      <c r="K27" s="1">
        <v>-101.0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19.0</v>
      </c>
      <c r="C28" s="1">
        <v>-25.0</v>
      </c>
      <c r="D28" s="1">
        <v>-8.0</v>
      </c>
      <c r="E28" s="1">
        <v>-11.0</v>
      </c>
      <c r="F28" s="1">
        <v>-13.0</v>
      </c>
      <c r="G28" s="1">
        <v>-18.0</v>
      </c>
      <c r="H28" s="1">
        <v>-39.0</v>
      </c>
      <c r="I28" s="1">
        <v>-47.0</v>
      </c>
      <c r="J28" s="1">
        <v>-71.0</v>
      </c>
      <c r="K28" s="1">
        <v>-96.0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-34.0</v>
      </c>
      <c r="C29" s="1">
        <v>35.0</v>
      </c>
      <c r="D29" s="1">
        <v>-2.0</v>
      </c>
      <c r="E29" s="1">
        <v>1.0</v>
      </c>
      <c r="F29" s="1">
        <v>45.0</v>
      </c>
      <c r="G29" s="1">
        <v>-20.0</v>
      </c>
      <c r="H29" s="1">
        <v>-95.0</v>
      </c>
      <c r="I29" s="1">
        <v>-14.0</v>
      </c>
      <c r="J29" s="1">
        <v>-6.0</v>
      </c>
      <c r="K29" s="1">
        <v>-5.0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23.0</v>
      </c>
      <c r="I30" s="1">
        <v>24.0</v>
      </c>
      <c r="J30" s="1">
        <v>0.0</v>
      </c>
      <c r="K30" s="1">
        <v>29.0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42.0</v>
      </c>
      <c r="C3" s="1">
        <v>21.0</v>
      </c>
      <c r="D3" s="1">
        <v>12.0</v>
      </c>
      <c r="E3" s="1">
        <v>16.0</v>
      </c>
      <c r="F3" s="1">
        <v>10.0</v>
      </c>
      <c r="G3" s="1">
        <v>13.0</v>
      </c>
      <c r="H3" s="1">
        <v>9.0</v>
      </c>
      <c r="I3" s="1">
        <v>34.0</v>
      </c>
      <c r="J3" s="1">
        <v>56.0</v>
      </c>
      <c r="K3" s="1">
        <v>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109.0</v>
      </c>
      <c r="C4" s="1">
        <v>92.0</v>
      </c>
      <c r="D4" s="1">
        <v>102.0</v>
      </c>
      <c r="E4" s="1">
        <v>78.0</v>
      </c>
      <c r="F4" s="1">
        <v>153.0</v>
      </c>
      <c r="G4" s="1">
        <v>126.0</v>
      </c>
      <c r="H4" s="1">
        <v>186.0</v>
      </c>
      <c r="I4" s="1">
        <v>149.0</v>
      </c>
      <c r="J4" s="1">
        <v>116.0</v>
      </c>
      <c r="K4" s="1">
        <v>264.0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151.0</v>
      </c>
      <c r="C5" s="1">
        <v>114.0</v>
      </c>
      <c r="D5" s="1">
        <v>115.0</v>
      </c>
      <c r="E5" s="1">
        <v>94.0</v>
      </c>
      <c r="F5" s="1">
        <v>163.0</v>
      </c>
      <c r="G5" s="1">
        <v>139.0</v>
      </c>
      <c r="H5" s="1">
        <v>196.0</v>
      </c>
      <c r="I5" s="1">
        <v>184.0</v>
      </c>
      <c r="J5" s="1">
        <v>173.0</v>
      </c>
      <c r="K5" s="1">
        <v>334.0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96.0</v>
      </c>
      <c r="C6" s="1">
        <v>1.0</v>
      </c>
      <c r="D6" s="1">
        <v>47.0</v>
      </c>
      <c r="E6" s="1">
        <v>43.0</v>
      </c>
      <c r="F6" s="1">
        <v>1.0</v>
      </c>
      <c r="G6" s="1">
        <v>80.0</v>
      </c>
      <c r="H6" s="1">
        <v>72.0</v>
      </c>
      <c r="I6" s="1">
        <v>1.0</v>
      </c>
      <c r="J6" s="1">
        <v>3.0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96.0</v>
      </c>
      <c r="C7" s="1">
        <v>1.0</v>
      </c>
      <c r="D7" s="1">
        <v>47.0</v>
      </c>
      <c r="E7" s="1">
        <v>43.0</v>
      </c>
      <c r="F7" s="1">
        <v>1.0</v>
      </c>
      <c r="G7" s="1">
        <v>80.0</v>
      </c>
      <c r="H7" s="1">
        <v>72.0</v>
      </c>
      <c r="I7" s="1">
        <v>1.0</v>
      </c>
      <c r="J7" s="1">
        <v>3.0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73.0</v>
      </c>
      <c r="C8" s="1">
        <v>64.0</v>
      </c>
      <c r="D8" s="1">
        <v>52.0</v>
      </c>
      <c r="E8" s="1">
        <v>58.0</v>
      </c>
      <c r="F8" s="1">
        <v>1.0</v>
      </c>
      <c r="G8" s="1">
        <v>1.0</v>
      </c>
      <c r="H8" s="1">
        <v>2.0</v>
      </c>
      <c r="I8" s="1">
        <v>1.0</v>
      </c>
      <c r="J8" s="1">
        <v>3.0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26.0</v>
      </c>
      <c r="C9" s="1">
        <v>26.0</v>
      </c>
      <c r="D9" s="1">
        <v>26.0</v>
      </c>
      <c r="E9" s="1">
        <v>26.0</v>
      </c>
      <c r="F9" s="1">
        <v>26.0</v>
      </c>
      <c r="G9" s="1">
        <v>27.0</v>
      </c>
      <c r="H9" s="1">
        <v>36.0</v>
      </c>
      <c r="I9" s="1">
        <v>36.0</v>
      </c>
      <c r="J9" s="1">
        <v>36.0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153.0</v>
      </c>
      <c r="C10" s="1">
        <v>116.0</v>
      </c>
      <c r="D10" s="1">
        <v>116.0</v>
      </c>
      <c r="E10" s="1">
        <v>95.0</v>
      </c>
      <c r="F10" s="1">
        <v>166.0</v>
      </c>
      <c r="G10" s="1">
        <v>142.0</v>
      </c>
      <c r="H10" s="1">
        <v>200.0</v>
      </c>
      <c r="I10" s="1">
        <v>187.0</v>
      </c>
      <c r="J10" s="1">
        <v>180.0</v>
      </c>
      <c r="K10" s="1">
        <v>341.0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1.0</v>
      </c>
      <c r="C11" s="1">
        <v>1.0</v>
      </c>
      <c r="D11" s="1">
        <v>1.0</v>
      </c>
      <c r="E11" s="1">
        <v>82.0</v>
      </c>
      <c r="F11" s="1">
        <v>83.0</v>
      </c>
      <c r="G11" s="1">
        <v>4.0</v>
      </c>
      <c r="H11" s="1">
        <v>6.0</v>
      </c>
      <c r="I11" s="1">
        <v>6.0</v>
      </c>
      <c r="J11" s="1">
        <v>5.0</v>
      </c>
      <c r="K11" s="1">
        <v>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-1.0</v>
      </c>
      <c r="C12" s="1">
        <v>-1.0</v>
      </c>
      <c r="D12" s="1">
        <v>-1.0</v>
      </c>
      <c r="E12" s="1">
        <v>-72.0</v>
      </c>
      <c r="F12" s="1">
        <v>-77.0</v>
      </c>
      <c r="G12" s="1">
        <v>-1.0</v>
      </c>
      <c r="H12" s="1">
        <v>-61.0</v>
      </c>
      <c r="I12" s="1">
        <v>-65.0</v>
      </c>
      <c r="J12" s="1">
        <v>-89.0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17.0</v>
      </c>
      <c r="C13" s="1">
        <v>20.0</v>
      </c>
      <c r="D13" s="1">
        <v>18.0</v>
      </c>
      <c r="E13" s="1">
        <v>10.0</v>
      </c>
      <c r="F13" s="1">
        <v>5.0</v>
      </c>
      <c r="G13" s="1">
        <v>2.0</v>
      </c>
      <c r="H13" s="1">
        <v>5.0</v>
      </c>
      <c r="I13" s="1">
        <v>5.0</v>
      </c>
      <c r="J13" s="1">
        <v>4.0</v>
      </c>
      <c r="K13" s="1">
        <v>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18.0</v>
      </c>
      <c r="C14" s="1">
        <v>32.0</v>
      </c>
      <c r="D14" s="1">
        <v>13.0</v>
      </c>
      <c r="E14" s="1">
        <v>14.0</v>
      </c>
      <c r="F14" s="1">
        <v>19.0</v>
      </c>
      <c r="G14" s="1">
        <v>20.0</v>
      </c>
      <c r="H14" s="1">
        <v>63.0</v>
      </c>
      <c r="I14" s="1">
        <v>28.0</v>
      </c>
      <c r="J14" s="1">
        <v>0.0</v>
      </c>
      <c r="K14" s="1">
        <v>43.0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96.0</v>
      </c>
      <c r="H15" s="1">
        <v>1.0</v>
      </c>
      <c r="I15" s="1">
        <v>4.0</v>
      </c>
      <c r="J15" s="1">
        <v>5.0</v>
      </c>
      <c r="K15" s="1">
        <v>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173.0</v>
      </c>
      <c r="C16" s="1">
        <v>149.0</v>
      </c>
      <c r="D16" s="1">
        <v>130.0</v>
      </c>
      <c r="E16" s="1">
        <v>110.0</v>
      </c>
      <c r="F16" s="1">
        <v>185.0</v>
      </c>
      <c r="G16" s="1">
        <v>166.0</v>
      </c>
      <c r="H16" s="1">
        <v>271.0</v>
      </c>
      <c r="I16" s="1">
        <v>226.0</v>
      </c>
      <c r="J16" s="1">
        <v>191.0</v>
      </c>
      <c r="K16" s="1">
        <v>394.0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1.0</v>
      </c>
      <c r="C18" s="1">
        <v>16.0</v>
      </c>
      <c r="D18" s="1">
        <v>22.0</v>
      </c>
      <c r="E18" s="1">
        <v>50.0</v>
      </c>
      <c r="F18" s="1">
        <v>98.0</v>
      </c>
      <c r="G18" s="1">
        <v>1.0</v>
      </c>
      <c r="H18" s="1">
        <v>6.0</v>
      </c>
      <c r="I18" s="1">
        <v>6.0</v>
      </c>
      <c r="J18" s="1">
        <v>10.0</v>
      </c>
      <c r="K18" s="1">
        <v>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5.0</v>
      </c>
      <c r="C19" s="1">
        <v>6.0</v>
      </c>
      <c r="D19" s="1">
        <v>7.0</v>
      </c>
      <c r="E19" s="1">
        <v>6.0</v>
      </c>
      <c r="F19" s="1">
        <v>6.0</v>
      </c>
      <c r="G19" s="1">
        <v>26.0</v>
      </c>
      <c r="H19" s="1">
        <v>23.0</v>
      </c>
      <c r="I19" s="1">
        <v>37.0</v>
      </c>
      <c r="J19" s="1">
        <v>44.0</v>
      </c>
      <c r="K19" s="1">
        <v>54.0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20.0</v>
      </c>
      <c r="K20" s="1">
        <v>46.0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35.0</v>
      </c>
      <c r="H21" s="1">
        <v>87.0</v>
      </c>
      <c r="I21" s="1">
        <v>90.0</v>
      </c>
      <c r="J21" s="1">
        <v>92.0</v>
      </c>
      <c r="K21" s="1">
        <v>94.0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35.0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1.0</v>
      </c>
      <c r="C23" s="1">
        <v>5.0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41.0</v>
      </c>
      <c r="C24" s="1">
        <v>6.0</v>
      </c>
      <c r="D24" s="1">
        <v>7.0</v>
      </c>
      <c r="E24" s="1">
        <v>6.0</v>
      </c>
      <c r="F24" s="1">
        <v>7.0</v>
      </c>
      <c r="G24" s="1">
        <v>28.0</v>
      </c>
      <c r="H24" s="1">
        <v>30.0</v>
      </c>
      <c r="I24" s="1">
        <v>45.0</v>
      </c>
      <c r="J24" s="1">
        <v>76.0</v>
      </c>
      <c r="K24" s="1">
        <v>108.0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24.0</v>
      </c>
      <c r="I25" s="1">
        <v>49.0</v>
      </c>
      <c r="J25" s="1">
        <v>30.0</v>
      </c>
      <c r="K25" s="1">
        <v>35.0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2.0</v>
      </c>
      <c r="H26" s="1">
        <v>4.0</v>
      </c>
      <c r="I26" s="1">
        <v>4.0</v>
      </c>
      <c r="J26" s="1">
        <v>3.0</v>
      </c>
      <c r="K26" s="1">
        <v>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41.0</v>
      </c>
      <c r="C27" s="1">
        <v>6.0</v>
      </c>
      <c r="D27" s="1">
        <v>7.0</v>
      </c>
      <c r="E27" s="1">
        <v>6.0</v>
      </c>
      <c r="F27" s="1">
        <v>7.0</v>
      </c>
      <c r="G27" s="1">
        <v>30.0</v>
      </c>
      <c r="H27" s="1">
        <v>59.0</v>
      </c>
      <c r="I27" s="1">
        <v>99.0</v>
      </c>
      <c r="J27" s="1">
        <v>111.0</v>
      </c>
      <c r="K27" s="1">
        <v>146.0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15.0</v>
      </c>
      <c r="C28" s="1">
        <v>15.0</v>
      </c>
      <c r="D28" s="1">
        <v>15.0</v>
      </c>
      <c r="E28" s="1">
        <v>16.0</v>
      </c>
      <c r="F28" s="1">
        <v>18.0</v>
      </c>
      <c r="G28" s="1">
        <v>20.0</v>
      </c>
      <c r="H28" s="1">
        <v>31.0</v>
      </c>
      <c r="I28" s="1">
        <v>32.0</v>
      </c>
      <c r="J28" s="1">
        <v>39.0</v>
      </c>
      <c r="K28" s="1">
        <v>54.0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1060.0</v>
      </c>
      <c r="C29" s="1">
        <v>1070.0</v>
      </c>
      <c r="D29" s="1">
        <v>1080.0</v>
      </c>
      <c r="E29" s="1">
        <v>1090.0</v>
      </c>
      <c r="F29" s="1">
        <v>1190.0</v>
      </c>
      <c r="G29" s="1">
        <v>1210.0</v>
      </c>
      <c r="H29" s="1">
        <v>1370.0</v>
      </c>
      <c r="I29" s="1">
        <v>1400.0</v>
      </c>
      <c r="J29" s="1">
        <v>1490.0</v>
      </c>
      <c r="K29" s="1">
        <v>1840.0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-928.0</v>
      </c>
      <c r="C30" s="1">
        <v>-928.0</v>
      </c>
      <c r="D30" s="1">
        <v>-958.0</v>
      </c>
      <c r="E30" s="1">
        <v>-986.0</v>
      </c>
      <c r="F30" s="1">
        <v>-1010.0</v>
      </c>
      <c r="G30" s="1">
        <v>-1080.0</v>
      </c>
      <c r="H30" s="1">
        <v>-1160.0</v>
      </c>
      <c r="I30" s="1">
        <v>-1270.0</v>
      </c>
      <c r="J30" s="1">
        <v>-1410.0</v>
      </c>
      <c r="K30" s="1">
        <v>-1600.0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-8.0</v>
      </c>
      <c r="C31" s="1">
        <v>-21.0</v>
      </c>
      <c r="D31" s="1">
        <v>-5.0</v>
      </c>
      <c r="E31" s="1">
        <v>-20.0</v>
      </c>
      <c r="F31" s="1">
        <v>-18.0</v>
      </c>
      <c r="G31" s="1">
        <v>13.0</v>
      </c>
      <c r="H31" s="1">
        <v>7.0</v>
      </c>
      <c r="I31" s="1">
        <v>-17.0</v>
      </c>
      <c r="J31" s="1">
        <v>-21.0</v>
      </c>
      <c r="K31" s="1">
        <v>18.0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131.0</v>
      </c>
      <c r="C32" s="1">
        <v>142.0</v>
      </c>
      <c r="D32" s="1">
        <v>122.0</v>
      </c>
      <c r="E32" s="1">
        <v>104.0</v>
      </c>
      <c r="F32" s="1">
        <v>178.0</v>
      </c>
      <c r="G32" s="1">
        <v>135.0</v>
      </c>
      <c r="H32" s="1">
        <v>211.0</v>
      </c>
      <c r="I32" s="1">
        <v>126.0</v>
      </c>
      <c r="J32" s="1">
        <v>80.0</v>
      </c>
      <c r="K32" s="1">
        <v>248.0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131.0</v>
      </c>
      <c r="C33" s="1">
        <v>142.0</v>
      </c>
      <c r="D33" s="1">
        <v>122.0</v>
      </c>
      <c r="E33" s="1">
        <v>104.0</v>
      </c>
      <c r="F33" s="1">
        <v>178.0</v>
      </c>
      <c r="G33" s="1">
        <v>135.0</v>
      </c>
      <c r="H33" s="1">
        <v>211.0</v>
      </c>
      <c r="I33" s="1">
        <v>126.0</v>
      </c>
      <c r="J33" s="1">
        <v>80.0</v>
      </c>
      <c r="K33" s="1">
        <v>248.0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173.0</v>
      </c>
      <c r="C34" s="1">
        <v>149.0</v>
      </c>
      <c r="D34" s="1">
        <v>130.0</v>
      </c>
      <c r="E34" s="1">
        <v>110.0</v>
      </c>
      <c r="F34" s="1">
        <v>185.0</v>
      </c>
      <c r="G34" s="1">
        <v>166.0</v>
      </c>
      <c r="H34" s="1">
        <v>271.0</v>
      </c>
      <c r="I34" s="1">
        <v>226.0</v>
      </c>
      <c r="J34" s="1">
        <v>191.0</v>
      </c>
      <c r="K34" s="1">
        <v>394.0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158.0</v>
      </c>
      <c r="C36" s="1">
        <v>159.0</v>
      </c>
      <c r="D36" s="1">
        <v>159.0</v>
      </c>
      <c r="E36" s="1">
        <v>161.0</v>
      </c>
      <c r="F36" s="1">
        <v>186.0</v>
      </c>
      <c r="G36" s="1">
        <v>200.0</v>
      </c>
      <c r="H36" s="1">
        <v>319.0</v>
      </c>
      <c r="I36" s="1">
        <v>324.0</v>
      </c>
      <c r="J36" s="1">
        <v>509.0</v>
      </c>
      <c r="K36" s="1">
        <v>546.0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157.0</v>
      </c>
      <c r="C37" s="1">
        <v>159.0</v>
      </c>
      <c r="D37" s="1">
        <v>159.0</v>
      </c>
      <c r="E37" s="1">
        <v>160.0</v>
      </c>
      <c r="F37" s="1">
        <v>186.0</v>
      </c>
      <c r="G37" s="1">
        <v>200.0</v>
      </c>
      <c r="H37" s="1">
        <v>311.0</v>
      </c>
      <c r="I37" s="1">
        <v>324.0</v>
      </c>
      <c r="J37" s="1">
        <v>390.0</v>
      </c>
      <c r="K37" s="1">
        <v>545.0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 t="s">
        <v>89</v>
      </c>
      <c r="C38" s="1" t="s">
        <v>90</v>
      </c>
      <c r="D38" s="1" t="s">
        <v>91</v>
      </c>
      <c r="E38" s="1" t="s">
        <v>92</v>
      </c>
      <c r="F38" s="1" t="s">
        <v>93</v>
      </c>
      <c r="G38" s="1" t="s">
        <v>94</v>
      </c>
      <c r="H38" s="1" t="s">
        <v>94</v>
      </c>
      <c r="I38" s="1" t="s">
        <v>95</v>
      </c>
      <c r="J38" s="1" t="s">
        <v>96</v>
      </c>
      <c r="K38" s="1" t="s">
        <v>97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131.0</v>
      </c>
      <c r="C39" s="1">
        <v>142.0</v>
      </c>
      <c r="D39" s="1">
        <v>122.0</v>
      </c>
      <c r="E39" s="1">
        <v>104.0</v>
      </c>
      <c r="F39" s="1">
        <v>178.0</v>
      </c>
      <c r="G39" s="1">
        <v>135.0</v>
      </c>
      <c r="H39" s="1">
        <v>211.0</v>
      </c>
      <c r="I39" s="1">
        <v>126.0</v>
      </c>
      <c r="J39" s="1">
        <v>80.0</v>
      </c>
      <c r="K39" s="1">
        <v>248.0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 t="s">
        <v>89</v>
      </c>
      <c r="C40" s="1" t="s">
        <v>90</v>
      </c>
      <c r="D40" s="1" t="s">
        <v>91</v>
      </c>
      <c r="E40" s="1" t="s">
        <v>92</v>
      </c>
      <c r="F40" s="1" t="s">
        <v>93</v>
      </c>
      <c r="G40" s="1" t="s">
        <v>94</v>
      </c>
      <c r="H40" s="1" t="s">
        <v>94</v>
      </c>
      <c r="I40" s="1" t="s">
        <v>95</v>
      </c>
      <c r="J40" s="1" t="s">
        <v>96</v>
      </c>
      <c r="K40" s="1" t="s">
        <v>97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 t="s">
        <v>101</v>
      </c>
      <c r="C41" s="1" t="s">
        <v>101</v>
      </c>
      <c r="D41" s="1" t="s">
        <v>101</v>
      </c>
      <c r="E41" s="1" t="s">
        <v>101</v>
      </c>
      <c r="F41" s="1" t="s">
        <v>101</v>
      </c>
      <c r="G41" s="1">
        <v>2.0</v>
      </c>
      <c r="H41" s="1">
        <v>29.0</v>
      </c>
      <c r="I41" s="1">
        <v>55.0</v>
      </c>
      <c r="J41" s="1">
        <v>55.0</v>
      </c>
      <c r="K41" s="1">
        <v>85.0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-170.0</v>
      </c>
      <c r="C42" s="1">
        <v>-146.0</v>
      </c>
      <c r="D42" s="1">
        <v>-129.0</v>
      </c>
      <c r="E42" s="1">
        <v>-109.0</v>
      </c>
      <c r="F42" s="1">
        <v>-182.0</v>
      </c>
      <c r="G42" s="1">
        <v>-156.0</v>
      </c>
      <c r="H42" s="1">
        <v>-230.0</v>
      </c>
      <c r="I42" s="1">
        <v>-157.0</v>
      </c>
      <c r="J42" s="1">
        <v>-117.0</v>
      </c>
      <c r="K42" s="1">
        <v>-291.0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7.0</v>
      </c>
      <c r="C43" s="1">
        <v>7.0</v>
      </c>
      <c r="D43" s="1">
        <v>5.0</v>
      </c>
      <c r="E43" s="1">
        <v>5.0</v>
      </c>
      <c r="F43" s="1">
        <v>5.0</v>
      </c>
      <c r="G43" s="1">
        <v>6.0</v>
      </c>
      <c r="H43" s="1">
        <v>11.0</v>
      </c>
      <c r="I43" s="1">
        <v>9.0</v>
      </c>
      <c r="J43" s="1">
        <v>10.0</v>
      </c>
      <c r="K43" s="1">
        <v>10.0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3.0</v>
      </c>
      <c r="C44" s="1">
        <v>3.0</v>
      </c>
      <c r="D44" s="1">
        <v>3.0</v>
      </c>
      <c r="E44" s="1">
        <v>3.0</v>
      </c>
      <c r="F44" s="1">
        <v>3.0</v>
      </c>
      <c r="G44" s="1">
        <v>3.0</v>
      </c>
      <c r="H44" s="1">
        <v>3.0</v>
      </c>
      <c r="I44" s="1">
        <v>3.0</v>
      </c>
      <c r="J44" s="1">
        <v>3.0</v>
      </c>
      <c r="K44" s="1">
        <v>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1.0</v>
      </c>
      <c r="C45" s="1">
        <v>1.0</v>
      </c>
      <c r="D45" s="1">
        <v>1.0</v>
      </c>
      <c r="E45" s="1">
        <v>71.0</v>
      </c>
      <c r="F45" s="1">
        <v>72.0</v>
      </c>
      <c r="G45" s="1">
        <v>1.0</v>
      </c>
      <c r="H45" s="1">
        <v>1.0</v>
      </c>
      <c r="I45" s="1">
        <v>1.0</v>
      </c>
      <c r="J45" s="1">
        <v>1.0</v>
      </c>
      <c r="K45" s="1">
        <v>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42.0</v>
      </c>
      <c r="C46" s="1">
        <v>17.0</v>
      </c>
      <c r="D46" s="1">
        <v>15.0</v>
      </c>
      <c r="E46" s="1">
        <v>15.0</v>
      </c>
      <c r="F46" s="1">
        <v>17.0</v>
      </c>
      <c r="G46" s="1">
        <v>45.0</v>
      </c>
      <c r="H46" s="1">
        <v>53.0</v>
      </c>
      <c r="I46" s="1">
        <v>69.0</v>
      </c>
      <c r="J46" s="1">
        <v>107.0</v>
      </c>
      <c r="K46" s="1">
        <v>141.0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0.0</v>
      </c>
      <c r="C47" s="1">
        <v>3.0</v>
      </c>
      <c r="D47" s="1">
        <v>3.0</v>
      </c>
      <c r="E47" s="1">
        <v>3.0</v>
      </c>
      <c r="F47" s="1">
        <v>1.0</v>
      </c>
      <c r="G47" s="1">
        <v>1.0</v>
      </c>
      <c r="H47" s="1">
        <v>2.0</v>
      </c>
      <c r="I47" s="1">
        <v>3.0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1">
        <v>1.0</v>
      </c>
      <c r="C2" s="1">
        <v>36.0</v>
      </c>
      <c r="D2" s="1">
        <v>6.0</v>
      </c>
      <c r="E2" s="1">
        <v>1.0</v>
      </c>
      <c r="F2" s="1">
        <v>1.0</v>
      </c>
      <c r="G2" s="1">
        <v>46.0</v>
      </c>
      <c r="H2" s="1">
        <v>25.0</v>
      </c>
      <c r="I2" s="1">
        <v>1.0</v>
      </c>
      <c r="J2" s="1">
        <v>59.0</v>
      </c>
      <c r="K2" s="1">
        <v>23.0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1.0</v>
      </c>
      <c r="C3" s="1">
        <v>36.0</v>
      </c>
      <c r="D3" s="1">
        <v>6.0</v>
      </c>
      <c r="E3" s="1">
        <v>1.0</v>
      </c>
      <c r="F3" s="1">
        <v>1.0</v>
      </c>
      <c r="G3" s="1">
        <v>46.0</v>
      </c>
      <c r="H3" s="1">
        <v>25.0</v>
      </c>
      <c r="I3" s="1">
        <v>1.0</v>
      </c>
      <c r="J3" s="1">
        <v>59.0</v>
      </c>
      <c r="K3" s="1">
        <v>23.0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8.0</v>
      </c>
      <c r="C4" s="1">
        <v>9.0</v>
      </c>
      <c r="D4" s="1">
        <v>14.0</v>
      </c>
      <c r="E4" s="1">
        <v>8.0</v>
      </c>
      <c r="F4" s="1">
        <v>10.0</v>
      </c>
      <c r="G4" s="1">
        <v>39.0</v>
      </c>
      <c r="H4" s="1">
        <v>50.0</v>
      </c>
      <c r="I4" s="1">
        <v>84.0</v>
      </c>
      <c r="J4" s="1">
        <v>94.0</v>
      </c>
      <c r="K4" s="1">
        <v>124.0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-7.0</v>
      </c>
      <c r="C5" s="1">
        <v>26.0</v>
      </c>
      <c r="D5" s="1">
        <v>-8.0</v>
      </c>
      <c r="E5" s="1">
        <v>-7.0</v>
      </c>
      <c r="F5" s="1">
        <v>-9.0</v>
      </c>
      <c r="G5" s="1">
        <v>-38.0</v>
      </c>
      <c r="H5" s="1">
        <v>-49.0</v>
      </c>
      <c r="I5" s="1">
        <v>-83.0</v>
      </c>
      <c r="J5" s="1">
        <v>-93.0</v>
      </c>
      <c r="K5" s="1">
        <v>-124.0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</v>
      </c>
      <c r="B6" s="1">
        <v>16.0</v>
      </c>
      <c r="C6" s="1">
        <v>17.0</v>
      </c>
      <c r="D6" s="1">
        <v>18.0</v>
      </c>
      <c r="E6" s="1">
        <v>19.0</v>
      </c>
      <c r="F6" s="1">
        <v>18.0</v>
      </c>
      <c r="G6" s="1">
        <v>20.0</v>
      </c>
      <c r="H6" s="1">
        <v>27.0</v>
      </c>
      <c r="I6" s="1">
        <v>30.0</v>
      </c>
      <c r="J6" s="1">
        <v>44.0</v>
      </c>
      <c r="K6" s="1">
        <v>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</v>
      </c>
      <c r="B7" s="1">
        <v>11.0</v>
      </c>
      <c r="C7" s="1">
        <v>8.0</v>
      </c>
      <c r="D7" s="1">
        <v>3.0</v>
      </c>
      <c r="E7" s="1">
        <v>2.0</v>
      </c>
      <c r="F7" s="1">
        <v>3.0</v>
      </c>
      <c r="G7" s="1">
        <v>12.0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</v>
      </c>
      <c r="B8" s="1">
        <v>28.0</v>
      </c>
      <c r="C8" s="1">
        <v>26.0</v>
      </c>
      <c r="D8" s="1">
        <v>22.0</v>
      </c>
      <c r="E8" s="1">
        <v>21.0</v>
      </c>
      <c r="F8" s="1">
        <v>21.0</v>
      </c>
      <c r="G8" s="1">
        <v>33.0</v>
      </c>
      <c r="H8" s="1">
        <v>27.0</v>
      </c>
      <c r="I8" s="1">
        <v>30.0</v>
      </c>
      <c r="J8" s="1">
        <v>44.0</v>
      </c>
      <c r="K8" s="1">
        <v>70.0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</v>
      </c>
      <c r="B9" s="1">
        <v>-36.0</v>
      </c>
      <c r="C9" s="1">
        <v>74.0</v>
      </c>
      <c r="D9" s="1">
        <v>-30.0</v>
      </c>
      <c r="E9" s="1">
        <v>-29.0</v>
      </c>
      <c r="F9" s="1">
        <v>-31.0</v>
      </c>
      <c r="G9" s="1">
        <v>-72.0</v>
      </c>
      <c r="H9" s="1">
        <v>-76.0</v>
      </c>
      <c r="I9" s="1">
        <v>-114.0</v>
      </c>
      <c r="J9" s="1">
        <v>-139.0</v>
      </c>
      <c r="K9" s="1">
        <v>-194.0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</v>
      </c>
      <c r="B10" s="1">
        <v>-8.0</v>
      </c>
      <c r="C10" s="1">
        <v>-8.0</v>
      </c>
      <c r="D10" s="1">
        <v>-8.0</v>
      </c>
      <c r="E10" s="1">
        <v>-7.0</v>
      </c>
      <c r="F10" s="1">
        <v>0.0</v>
      </c>
      <c r="G10" s="1">
        <v>0.0</v>
      </c>
      <c r="H10" s="1">
        <v>-76.0</v>
      </c>
      <c r="I10" s="1">
        <v>-3.0</v>
      </c>
      <c r="J10" s="1">
        <v>-6.0</v>
      </c>
      <c r="K10" s="1">
        <v>-8.0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</v>
      </c>
      <c r="B11" s="1">
        <v>37.0</v>
      </c>
      <c r="C11" s="1">
        <v>67.0</v>
      </c>
      <c r="D11" s="1">
        <v>1.0</v>
      </c>
      <c r="E11" s="1">
        <v>1.0</v>
      </c>
      <c r="F11" s="1">
        <v>3.0</v>
      </c>
      <c r="G11" s="1">
        <v>4.0</v>
      </c>
      <c r="H11" s="1">
        <v>1.0</v>
      </c>
      <c r="I11" s="1">
        <v>52.0</v>
      </c>
      <c r="J11" s="1">
        <v>2.0</v>
      </c>
      <c r="K11" s="1">
        <v>18.0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</v>
      </c>
      <c r="B12" s="1">
        <v>29.0</v>
      </c>
      <c r="C12" s="1">
        <v>58.0</v>
      </c>
      <c r="D12" s="1">
        <v>1.0</v>
      </c>
      <c r="E12" s="1">
        <v>1.0</v>
      </c>
      <c r="F12" s="1">
        <v>3.0</v>
      </c>
      <c r="G12" s="1">
        <v>4.0</v>
      </c>
      <c r="H12" s="1">
        <v>1.0</v>
      </c>
      <c r="I12" s="1">
        <v>-3.0</v>
      </c>
      <c r="J12" s="1">
        <v>-4.0</v>
      </c>
      <c r="K12" s="1">
        <v>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</v>
      </c>
      <c r="B13" s="1">
        <v>0.0</v>
      </c>
      <c r="C13" s="1">
        <v>0.0</v>
      </c>
      <c r="D13" s="1">
        <v>0.0</v>
      </c>
      <c r="E13" s="1">
        <v>0.0</v>
      </c>
      <c r="F13" s="1">
        <v>-6.0</v>
      </c>
      <c r="G13" s="1">
        <v>0.0</v>
      </c>
      <c r="H13" s="1">
        <v>10.0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</v>
      </c>
      <c r="B14" s="1">
        <v>35.0</v>
      </c>
      <c r="C14" s="1">
        <v>1.0</v>
      </c>
      <c r="D14" s="1">
        <v>0.0</v>
      </c>
      <c r="E14" s="1">
        <v>0.0</v>
      </c>
      <c r="F14" s="1">
        <v>-9.0</v>
      </c>
      <c r="G14" s="1">
        <v>-6.0</v>
      </c>
      <c r="H14" s="1">
        <v>-8.0</v>
      </c>
      <c r="I14" s="1">
        <v>1.0</v>
      </c>
      <c r="J14" s="1">
        <v>1.0</v>
      </c>
      <c r="K14" s="1">
        <v>-2.0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</v>
      </c>
      <c r="B15" s="1">
        <v>-35.0</v>
      </c>
      <c r="C15" s="1">
        <v>1.0</v>
      </c>
      <c r="D15" s="1">
        <v>-29.0</v>
      </c>
      <c r="E15" s="1">
        <v>-27.0</v>
      </c>
      <c r="F15" s="1">
        <v>-27.0</v>
      </c>
      <c r="G15" s="1">
        <v>-68.0</v>
      </c>
      <c r="H15" s="1">
        <v>-75.0</v>
      </c>
      <c r="I15" s="1">
        <v>-116.0</v>
      </c>
      <c r="J15" s="1">
        <v>-142.0</v>
      </c>
      <c r="K15" s="1">
        <v>-184.0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</v>
      </c>
      <c r="B16" s="1">
        <v>0.0</v>
      </c>
      <c r="C16" s="1">
        <v>-1.0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</v>
      </c>
      <c r="B17" s="1">
        <v>0.0</v>
      </c>
      <c r="C17" s="1">
        <v>0.0</v>
      </c>
      <c r="D17" s="1">
        <v>0.0</v>
      </c>
      <c r="E17" s="1">
        <v>0.0</v>
      </c>
      <c r="F17" s="1">
        <v>-54.0</v>
      </c>
      <c r="G17" s="1">
        <v>-19.0</v>
      </c>
      <c r="H17" s="1">
        <v>20.0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</v>
      </c>
      <c r="B18" s="1">
        <v>0.0</v>
      </c>
      <c r="C18" s="1">
        <v>0.0</v>
      </c>
      <c r="D18" s="1">
        <v>1.0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>
        <v>0.0</v>
      </c>
      <c r="C19" s="1">
        <v>0.0</v>
      </c>
      <c r="D19" s="1">
        <v>0.0</v>
      </c>
      <c r="E19" s="1">
        <v>0.0</v>
      </c>
      <c r="F19" s="1">
        <v>1.0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>
        <v>-35.0</v>
      </c>
      <c r="C20" s="1">
        <v>4.0</v>
      </c>
      <c r="D20" s="1">
        <v>-29.0</v>
      </c>
      <c r="E20" s="1">
        <v>-27.0</v>
      </c>
      <c r="F20" s="1">
        <v>-27.0</v>
      </c>
      <c r="G20" s="1">
        <v>-68.0</v>
      </c>
      <c r="H20" s="1">
        <v>-75.0</v>
      </c>
      <c r="I20" s="1">
        <v>-116.0</v>
      </c>
      <c r="J20" s="1">
        <v>-142.0</v>
      </c>
      <c r="K20" s="1">
        <v>-184.0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>
        <v>-35.0</v>
      </c>
      <c r="C21" s="1">
        <v>4.0</v>
      </c>
      <c r="D21" s="1">
        <v>-29.0</v>
      </c>
      <c r="E21" s="1">
        <v>-27.0</v>
      </c>
      <c r="F21" s="1">
        <v>-27.0</v>
      </c>
      <c r="G21" s="1">
        <v>-68.0</v>
      </c>
      <c r="H21" s="1">
        <v>-75.0</v>
      </c>
      <c r="I21" s="1">
        <v>-116.0</v>
      </c>
      <c r="J21" s="1">
        <v>-142.0</v>
      </c>
      <c r="K21" s="1">
        <v>-184.0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</v>
      </c>
      <c r="B22" s="1">
        <v>-35.0</v>
      </c>
      <c r="C22" s="1">
        <v>4.0</v>
      </c>
      <c r="D22" s="1">
        <v>-29.0</v>
      </c>
      <c r="E22" s="1">
        <v>-27.0</v>
      </c>
      <c r="F22" s="1">
        <v>-27.0</v>
      </c>
      <c r="G22" s="1">
        <v>-68.0</v>
      </c>
      <c r="H22" s="1">
        <v>-75.0</v>
      </c>
      <c r="I22" s="1">
        <v>-116.0</v>
      </c>
      <c r="J22" s="1">
        <v>-142.0</v>
      </c>
      <c r="K22" s="1">
        <v>-184.0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1">
        <v>-35.0</v>
      </c>
      <c r="C23" s="1">
        <v>4.0</v>
      </c>
      <c r="D23" s="1">
        <v>-29.0</v>
      </c>
      <c r="E23" s="1">
        <v>-27.0</v>
      </c>
      <c r="F23" s="1">
        <v>-27.0</v>
      </c>
      <c r="G23" s="1">
        <v>-68.0</v>
      </c>
      <c r="H23" s="1">
        <v>-75.0</v>
      </c>
      <c r="I23" s="1">
        <v>-116.0</v>
      </c>
      <c r="J23" s="1">
        <v>-142.0</v>
      </c>
      <c r="K23" s="1">
        <v>-184.0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1">
        <v>-35.0</v>
      </c>
      <c r="C24" s="1">
        <v>4.0</v>
      </c>
      <c r="D24" s="1">
        <v>-29.0</v>
      </c>
      <c r="E24" s="1">
        <v>-27.0</v>
      </c>
      <c r="F24" s="1">
        <v>-27.0</v>
      </c>
      <c r="G24" s="1">
        <v>-68.0</v>
      </c>
      <c r="H24" s="1">
        <v>-75.0</v>
      </c>
      <c r="I24" s="1">
        <v>-116.0</v>
      </c>
      <c r="J24" s="1">
        <v>-142.0</v>
      </c>
      <c r="K24" s="1">
        <v>-184.0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</v>
      </c>
      <c r="B25" s="1">
        <v>-35.0</v>
      </c>
      <c r="C25" s="1">
        <v>4.0</v>
      </c>
      <c r="D25" s="1">
        <v>-29.0</v>
      </c>
      <c r="E25" s="1">
        <v>-27.0</v>
      </c>
      <c r="F25" s="1">
        <v>-27.0</v>
      </c>
      <c r="G25" s="1">
        <v>-68.0</v>
      </c>
      <c r="H25" s="1">
        <v>-75.0</v>
      </c>
      <c r="I25" s="1">
        <v>-116.0</v>
      </c>
      <c r="J25" s="1">
        <v>-142.0</v>
      </c>
      <c r="K25" s="1">
        <v>-184.0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1" t="s">
        <v>134</v>
      </c>
      <c r="C27" s="1" t="s">
        <v>101</v>
      </c>
      <c r="D27" s="1" t="s">
        <v>135</v>
      </c>
      <c r="E27" s="1" t="s">
        <v>136</v>
      </c>
      <c r="F27" s="1" t="s">
        <v>137</v>
      </c>
      <c r="G27" s="1" t="s">
        <v>138</v>
      </c>
      <c r="H27" s="1" t="s">
        <v>139</v>
      </c>
      <c r="I27" s="1" t="s">
        <v>140</v>
      </c>
      <c r="J27" s="1" t="s">
        <v>141</v>
      </c>
      <c r="K27" s="1" t="s">
        <v>142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143</v>
      </c>
      <c r="B28" s="1" t="s">
        <v>134</v>
      </c>
      <c r="C28" s="1" t="s">
        <v>101</v>
      </c>
      <c r="D28" s="1" t="s">
        <v>135</v>
      </c>
      <c r="E28" s="1" t="s">
        <v>136</v>
      </c>
      <c r="F28" s="1" t="s">
        <v>137</v>
      </c>
      <c r="G28" s="1" t="s">
        <v>138</v>
      </c>
      <c r="H28" s="1" t="s">
        <v>139</v>
      </c>
      <c r="I28" s="1" t="s">
        <v>140</v>
      </c>
      <c r="J28" s="1" t="s">
        <v>141</v>
      </c>
      <c r="K28" s="1" t="s">
        <v>142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>
        <v>154.0</v>
      </c>
      <c r="C29" s="1">
        <v>158.0</v>
      </c>
      <c r="D29" s="1">
        <v>159.0</v>
      </c>
      <c r="E29" s="1">
        <v>159.0</v>
      </c>
      <c r="F29" s="1">
        <v>177.0</v>
      </c>
      <c r="G29" s="1">
        <v>190.0</v>
      </c>
      <c r="H29" s="1">
        <v>271.0</v>
      </c>
      <c r="I29" s="1">
        <v>328.0</v>
      </c>
      <c r="J29" s="1">
        <v>381.0</v>
      </c>
      <c r="K29" s="1">
        <v>571.0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145</v>
      </c>
      <c r="B30" s="1" t="s">
        <v>134</v>
      </c>
      <c r="C30" s="1" t="s">
        <v>101</v>
      </c>
      <c r="D30" s="1" t="s">
        <v>135</v>
      </c>
      <c r="E30" s="1" t="s">
        <v>136</v>
      </c>
      <c r="F30" s="1" t="s">
        <v>137</v>
      </c>
      <c r="G30" s="1" t="s">
        <v>138</v>
      </c>
      <c r="H30" s="1" t="s">
        <v>139</v>
      </c>
      <c r="I30" s="1" t="s">
        <v>140</v>
      </c>
      <c r="J30" s="1" t="s">
        <v>141</v>
      </c>
      <c r="K30" s="1" t="s">
        <v>142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146</v>
      </c>
      <c r="B31" s="1" t="s">
        <v>134</v>
      </c>
      <c r="C31" s="1" t="s">
        <v>101</v>
      </c>
      <c r="D31" s="1" t="s">
        <v>135</v>
      </c>
      <c r="E31" s="1" t="s">
        <v>136</v>
      </c>
      <c r="F31" s="1" t="s">
        <v>137</v>
      </c>
      <c r="G31" s="1" t="s">
        <v>138</v>
      </c>
      <c r="H31" s="1" t="s">
        <v>139</v>
      </c>
      <c r="I31" s="1" t="s">
        <v>140</v>
      </c>
      <c r="J31" s="1" t="s">
        <v>141</v>
      </c>
      <c r="K31" s="1" t="s">
        <v>142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147</v>
      </c>
      <c r="B32" s="1">
        <v>154.0</v>
      </c>
      <c r="C32" s="1">
        <v>163.0</v>
      </c>
      <c r="D32" s="1">
        <v>159.0</v>
      </c>
      <c r="E32" s="1">
        <v>159.0</v>
      </c>
      <c r="F32" s="1">
        <v>177.0</v>
      </c>
      <c r="G32" s="1">
        <v>190.0</v>
      </c>
      <c r="H32" s="1">
        <v>271.0</v>
      </c>
      <c r="I32" s="1">
        <v>328.0</v>
      </c>
      <c r="J32" s="1">
        <v>381.0</v>
      </c>
      <c r="K32" s="1">
        <v>571.0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148</v>
      </c>
      <c r="B33" s="1" t="s">
        <v>137</v>
      </c>
      <c r="C33" s="1" t="s">
        <v>149</v>
      </c>
      <c r="D33" s="1" t="s">
        <v>150</v>
      </c>
      <c r="E33" s="1" t="s">
        <v>151</v>
      </c>
      <c r="F33" s="1" t="s">
        <v>152</v>
      </c>
      <c r="G33" s="1" t="s">
        <v>153</v>
      </c>
      <c r="H33" s="1" t="s">
        <v>154</v>
      </c>
      <c r="I33" s="1" t="s">
        <v>153</v>
      </c>
      <c r="J33" s="1" t="s">
        <v>134</v>
      </c>
      <c r="K33" s="1" t="s">
        <v>155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1" t="s">
        <v>137</v>
      </c>
      <c r="C34" s="1" t="s">
        <v>149</v>
      </c>
      <c r="D34" s="1" t="s">
        <v>150</v>
      </c>
      <c r="E34" s="1" t="s">
        <v>151</v>
      </c>
      <c r="F34" s="1" t="s">
        <v>152</v>
      </c>
      <c r="G34" s="1" t="s">
        <v>153</v>
      </c>
      <c r="H34" s="1" t="s">
        <v>154</v>
      </c>
      <c r="I34" s="1" t="s">
        <v>153</v>
      </c>
      <c r="J34" s="1" t="s">
        <v>134</v>
      </c>
      <c r="K34" s="1" t="s">
        <v>155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157</v>
      </c>
      <c r="B36" s="1">
        <v>-36.0</v>
      </c>
      <c r="C36" s="1">
        <v>80.0</v>
      </c>
      <c r="D36" s="1">
        <v>-30.0</v>
      </c>
      <c r="E36" s="1">
        <v>-29.0</v>
      </c>
      <c r="F36" s="1">
        <v>-31.0</v>
      </c>
      <c r="G36" s="1">
        <v>-72.0</v>
      </c>
      <c r="H36" s="1">
        <v>-76.0</v>
      </c>
      <c r="I36" s="1">
        <v>-114.0</v>
      </c>
      <c r="J36" s="1">
        <v>-138.0</v>
      </c>
      <c r="K36" s="1">
        <v>-194.0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158</v>
      </c>
      <c r="B37" s="1">
        <v>-36.0</v>
      </c>
      <c r="C37" s="1">
        <v>74.0</v>
      </c>
      <c r="D37" s="1">
        <v>-30.0</v>
      </c>
      <c r="E37" s="1">
        <v>-29.0</v>
      </c>
      <c r="F37" s="1">
        <v>-31.0</v>
      </c>
      <c r="G37" s="1">
        <v>-72.0</v>
      </c>
      <c r="H37" s="1">
        <v>-76.0</v>
      </c>
      <c r="I37" s="1">
        <v>-114.0</v>
      </c>
      <c r="J37" s="1">
        <v>-139.0</v>
      </c>
      <c r="K37" s="1">
        <v>-194.0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159</v>
      </c>
      <c r="B38" s="1">
        <v>-36.0</v>
      </c>
      <c r="C38" s="1">
        <v>74.0</v>
      </c>
      <c r="D38" s="1">
        <v>-30.0</v>
      </c>
      <c r="E38" s="1">
        <v>-29.0</v>
      </c>
      <c r="F38" s="1">
        <v>-31.0</v>
      </c>
      <c r="G38" s="1">
        <v>-72.0</v>
      </c>
      <c r="H38" s="1">
        <v>-76.0</v>
      </c>
      <c r="I38" s="1">
        <v>-114.0</v>
      </c>
      <c r="J38" s="1">
        <v>-139.0</v>
      </c>
      <c r="K38" s="1">
        <v>-194.0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160</v>
      </c>
      <c r="B39" s="1">
        <v>-35.0</v>
      </c>
      <c r="C39" s="1">
        <v>1.0</v>
      </c>
      <c r="D39" s="1">
        <v>-29.0</v>
      </c>
      <c r="E39" s="1">
        <v>-28.0</v>
      </c>
      <c r="F39" s="1">
        <v>-30.0</v>
      </c>
      <c r="G39" s="1">
        <v>-71.0</v>
      </c>
      <c r="H39" s="1">
        <v>-75.0</v>
      </c>
      <c r="I39" s="1">
        <v>-113.0</v>
      </c>
      <c r="J39" s="1">
        <v>-137.0</v>
      </c>
      <c r="K39" s="1">
        <v>-192.0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161</v>
      </c>
      <c r="B40" s="1">
        <v>0.0</v>
      </c>
      <c r="C40" s="1">
        <v>36.0</v>
      </c>
      <c r="D40" s="1">
        <v>6.0</v>
      </c>
      <c r="E40" s="1">
        <v>1.0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162</v>
      </c>
      <c r="B41" s="1">
        <v>-22.0</v>
      </c>
      <c r="C41" s="1">
        <v>84.0</v>
      </c>
      <c r="D41" s="1">
        <v>-18.0</v>
      </c>
      <c r="E41" s="1">
        <v>-17.0</v>
      </c>
      <c r="F41" s="1">
        <v>-17.0</v>
      </c>
      <c r="G41" s="1">
        <v>-42.0</v>
      </c>
      <c r="H41" s="1">
        <v>-47.0</v>
      </c>
      <c r="I41" s="1">
        <v>-72.0</v>
      </c>
      <c r="J41" s="1">
        <v>-88.0</v>
      </c>
      <c r="K41" s="1">
        <v>-115.0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163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76.0</v>
      </c>
      <c r="I42" s="1">
        <v>3.0</v>
      </c>
      <c r="J42" s="1">
        <v>6.0</v>
      </c>
      <c r="K42" s="1">
        <v>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164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165</v>
      </c>
      <c r="B44" s="1">
        <v>16.0</v>
      </c>
      <c r="C44" s="1">
        <v>17.0</v>
      </c>
      <c r="D44" s="1">
        <v>18.0</v>
      </c>
      <c r="E44" s="1">
        <v>19.0</v>
      </c>
      <c r="F44" s="1">
        <v>18.0</v>
      </c>
      <c r="G44" s="1">
        <v>20.0</v>
      </c>
      <c r="H44" s="1">
        <v>25.0</v>
      </c>
      <c r="I44" s="1">
        <v>29.0</v>
      </c>
      <c r="J44" s="1">
        <v>43.0</v>
      </c>
      <c r="K44" s="1">
        <v>69.0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166</v>
      </c>
      <c r="B45" s="1">
        <v>20.0</v>
      </c>
      <c r="C45" s="1">
        <v>17.0</v>
      </c>
      <c r="D45" s="1">
        <v>18.0</v>
      </c>
      <c r="E45" s="1">
        <v>11.0</v>
      </c>
      <c r="F45" s="1">
        <v>13.0</v>
      </c>
      <c r="G45" s="1">
        <v>52.0</v>
      </c>
      <c r="H45" s="1">
        <v>51.0</v>
      </c>
      <c r="I45" s="1">
        <v>85.0</v>
      </c>
      <c r="J45" s="1">
        <v>95.0</v>
      </c>
      <c r="K45" s="1">
        <v>125.0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167</v>
      </c>
      <c r="B46" s="1">
        <v>93.0</v>
      </c>
      <c r="C46" s="1">
        <v>87.0</v>
      </c>
      <c r="D46" s="1">
        <v>70.0</v>
      </c>
      <c r="E46" s="1">
        <v>69.0</v>
      </c>
      <c r="F46" s="1">
        <v>70.0</v>
      </c>
      <c r="G46" s="1">
        <v>80.0</v>
      </c>
      <c r="H46" s="1">
        <v>1.0</v>
      </c>
      <c r="I46" s="1">
        <v>1.0</v>
      </c>
      <c r="J46" s="1">
        <v>1.0</v>
      </c>
      <c r="K46" s="1">
        <v>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168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54.0</v>
      </c>
      <c r="I47" s="1">
        <v>84.0</v>
      </c>
      <c r="J47" s="1">
        <v>1.0</v>
      </c>
      <c r="K47" s="1">
        <v>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169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89.0</v>
      </c>
      <c r="I48" s="1">
        <v>35.0</v>
      </c>
      <c r="J48" s="1">
        <v>0.0</v>
      </c>
      <c r="K48" s="1">
        <v>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170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2.0</v>
      </c>
      <c r="I49" s="1">
        <v>3.0</v>
      </c>
      <c r="J49" s="1">
        <v>3.0</v>
      </c>
      <c r="K49" s="1">
        <v>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171</v>
      </c>
      <c r="B50" s="1">
        <v>2.0</v>
      </c>
      <c r="C50" s="1">
        <v>2.0</v>
      </c>
      <c r="D50" s="1">
        <v>1.0</v>
      </c>
      <c r="E50" s="1">
        <v>98.0</v>
      </c>
      <c r="F50" s="1">
        <v>94.0</v>
      </c>
      <c r="G50" s="1">
        <v>1.0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172</v>
      </c>
      <c r="B51" s="1">
        <v>5.0</v>
      </c>
      <c r="C51" s="1">
        <v>5.0</v>
      </c>
      <c r="D51" s="1">
        <v>6.0</v>
      </c>
      <c r="E51" s="1">
        <v>7.0</v>
      </c>
      <c r="F51" s="1">
        <v>5.0</v>
      </c>
      <c r="G51" s="1">
        <v>4.0</v>
      </c>
      <c r="H51" s="1">
        <v>4.0</v>
      </c>
      <c r="I51" s="1">
        <v>4.0</v>
      </c>
      <c r="J51" s="1">
        <v>4.0</v>
      </c>
      <c r="K51" s="1">
        <v>11.0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173</v>
      </c>
      <c r="B52" s="1">
        <v>25.0</v>
      </c>
      <c r="C52" s="1">
        <v>83.0</v>
      </c>
      <c r="D52" s="1">
        <v>21.0</v>
      </c>
      <c r="E52" s="1">
        <v>23.0</v>
      </c>
      <c r="F52" s="1">
        <v>20.0</v>
      </c>
      <c r="G52" s="1">
        <v>7.0</v>
      </c>
      <c r="H52" s="1">
        <v>8.0</v>
      </c>
      <c r="I52" s="1">
        <v>9.0</v>
      </c>
      <c r="J52" s="1">
        <v>26.0</v>
      </c>
      <c r="K52" s="1">
        <v>82.0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174</v>
      </c>
      <c r="B53" s="1">
        <v>8.0</v>
      </c>
      <c r="C53" s="1">
        <v>8.0</v>
      </c>
      <c r="D53" s="1">
        <v>8.0</v>
      </c>
      <c r="E53" s="1">
        <v>8.0</v>
      </c>
      <c r="F53" s="1">
        <v>6.0</v>
      </c>
      <c r="G53" s="1">
        <v>6.0</v>
      </c>
      <c r="H53" s="1">
        <v>6.0</v>
      </c>
      <c r="I53" s="1">
        <v>8.0</v>
      </c>
      <c r="J53" s="1">
        <v>8.0</v>
      </c>
      <c r="K53" s="1">
        <v>19.0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176</v>
      </c>
      <c r="B3" s="1" t="s">
        <v>177</v>
      </c>
      <c r="C3" s="1" t="s">
        <v>178</v>
      </c>
      <c r="D3" s="1" t="s">
        <v>179</v>
      </c>
      <c r="E3" s="1" t="s">
        <v>180</v>
      </c>
      <c r="F3" s="1" t="s">
        <v>181</v>
      </c>
      <c r="G3" s="1" t="s">
        <v>182</v>
      </c>
      <c r="H3" s="1" t="s">
        <v>183</v>
      </c>
      <c r="I3" s="1" t="s">
        <v>184</v>
      </c>
      <c r="J3" s="1" t="s">
        <v>185</v>
      </c>
      <c r="K3" s="1" t="s">
        <v>186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187</v>
      </c>
      <c r="B4" s="1" t="s">
        <v>188</v>
      </c>
      <c r="C4" s="1" t="s">
        <v>189</v>
      </c>
      <c r="D4" s="1" t="s">
        <v>190</v>
      </c>
      <c r="E4" s="1" t="s">
        <v>191</v>
      </c>
      <c r="F4" s="1" t="s">
        <v>192</v>
      </c>
      <c r="G4" s="1" t="s">
        <v>193</v>
      </c>
      <c r="H4" s="1" t="s">
        <v>194</v>
      </c>
      <c r="I4" s="1" t="s">
        <v>195</v>
      </c>
      <c r="J4" s="1" t="s">
        <v>196</v>
      </c>
      <c r="K4" s="1" t="s">
        <v>197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198</v>
      </c>
      <c r="B5" s="1" t="s">
        <v>199</v>
      </c>
      <c r="C5" s="1" t="s">
        <v>200</v>
      </c>
      <c r="D5" s="1" t="s">
        <v>201</v>
      </c>
      <c r="E5" s="1" t="s">
        <v>202</v>
      </c>
      <c r="F5" s="1" t="s">
        <v>203</v>
      </c>
      <c r="G5" s="1" t="s">
        <v>204</v>
      </c>
      <c r="H5" s="1" t="s">
        <v>205</v>
      </c>
      <c r="I5" s="1" t="s">
        <v>206</v>
      </c>
      <c r="J5" s="1" t="s">
        <v>207</v>
      </c>
      <c r="K5" s="1" t="s">
        <v>208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209</v>
      </c>
      <c r="B6" s="1" t="s">
        <v>199</v>
      </c>
      <c r="C6" s="1" t="s">
        <v>200</v>
      </c>
      <c r="D6" s="1" t="s">
        <v>201</v>
      </c>
      <c r="E6" s="1" t="s">
        <v>202</v>
      </c>
      <c r="F6" s="1" t="s">
        <v>203</v>
      </c>
      <c r="G6" s="1" t="s">
        <v>204</v>
      </c>
      <c r="H6" s="1" t="s">
        <v>205</v>
      </c>
      <c r="I6" s="1" t="s">
        <v>206</v>
      </c>
      <c r="J6" s="1" t="s">
        <v>207</v>
      </c>
      <c r="K6" s="1" t="s">
        <v>208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211</v>
      </c>
      <c r="B8" s="1" t="s">
        <v>212</v>
      </c>
      <c r="C8" s="1" t="s">
        <v>213</v>
      </c>
      <c r="D8" s="1" t="s">
        <v>214</v>
      </c>
      <c r="E8" s="1" t="s">
        <v>215</v>
      </c>
      <c r="F8" s="1" t="s">
        <v>216</v>
      </c>
      <c r="G8" s="1">
        <v>0.0</v>
      </c>
      <c r="H8" s="1">
        <v>-1.0</v>
      </c>
      <c r="I8" s="1">
        <v>0.0</v>
      </c>
      <c r="J8" s="1">
        <v>-1.0</v>
      </c>
      <c r="K8" s="1">
        <v>-5.0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217</v>
      </c>
      <c r="B9" s="1">
        <v>0.0</v>
      </c>
      <c r="C9" s="1" t="s">
        <v>218</v>
      </c>
      <c r="D9" s="1" t="s">
        <v>219</v>
      </c>
      <c r="E9" s="1">
        <v>0.0</v>
      </c>
      <c r="F9" s="1">
        <v>0.0</v>
      </c>
      <c r="G9" s="1">
        <v>0.0</v>
      </c>
      <c r="H9" s="1">
        <v>1.0</v>
      </c>
      <c r="I9" s="1">
        <v>0.0</v>
      </c>
      <c r="J9" s="1">
        <v>0.0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220</v>
      </c>
      <c r="B10" s="1">
        <v>0.0</v>
      </c>
      <c r="C10" s="1" t="s">
        <v>221</v>
      </c>
      <c r="D10" s="1" t="s">
        <v>222</v>
      </c>
      <c r="E10" s="1">
        <v>0.0</v>
      </c>
      <c r="F10" s="1">
        <v>0.0</v>
      </c>
      <c r="G10" s="1">
        <v>-1.0</v>
      </c>
      <c r="H10" s="1">
        <v>-3.0</v>
      </c>
      <c r="I10" s="1">
        <v>0.0</v>
      </c>
      <c r="J10" s="1">
        <v>-2.0</v>
      </c>
      <c r="K10" s="1">
        <v>-8.0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223</v>
      </c>
      <c r="B11" s="1">
        <v>0.0</v>
      </c>
      <c r="C11" s="1" t="s">
        <v>224</v>
      </c>
      <c r="D11" s="1" t="s">
        <v>225</v>
      </c>
      <c r="E11" s="1">
        <v>0.0</v>
      </c>
      <c r="F11" s="1">
        <v>0.0</v>
      </c>
      <c r="G11" s="1">
        <v>-1.0</v>
      </c>
      <c r="H11" s="1">
        <v>-3.0</v>
      </c>
      <c r="I11" s="1">
        <v>0.0</v>
      </c>
      <c r="J11" s="1">
        <v>-2.0</v>
      </c>
      <c r="K11" s="1">
        <v>-8.0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226</v>
      </c>
      <c r="B12" s="1">
        <v>0.0</v>
      </c>
      <c r="C12" s="1" t="s">
        <v>224</v>
      </c>
      <c r="D12" s="1" t="s">
        <v>225</v>
      </c>
      <c r="E12" s="1">
        <v>0.0</v>
      </c>
      <c r="F12" s="1">
        <v>0.0</v>
      </c>
      <c r="G12" s="1">
        <v>-1.0</v>
      </c>
      <c r="H12" s="1">
        <v>-3.0</v>
      </c>
      <c r="I12" s="1">
        <v>0.0</v>
      </c>
      <c r="J12" s="1">
        <v>-2.0</v>
      </c>
      <c r="K12" s="1">
        <v>-8.0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227</v>
      </c>
      <c r="B13" s="1">
        <v>0.0</v>
      </c>
      <c r="C13" s="1" t="s">
        <v>228</v>
      </c>
      <c r="D13" s="1" t="s">
        <v>229</v>
      </c>
      <c r="E13" s="1">
        <v>0.0</v>
      </c>
      <c r="F13" s="1">
        <v>0.0</v>
      </c>
      <c r="G13" s="1">
        <v>-1.0</v>
      </c>
      <c r="H13" s="1">
        <v>-2.0</v>
      </c>
      <c r="I13" s="1">
        <v>0.0</v>
      </c>
      <c r="J13" s="1">
        <v>-2.0</v>
      </c>
      <c r="K13" s="1">
        <v>-7.0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230</v>
      </c>
      <c r="B14" s="1">
        <v>0.0</v>
      </c>
      <c r="C14" s="1" t="s">
        <v>228</v>
      </c>
      <c r="D14" s="1" t="s">
        <v>229</v>
      </c>
      <c r="E14" s="1">
        <v>0.0</v>
      </c>
      <c r="F14" s="1">
        <v>0.0</v>
      </c>
      <c r="G14" s="1">
        <v>-1.0</v>
      </c>
      <c r="H14" s="1">
        <v>-2.0</v>
      </c>
      <c r="I14" s="1">
        <v>0.0</v>
      </c>
      <c r="J14" s="1">
        <v>-2.0</v>
      </c>
      <c r="K14" s="1">
        <v>-7.0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231</v>
      </c>
      <c r="B15" s="1">
        <v>0.0</v>
      </c>
      <c r="C15" s="1" t="s">
        <v>228</v>
      </c>
      <c r="D15" s="1" t="s">
        <v>229</v>
      </c>
      <c r="E15" s="1">
        <v>0.0</v>
      </c>
      <c r="F15" s="1">
        <v>0.0</v>
      </c>
      <c r="G15" s="1">
        <v>-1.0</v>
      </c>
      <c r="H15" s="1">
        <v>-2.0</v>
      </c>
      <c r="I15" s="1">
        <v>0.0</v>
      </c>
      <c r="J15" s="1">
        <v>-2.0</v>
      </c>
      <c r="K15" s="1">
        <v>-7.0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232</v>
      </c>
      <c r="B16" s="1">
        <v>0.0</v>
      </c>
      <c r="C16" s="1" t="s">
        <v>233</v>
      </c>
      <c r="D16" s="1" t="s">
        <v>234</v>
      </c>
      <c r="E16" s="1">
        <v>0.0</v>
      </c>
      <c r="F16" s="1">
        <v>0.0</v>
      </c>
      <c r="G16" s="1">
        <v>0.0</v>
      </c>
      <c r="H16" s="1">
        <v>-1.0</v>
      </c>
      <c r="I16" s="1">
        <v>0.0</v>
      </c>
      <c r="J16" s="1">
        <v>-1.0</v>
      </c>
      <c r="K16" s="1">
        <v>-4.0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235</v>
      </c>
      <c r="B17" s="1">
        <v>0.0</v>
      </c>
      <c r="C17" s="1" t="s">
        <v>236</v>
      </c>
      <c r="D17" s="1" t="s">
        <v>237</v>
      </c>
      <c r="E17" s="1">
        <v>0.0</v>
      </c>
      <c r="F17" s="1">
        <v>0.0</v>
      </c>
      <c r="G17" s="1">
        <v>0.0</v>
      </c>
      <c r="H17" s="1">
        <v>-1.0</v>
      </c>
      <c r="I17" s="1">
        <v>0.0</v>
      </c>
      <c r="J17" s="1">
        <v>-1.0</v>
      </c>
      <c r="K17" s="1">
        <v>-4.0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238</v>
      </c>
      <c r="B18" s="1">
        <v>0.0</v>
      </c>
      <c r="C18" s="1" t="s">
        <v>239</v>
      </c>
      <c r="D18" s="1" t="s">
        <v>240</v>
      </c>
      <c r="E18" s="1">
        <v>0.0</v>
      </c>
      <c r="F18" s="1">
        <v>0.0</v>
      </c>
      <c r="G18" s="1">
        <v>0.0</v>
      </c>
      <c r="H18" s="1">
        <v>-1.0</v>
      </c>
      <c r="I18" s="1">
        <v>0.0</v>
      </c>
      <c r="J18" s="1">
        <v>-1.0</v>
      </c>
      <c r="K18" s="1">
        <v>-4.0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241</v>
      </c>
      <c r="B20" s="1" t="s">
        <v>149</v>
      </c>
      <c r="C20" s="1" t="s">
        <v>242</v>
      </c>
      <c r="D20" s="1" t="s">
        <v>243</v>
      </c>
      <c r="E20" s="1" t="s">
        <v>149</v>
      </c>
      <c r="F20" s="1" t="s">
        <v>149</v>
      </c>
      <c r="G20" s="1" t="s">
        <v>101</v>
      </c>
      <c r="H20" s="1" t="s">
        <v>101</v>
      </c>
      <c r="I20" s="1" t="s">
        <v>149</v>
      </c>
      <c r="J20" s="1" t="s">
        <v>101</v>
      </c>
      <c r="K20" s="1" t="s">
        <v>101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244</v>
      </c>
      <c r="B21" s="1" t="s">
        <v>245</v>
      </c>
      <c r="C21" s="1" t="s">
        <v>246</v>
      </c>
      <c r="D21" s="1" t="s">
        <v>247</v>
      </c>
      <c r="E21" s="1" t="s">
        <v>248</v>
      </c>
      <c r="F21" s="1" t="s">
        <v>249</v>
      </c>
      <c r="G21" s="1" t="s">
        <v>250</v>
      </c>
      <c r="H21" s="1" t="s">
        <v>251</v>
      </c>
      <c r="I21" s="1" t="s">
        <v>252</v>
      </c>
      <c r="J21" s="1" t="s">
        <v>253</v>
      </c>
      <c r="K21" s="1" t="s">
        <v>254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256</v>
      </c>
      <c r="B23" s="1" t="s">
        <v>257</v>
      </c>
      <c r="C23" s="1" t="s">
        <v>258</v>
      </c>
      <c r="D23" s="1" t="s">
        <v>259</v>
      </c>
      <c r="E23" s="1" t="s">
        <v>260</v>
      </c>
      <c r="F23" s="1" t="s">
        <v>261</v>
      </c>
      <c r="G23" s="1" t="s">
        <v>262</v>
      </c>
      <c r="H23" s="1" t="s">
        <v>263</v>
      </c>
      <c r="I23" s="1" t="s">
        <v>264</v>
      </c>
      <c r="J23" s="1" t="s">
        <v>265</v>
      </c>
      <c r="K23" s="1" t="s">
        <v>266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267</v>
      </c>
      <c r="B24" s="1" t="s">
        <v>268</v>
      </c>
      <c r="C24" s="1" t="s">
        <v>269</v>
      </c>
      <c r="D24" s="1" t="s">
        <v>270</v>
      </c>
      <c r="E24" s="1" t="s">
        <v>271</v>
      </c>
      <c r="F24" s="1" t="s">
        <v>272</v>
      </c>
      <c r="G24" s="1" t="s">
        <v>273</v>
      </c>
      <c r="H24" s="1" t="s">
        <v>274</v>
      </c>
      <c r="I24" s="1" t="s">
        <v>275</v>
      </c>
      <c r="J24" s="1" t="s">
        <v>276</v>
      </c>
      <c r="K24" s="1" t="s">
        <v>277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278</v>
      </c>
      <c r="B25" s="1" t="s">
        <v>279</v>
      </c>
      <c r="C25" s="1" t="s">
        <v>280</v>
      </c>
      <c r="D25" s="1" t="s">
        <v>281</v>
      </c>
      <c r="E25" s="1" t="s">
        <v>282</v>
      </c>
      <c r="F25" s="1" t="s">
        <v>283</v>
      </c>
      <c r="G25" s="1" t="s">
        <v>284</v>
      </c>
      <c r="H25" s="1" t="s">
        <v>285</v>
      </c>
      <c r="I25" s="1" t="s">
        <v>286</v>
      </c>
      <c r="J25" s="1" t="s">
        <v>287</v>
      </c>
      <c r="K25" s="1" t="s">
        <v>288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289</v>
      </c>
      <c r="B26" s="1" t="s">
        <v>290</v>
      </c>
      <c r="C26" s="1" t="s">
        <v>291</v>
      </c>
      <c r="D26" s="1" t="s">
        <v>292</v>
      </c>
      <c r="E26" s="1" t="s">
        <v>293</v>
      </c>
      <c r="F26" s="1" t="s">
        <v>294</v>
      </c>
      <c r="G26" s="1" t="s">
        <v>295</v>
      </c>
      <c r="H26" s="1" t="s">
        <v>296</v>
      </c>
      <c r="I26" s="1" t="s">
        <v>297</v>
      </c>
      <c r="J26" s="1" t="s">
        <v>298</v>
      </c>
      <c r="K26" s="1" t="s">
        <v>299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 t="s">
        <v>302</v>
      </c>
      <c r="H28" s="1" t="s">
        <v>303</v>
      </c>
      <c r="I28" s="1" t="s">
        <v>304</v>
      </c>
      <c r="J28" s="1" t="s">
        <v>305</v>
      </c>
      <c r="K28" s="1" t="s">
        <v>306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307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 t="s">
        <v>308</v>
      </c>
      <c r="H29" s="1" t="s">
        <v>309</v>
      </c>
      <c r="I29" s="1" t="s">
        <v>310</v>
      </c>
      <c r="J29" s="1" t="s">
        <v>311</v>
      </c>
      <c r="K29" s="1" t="s">
        <v>312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313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314</v>
      </c>
      <c r="H30" s="1" t="s">
        <v>315</v>
      </c>
      <c r="I30" s="1" t="s">
        <v>316</v>
      </c>
      <c r="J30" s="1" t="s">
        <v>317</v>
      </c>
      <c r="K30" s="1" t="s">
        <v>318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319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320</v>
      </c>
      <c r="H31" s="1" t="s">
        <v>321</v>
      </c>
      <c r="I31" s="1" t="s">
        <v>322</v>
      </c>
      <c r="J31" s="1" t="s">
        <v>323</v>
      </c>
      <c r="K31" s="1" t="s">
        <v>324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325</v>
      </c>
      <c r="B32" s="1" t="s">
        <v>326</v>
      </c>
      <c r="C32" s="1" t="s">
        <v>327</v>
      </c>
      <c r="D32" s="1" t="s">
        <v>328</v>
      </c>
      <c r="E32" s="1" t="s">
        <v>329</v>
      </c>
      <c r="F32" s="1" t="s">
        <v>330</v>
      </c>
      <c r="G32" s="1" t="s">
        <v>331</v>
      </c>
      <c r="H32" s="1" t="s">
        <v>332</v>
      </c>
      <c r="I32" s="1" t="s">
        <v>333</v>
      </c>
      <c r="J32" s="1" t="s">
        <v>334</v>
      </c>
      <c r="K32" s="1" t="s">
        <v>335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336</v>
      </c>
      <c r="B33" s="1" t="s">
        <v>337</v>
      </c>
      <c r="C33" s="1" t="s">
        <v>338</v>
      </c>
      <c r="D33" s="1" t="s">
        <v>339</v>
      </c>
      <c r="E33" s="1" t="s">
        <v>340</v>
      </c>
      <c r="F33" s="1">
        <v>0.0</v>
      </c>
      <c r="G33" s="1">
        <v>0.0</v>
      </c>
      <c r="H33" s="1" t="s">
        <v>341</v>
      </c>
      <c r="I33" s="1" t="s">
        <v>342</v>
      </c>
      <c r="J33" s="1" t="s">
        <v>343</v>
      </c>
      <c r="K33" s="1" t="s">
        <v>344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345</v>
      </c>
      <c r="B34" s="1" t="s">
        <v>346</v>
      </c>
      <c r="C34" s="1" t="s">
        <v>347</v>
      </c>
      <c r="D34" s="1" t="s">
        <v>348</v>
      </c>
      <c r="E34" s="1" t="s">
        <v>349</v>
      </c>
      <c r="F34" s="1">
        <v>0.0</v>
      </c>
      <c r="G34" s="1">
        <v>0.0</v>
      </c>
      <c r="H34" s="1" t="s">
        <v>350</v>
      </c>
      <c r="I34" s="1" t="s">
        <v>351</v>
      </c>
      <c r="J34" s="1" t="s">
        <v>352</v>
      </c>
      <c r="K34" s="1" t="s">
        <v>353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354</v>
      </c>
      <c r="B35" s="1" t="s">
        <v>355</v>
      </c>
      <c r="C35" s="1" t="s">
        <v>356</v>
      </c>
      <c r="D35" s="1" t="s">
        <v>357</v>
      </c>
      <c r="E35" s="1" t="s">
        <v>349</v>
      </c>
      <c r="F35" s="1">
        <v>0.0</v>
      </c>
      <c r="G35" s="1">
        <v>0.0</v>
      </c>
      <c r="H35" s="1" t="s">
        <v>358</v>
      </c>
      <c r="I35" s="1" t="s">
        <v>359</v>
      </c>
      <c r="J35" s="1" t="s">
        <v>360</v>
      </c>
      <c r="K35" s="1" t="s">
        <v>361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362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363</v>
      </c>
      <c r="H36" s="1" t="s">
        <v>364</v>
      </c>
      <c r="I36" s="1" t="s">
        <v>365</v>
      </c>
      <c r="J36" s="1" t="s">
        <v>366</v>
      </c>
      <c r="K36" s="1" t="s">
        <v>367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368</v>
      </c>
      <c r="B37" s="1" t="s">
        <v>369</v>
      </c>
      <c r="C37" s="1" t="s">
        <v>370</v>
      </c>
      <c r="D37" s="1" t="s">
        <v>371</v>
      </c>
      <c r="E37" s="1" t="s">
        <v>372</v>
      </c>
      <c r="F37" s="1" t="s">
        <v>373</v>
      </c>
      <c r="G37" s="1" t="s">
        <v>374</v>
      </c>
      <c r="H37" s="1" t="s">
        <v>375</v>
      </c>
      <c r="I37" s="1" t="s">
        <v>376</v>
      </c>
      <c r="J37" s="1" t="s">
        <v>377</v>
      </c>
      <c r="K37" s="1" t="s">
        <v>378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379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 t="s">
        <v>363</v>
      </c>
      <c r="H38" s="1" t="s">
        <v>364</v>
      </c>
      <c r="I38" s="1" t="s">
        <v>365</v>
      </c>
      <c r="J38" s="1" t="s">
        <v>366</v>
      </c>
      <c r="K38" s="1" t="s">
        <v>367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380</v>
      </c>
      <c r="B39" s="1" t="s">
        <v>381</v>
      </c>
      <c r="C39" s="1" t="s">
        <v>382</v>
      </c>
      <c r="D39" s="1" t="s">
        <v>371</v>
      </c>
      <c r="E39" s="1" t="s">
        <v>372</v>
      </c>
      <c r="F39" s="1" t="s">
        <v>373</v>
      </c>
      <c r="G39" s="1" t="s">
        <v>383</v>
      </c>
      <c r="H39" s="1" t="s">
        <v>384</v>
      </c>
      <c r="I39" s="1" t="s">
        <v>376</v>
      </c>
      <c r="J39" s="1" t="s">
        <v>377</v>
      </c>
      <c r="K39" s="1" t="s">
        <v>378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386</v>
      </c>
      <c r="B41" s="1" t="s">
        <v>387</v>
      </c>
      <c r="C41" s="1">
        <v>0.0</v>
      </c>
      <c r="D41" s="1" t="s">
        <v>388</v>
      </c>
      <c r="E41" s="1" t="s">
        <v>389</v>
      </c>
      <c r="F41" s="1" t="s">
        <v>390</v>
      </c>
      <c r="G41" s="1" t="s">
        <v>391</v>
      </c>
      <c r="H41" s="1">
        <v>-45.0</v>
      </c>
      <c r="I41" s="1" t="s">
        <v>392</v>
      </c>
      <c r="J41" s="1" t="s">
        <v>393</v>
      </c>
      <c r="K41" s="1" t="s">
        <v>394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395</v>
      </c>
      <c r="B42" s="1" t="s">
        <v>396</v>
      </c>
      <c r="C42" s="1" t="s">
        <v>397</v>
      </c>
      <c r="D42" s="1" t="s">
        <v>398</v>
      </c>
      <c r="E42" s="1" t="s">
        <v>399</v>
      </c>
      <c r="F42" s="1" t="s">
        <v>400</v>
      </c>
      <c r="G42" s="1" t="s">
        <v>401</v>
      </c>
      <c r="H42" s="1" t="s">
        <v>402</v>
      </c>
      <c r="I42" s="1" t="s">
        <v>403</v>
      </c>
      <c r="J42" s="1" t="s">
        <v>404</v>
      </c>
      <c r="K42" s="1" t="s">
        <v>405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406</v>
      </c>
      <c r="B43" s="1" t="s">
        <v>407</v>
      </c>
      <c r="C43" s="1" t="s">
        <v>408</v>
      </c>
      <c r="D43" s="1">
        <v>0.0</v>
      </c>
      <c r="E43" s="1" t="s">
        <v>409</v>
      </c>
      <c r="F43" s="1" t="s">
        <v>410</v>
      </c>
      <c r="G43" s="1" t="s">
        <v>411</v>
      </c>
      <c r="H43" s="1" t="s">
        <v>412</v>
      </c>
      <c r="I43" s="1" t="s">
        <v>413</v>
      </c>
      <c r="J43" s="1" t="s">
        <v>414</v>
      </c>
      <c r="K43" s="1" t="s">
        <v>415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416</v>
      </c>
      <c r="B44" s="1" t="s">
        <v>417</v>
      </c>
      <c r="C44" s="1" t="s">
        <v>418</v>
      </c>
      <c r="D44" s="1">
        <v>0.0</v>
      </c>
      <c r="E44" s="1" t="s">
        <v>419</v>
      </c>
      <c r="F44" s="1" t="s">
        <v>420</v>
      </c>
      <c r="G44" s="1" t="s">
        <v>421</v>
      </c>
      <c r="H44" s="1" t="s">
        <v>422</v>
      </c>
      <c r="I44" s="1" t="s">
        <v>423</v>
      </c>
      <c r="J44" s="1" t="s">
        <v>424</v>
      </c>
      <c r="K44" s="1" t="s">
        <v>425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426</v>
      </c>
      <c r="B45" s="1" t="s">
        <v>417</v>
      </c>
      <c r="C45" s="1" t="s">
        <v>418</v>
      </c>
      <c r="D45" s="1">
        <v>0.0</v>
      </c>
      <c r="E45" s="1" t="s">
        <v>419</v>
      </c>
      <c r="F45" s="1" t="s">
        <v>420</v>
      </c>
      <c r="G45" s="1" t="s">
        <v>421</v>
      </c>
      <c r="H45" s="1" t="s">
        <v>422</v>
      </c>
      <c r="I45" s="1" t="s">
        <v>423</v>
      </c>
      <c r="J45" s="1" t="s">
        <v>424</v>
      </c>
      <c r="K45" s="1" t="s">
        <v>425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427</v>
      </c>
      <c r="B46" s="1" t="s">
        <v>428</v>
      </c>
      <c r="C46" s="1" t="s">
        <v>429</v>
      </c>
      <c r="D46" s="1">
        <v>-6.0</v>
      </c>
      <c r="E46" s="1" t="s">
        <v>430</v>
      </c>
      <c r="F46" s="1" t="s">
        <v>431</v>
      </c>
      <c r="G46" s="1" t="s">
        <v>432</v>
      </c>
      <c r="H46" s="1" t="s">
        <v>433</v>
      </c>
      <c r="I46" s="1" t="s">
        <v>434</v>
      </c>
      <c r="J46" s="1" t="s">
        <v>435</v>
      </c>
      <c r="K46" s="1" t="s">
        <v>436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437</v>
      </c>
      <c r="B47" s="1" t="s">
        <v>428</v>
      </c>
      <c r="C47" s="1" t="s">
        <v>429</v>
      </c>
      <c r="D47" s="1">
        <v>-6.0</v>
      </c>
      <c r="E47" s="1" t="s">
        <v>430</v>
      </c>
      <c r="F47" s="1" t="s">
        <v>431</v>
      </c>
      <c r="G47" s="1" t="s">
        <v>432</v>
      </c>
      <c r="H47" s="1" t="s">
        <v>433</v>
      </c>
      <c r="I47" s="1" t="s">
        <v>434</v>
      </c>
      <c r="J47" s="1" t="s">
        <v>435</v>
      </c>
      <c r="K47" s="1" t="s">
        <v>436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438</v>
      </c>
      <c r="B48" s="1" t="s">
        <v>439</v>
      </c>
      <c r="C48" s="1" t="s">
        <v>440</v>
      </c>
      <c r="D48" s="1">
        <v>0.0</v>
      </c>
      <c r="E48" s="1" t="s">
        <v>441</v>
      </c>
      <c r="F48" s="1" t="s">
        <v>442</v>
      </c>
      <c r="G48" s="1" t="s">
        <v>443</v>
      </c>
      <c r="H48" s="1" t="s">
        <v>444</v>
      </c>
      <c r="I48" s="1" t="s">
        <v>445</v>
      </c>
      <c r="J48" s="1" t="s">
        <v>446</v>
      </c>
      <c r="K48" s="1" t="s">
        <v>436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447</v>
      </c>
      <c r="B49" s="1" t="s">
        <v>448</v>
      </c>
      <c r="C49" s="1" t="s">
        <v>449</v>
      </c>
      <c r="D49" s="1">
        <v>-6.0</v>
      </c>
      <c r="E49" s="1" t="s">
        <v>439</v>
      </c>
      <c r="F49" s="1" t="s">
        <v>450</v>
      </c>
      <c r="G49" s="1" t="s">
        <v>451</v>
      </c>
      <c r="H49" s="1" t="s">
        <v>452</v>
      </c>
      <c r="I49" s="1" t="s">
        <v>453</v>
      </c>
      <c r="J49" s="1" t="s">
        <v>454</v>
      </c>
      <c r="K49" s="1" t="s">
        <v>455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456</v>
      </c>
      <c r="B50" s="1" t="s">
        <v>457</v>
      </c>
      <c r="C50" s="1" t="s">
        <v>458</v>
      </c>
      <c r="D50" s="1" t="s">
        <v>459</v>
      </c>
      <c r="E50" s="1" t="s">
        <v>460</v>
      </c>
      <c r="F50" s="1" t="s">
        <v>461</v>
      </c>
      <c r="G50" s="1">
        <v>0.0</v>
      </c>
      <c r="H50" s="1" t="s">
        <v>462</v>
      </c>
      <c r="I50" s="1" t="s">
        <v>463</v>
      </c>
      <c r="J50" s="1" t="s">
        <v>464</v>
      </c>
      <c r="K50" s="1" t="s">
        <v>465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466</v>
      </c>
      <c r="B51" s="1" t="s">
        <v>467</v>
      </c>
      <c r="C51" s="1" t="s">
        <v>468</v>
      </c>
      <c r="D51" s="1" t="s">
        <v>469</v>
      </c>
      <c r="E51" s="1" t="s">
        <v>470</v>
      </c>
      <c r="F51" s="1" t="s">
        <v>471</v>
      </c>
      <c r="G51" s="1" t="s">
        <v>472</v>
      </c>
      <c r="H51" s="1" t="s">
        <v>473</v>
      </c>
      <c r="I51" s="1" t="s">
        <v>474</v>
      </c>
      <c r="J51" s="1" t="s">
        <v>475</v>
      </c>
      <c r="K51" s="1" t="s">
        <v>476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477</v>
      </c>
      <c r="B52" s="1" t="s">
        <v>478</v>
      </c>
      <c r="C52" s="1" t="s">
        <v>479</v>
      </c>
      <c r="D52" s="1" t="s">
        <v>480</v>
      </c>
      <c r="E52" s="1" t="s">
        <v>481</v>
      </c>
      <c r="F52" s="1" t="s">
        <v>482</v>
      </c>
      <c r="G52" s="1" t="s">
        <v>483</v>
      </c>
      <c r="H52" s="1" t="s">
        <v>484</v>
      </c>
      <c r="I52" s="1" t="s">
        <v>485</v>
      </c>
      <c r="J52" s="1" t="s">
        <v>486</v>
      </c>
      <c r="K52" s="1" t="s">
        <v>487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488</v>
      </c>
      <c r="B53" s="1" t="s">
        <v>478</v>
      </c>
      <c r="C53" s="1" t="s">
        <v>479</v>
      </c>
      <c r="D53" s="1" t="s">
        <v>480</v>
      </c>
      <c r="E53" s="1" t="s">
        <v>481</v>
      </c>
      <c r="F53" s="1" t="s">
        <v>482</v>
      </c>
      <c r="G53" s="1" t="s">
        <v>483</v>
      </c>
      <c r="H53" s="1" t="s">
        <v>484</v>
      </c>
      <c r="I53" s="1" t="s">
        <v>485</v>
      </c>
      <c r="J53" s="1" t="s">
        <v>486</v>
      </c>
      <c r="K53" s="1" t="s">
        <v>487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489</v>
      </c>
      <c r="B54" s="1" t="s">
        <v>490</v>
      </c>
      <c r="C54" s="1" t="s">
        <v>491</v>
      </c>
      <c r="D54" s="1" t="s">
        <v>492</v>
      </c>
      <c r="E54" s="1" t="s">
        <v>493</v>
      </c>
      <c r="F54" s="1" t="s">
        <v>494</v>
      </c>
      <c r="G54" s="1" t="s">
        <v>495</v>
      </c>
      <c r="H54" s="1" t="s">
        <v>496</v>
      </c>
      <c r="I54" s="1" t="s">
        <v>497</v>
      </c>
      <c r="J54" s="1" t="s">
        <v>498</v>
      </c>
      <c r="K54" s="1" t="s">
        <v>499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500</v>
      </c>
      <c r="B55" s="1">
        <v>0.0</v>
      </c>
      <c r="C55" s="1" t="s">
        <v>501</v>
      </c>
      <c r="D55" s="1" t="s">
        <v>502</v>
      </c>
      <c r="E55" s="1">
        <v>0.0</v>
      </c>
      <c r="F55" s="1">
        <v>0.0</v>
      </c>
      <c r="G55" s="1">
        <v>0.0</v>
      </c>
      <c r="H55" s="1" t="s">
        <v>503</v>
      </c>
      <c r="I55" s="1" t="s">
        <v>504</v>
      </c>
      <c r="J55" s="1" t="s">
        <v>505</v>
      </c>
      <c r="K55" s="1" t="s">
        <v>506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507</v>
      </c>
      <c r="B56" s="1" t="s">
        <v>508</v>
      </c>
      <c r="C56" s="1" t="s">
        <v>509</v>
      </c>
      <c r="D56" s="1" t="s">
        <v>510</v>
      </c>
      <c r="E56" s="1" t="s">
        <v>511</v>
      </c>
      <c r="F56" s="1" t="s">
        <v>512</v>
      </c>
      <c r="G56" s="1" t="s">
        <v>513</v>
      </c>
      <c r="H56" s="1">
        <v>121.0</v>
      </c>
      <c r="I56" s="1" t="s">
        <v>514</v>
      </c>
      <c r="J56" s="1" t="s">
        <v>515</v>
      </c>
      <c r="K56" s="1" t="s">
        <v>516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517</v>
      </c>
      <c r="B57" s="1" t="s">
        <v>518</v>
      </c>
      <c r="C57" s="1" t="s">
        <v>519</v>
      </c>
      <c r="D57" s="1" t="s">
        <v>520</v>
      </c>
      <c r="E57" s="1" t="s">
        <v>521</v>
      </c>
      <c r="F57" s="1" t="s">
        <v>512</v>
      </c>
      <c r="G57" s="1" t="s">
        <v>513</v>
      </c>
      <c r="H57" s="1" t="s">
        <v>522</v>
      </c>
      <c r="I57" s="1" t="s">
        <v>523</v>
      </c>
      <c r="J57" s="1" t="s">
        <v>524</v>
      </c>
      <c r="K57" s="1" t="s">
        <v>525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526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527</v>
      </c>
      <c r="B59" s="1" t="s">
        <v>528</v>
      </c>
      <c r="C59" s="1" t="s">
        <v>529</v>
      </c>
      <c r="D59" s="1" t="s">
        <v>530</v>
      </c>
      <c r="E59" s="1" t="s">
        <v>531</v>
      </c>
      <c r="F59" s="1" t="s">
        <v>532</v>
      </c>
      <c r="G59" s="1" t="s">
        <v>533</v>
      </c>
      <c r="H59" s="1" t="s">
        <v>534</v>
      </c>
      <c r="I59" s="1" t="s">
        <v>535</v>
      </c>
      <c r="J59" s="1" t="s">
        <v>536</v>
      </c>
      <c r="K59" s="1" t="s">
        <v>537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538</v>
      </c>
      <c r="B60" s="1" t="s">
        <v>539</v>
      </c>
      <c r="C60" s="1" t="s">
        <v>540</v>
      </c>
      <c r="D60" s="1" t="s">
        <v>541</v>
      </c>
      <c r="E60" s="1" t="s">
        <v>542</v>
      </c>
      <c r="F60" s="1" t="s">
        <v>543</v>
      </c>
      <c r="G60" s="1" t="s">
        <v>544</v>
      </c>
      <c r="H60" s="1" t="s">
        <v>545</v>
      </c>
      <c r="I60" s="1" t="s">
        <v>546</v>
      </c>
      <c r="J60" s="1" t="s">
        <v>547</v>
      </c>
      <c r="K60" s="1" t="s">
        <v>548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549</v>
      </c>
      <c r="B61" s="1" t="s">
        <v>550</v>
      </c>
      <c r="C61" s="1" t="s">
        <v>551</v>
      </c>
      <c r="D61" s="1" t="s">
        <v>552</v>
      </c>
      <c r="E61" s="1" t="s">
        <v>553</v>
      </c>
      <c r="F61" s="1" t="s">
        <v>554</v>
      </c>
      <c r="G61" s="1" t="s">
        <v>555</v>
      </c>
      <c r="H61" s="1" t="s">
        <v>556</v>
      </c>
      <c r="I61" s="1" t="s">
        <v>557</v>
      </c>
      <c r="J61" s="1" t="s">
        <v>558</v>
      </c>
      <c r="K61" s="1" t="s">
        <v>559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560</v>
      </c>
      <c r="B62" s="1" t="s">
        <v>561</v>
      </c>
      <c r="C62" s="1" t="s">
        <v>562</v>
      </c>
      <c r="D62" s="1" t="s">
        <v>464</v>
      </c>
      <c r="E62" s="1" t="s">
        <v>563</v>
      </c>
      <c r="F62" s="1" t="s">
        <v>564</v>
      </c>
      <c r="G62" s="1" t="s">
        <v>565</v>
      </c>
      <c r="H62" s="1" t="s">
        <v>566</v>
      </c>
      <c r="I62" s="1" t="s">
        <v>567</v>
      </c>
      <c r="J62" s="1" t="s">
        <v>568</v>
      </c>
      <c r="K62" s="1" t="s">
        <v>569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570</v>
      </c>
      <c r="B63" s="1" t="s">
        <v>561</v>
      </c>
      <c r="C63" s="1" t="s">
        <v>562</v>
      </c>
      <c r="D63" s="1" t="s">
        <v>464</v>
      </c>
      <c r="E63" s="1" t="s">
        <v>563</v>
      </c>
      <c r="F63" s="1" t="s">
        <v>564</v>
      </c>
      <c r="G63" s="1" t="s">
        <v>565</v>
      </c>
      <c r="H63" s="1" t="s">
        <v>566</v>
      </c>
      <c r="I63" s="1" t="s">
        <v>567</v>
      </c>
      <c r="J63" s="1" t="s">
        <v>568</v>
      </c>
      <c r="K63" s="1" t="s">
        <v>569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571</v>
      </c>
      <c r="B64" s="1" t="s">
        <v>572</v>
      </c>
      <c r="C64" s="1" t="s">
        <v>573</v>
      </c>
      <c r="D64" s="1">
        <v>-9.0</v>
      </c>
      <c r="E64" s="1">
        <v>0.0</v>
      </c>
      <c r="F64" s="1" t="s">
        <v>574</v>
      </c>
      <c r="G64" s="1" t="s">
        <v>575</v>
      </c>
      <c r="H64" s="1" t="s">
        <v>576</v>
      </c>
      <c r="I64" s="1" t="s">
        <v>577</v>
      </c>
      <c r="J64" s="1" t="s">
        <v>578</v>
      </c>
      <c r="K64" s="1" t="s">
        <v>579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580</v>
      </c>
      <c r="B65" s="1" t="s">
        <v>572</v>
      </c>
      <c r="C65" s="1" t="s">
        <v>573</v>
      </c>
      <c r="D65" s="1">
        <v>-9.0</v>
      </c>
      <c r="E65" s="1">
        <v>0.0</v>
      </c>
      <c r="F65" s="1" t="s">
        <v>574</v>
      </c>
      <c r="G65" s="1" t="s">
        <v>575</v>
      </c>
      <c r="H65" s="1" t="s">
        <v>576</v>
      </c>
      <c r="I65" s="1" t="s">
        <v>577</v>
      </c>
      <c r="J65" s="1" t="s">
        <v>578</v>
      </c>
      <c r="K65" s="1" t="s">
        <v>579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581</v>
      </c>
      <c r="B66" s="1" t="s">
        <v>582</v>
      </c>
      <c r="C66" s="1" t="s">
        <v>583</v>
      </c>
      <c r="D66" s="1" t="s">
        <v>584</v>
      </c>
      <c r="E66" s="1" t="s">
        <v>585</v>
      </c>
      <c r="F66" s="1" t="s">
        <v>586</v>
      </c>
      <c r="G66" s="1" t="s">
        <v>587</v>
      </c>
      <c r="H66" s="1" t="s">
        <v>588</v>
      </c>
      <c r="I66" s="1" t="s">
        <v>589</v>
      </c>
      <c r="J66" s="1" t="s">
        <v>590</v>
      </c>
      <c r="K66" s="1" t="s">
        <v>591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592</v>
      </c>
      <c r="B67" s="1" t="s">
        <v>593</v>
      </c>
      <c r="C67" s="1" t="s">
        <v>594</v>
      </c>
      <c r="D67" s="1" t="s">
        <v>595</v>
      </c>
      <c r="E67" s="1">
        <v>0.0</v>
      </c>
      <c r="F67" s="1" t="s">
        <v>596</v>
      </c>
      <c r="G67" s="1" t="s">
        <v>597</v>
      </c>
      <c r="H67" s="1" t="s">
        <v>598</v>
      </c>
      <c r="I67" s="1" t="s">
        <v>599</v>
      </c>
      <c r="J67" s="1" t="s">
        <v>600</v>
      </c>
      <c r="K67" s="1" t="s">
        <v>601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602</v>
      </c>
      <c r="B68" s="1" t="s">
        <v>603</v>
      </c>
      <c r="C68" s="1">
        <v>50.0</v>
      </c>
      <c r="D68" s="1" t="s">
        <v>604</v>
      </c>
      <c r="E68" s="1" t="s">
        <v>605</v>
      </c>
      <c r="F68" s="1" t="s">
        <v>606</v>
      </c>
      <c r="G68" s="1" t="s">
        <v>607</v>
      </c>
      <c r="H68" s="1" t="s">
        <v>608</v>
      </c>
      <c r="I68" s="1" t="s">
        <v>609</v>
      </c>
      <c r="J68" s="1" t="s">
        <v>610</v>
      </c>
      <c r="K68" s="1" t="s">
        <v>611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612</v>
      </c>
      <c r="B69" s="1" t="s">
        <v>613</v>
      </c>
      <c r="C69" s="1" t="s">
        <v>614</v>
      </c>
      <c r="D69" s="1" t="s">
        <v>615</v>
      </c>
      <c r="E69" s="1" t="s">
        <v>480</v>
      </c>
      <c r="F69" s="1" t="s">
        <v>616</v>
      </c>
      <c r="G69" s="1" t="s">
        <v>617</v>
      </c>
      <c r="H69" s="1" t="s">
        <v>618</v>
      </c>
      <c r="I69" s="1" t="s">
        <v>619</v>
      </c>
      <c r="J69" s="1" t="s">
        <v>620</v>
      </c>
      <c r="K69" s="1" t="s">
        <v>621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622</v>
      </c>
      <c r="B70" s="1" t="s">
        <v>623</v>
      </c>
      <c r="C70" s="1" t="s">
        <v>624</v>
      </c>
      <c r="D70" s="1" t="s">
        <v>625</v>
      </c>
      <c r="E70" s="1" t="s">
        <v>626</v>
      </c>
      <c r="F70" s="1" t="s">
        <v>627</v>
      </c>
      <c r="G70" s="1" t="s">
        <v>628</v>
      </c>
      <c r="H70" s="1" t="s">
        <v>629</v>
      </c>
      <c r="I70" s="1" t="s">
        <v>630</v>
      </c>
      <c r="J70" s="1" t="s">
        <v>631</v>
      </c>
      <c r="K70" s="1" t="s">
        <v>632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633</v>
      </c>
      <c r="B71" s="1" t="s">
        <v>623</v>
      </c>
      <c r="C71" s="1" t="s">
        <v>624</v>
      </c>
      <c r="D71" s="1" t="s">
        <v>625</v>
      </c>
      <c r="E71" s="1" t="s">
        <v>626</v>
      </c>
      <c r="F71" s="1" t="s">
        <v>627</v>
      </c>
      <c r="G71" s="1" t="s">
        <v>628</v>
      </c>
      <c r="H71" s="1" t="s">
        <v>629</v>
      </c>
      <c r="I71" s="1" t="s">
        <v>630</v>
      </c>
      <c r="J71" s="1" t="s">
        <v>631</v>
      </c>
      <c r="K71" s="1" t="s">
        <v>632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634</v>
      </c>
      <c r="B72" s="1" t="s">
        <v>635</v>
      </c>
      <c r="C72" s="1" t="s">
        <v>636</v>
      </c>
      <c r="D72" s="1" t="s">
        <v>637</v>
      </c>
      <c r="E72" s="1" t="s">
        <v>638</v>
      </c>
      <c r="F72" s="1" t="s">
        <v>639</v>
      </c>
      <c r="G72" s="1" t="s">
        <v>640</v>
      </c>
      <c r="H72" s="1" t="s">
        <v>641</v>
      </c>
      <c r="I72" s="1" t="s">
        <v>642</v>
      </c>
      <c r="J72" s="1" t="s">
        <v>643</v>
      </c>
      <c r="K72" s="1" t="s">
        <v>644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645</v>
      </c>
      <c r="B73" s="1" t="s">
        <v>646</v>
      </c>
      <c r="C73" s="1" t="s">
        <v>647</v>
      </c>
      <c r="D73" s="1" t="s">
        <v>648</v>
      </c>
      <c r="E73" s="1">
        <v>0.0</v>
      </c>
      <c r="F73" s="1" t="s">
        <v>649</v>
      </c>
      <c r="G73" s="1">
        <v>0.0</v>
      </c>
      <c r="H73" s="1" t="s">
        <v>650</v>
      </c>
      <c r="I73" s="1" t="s">
        <v>651</v>
      </c>
      <c r="J73" s="1" t="s">
        <v>257</v>
      </c>
      <c r="K73" s="1" t="s">
        <v>652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653</v>
      </c>
      <c r="B74" s="1" t="s">
        <v>654</v>
      </c>
      <c r="C74" s="1" t="s">
        <v>655</v>
      </c>
      <c r="D74" s="1" t="s">
        <v>656</v>
      </c>
      <c r="E74" s="1" t="s">
        <v>657</v>
      </c>
      <c r="F74" s="1" t="s">
        <v>658</v>
      </c>
      <c r="G74" s="1" t="s">
        <v>659</v>
      </c>
      <c r="H74" s="1" t="s">
        <v>660</v>
      </c>
      <c r="I74" s="1" t="s">
        <v>661</v>
      </c>
      <c r="J74" s="1" t="s">
        <v>662</v>
      </c>
      <c r="K74" s="1" t="s">
        <v>663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664</v>
      </c>
      <c r="B75" s="1" t="s">
        <v>665</v>
      </c>
      <c r="C75" s="1" t="s">
        <v>666</v>
      </c>
      <c r="D75" s="1" t="s">
        <v>667</v>
      </c>
      <c r="E75" s="1" t="s">
        <v>668</v>
      </c>
      <c r="F75" s="1" t="s">
        <v>658</v>
      </c>
      <c r="G75" s="1" t="s">
        <v>659</v>
      </c>
      <c r="H75" s="1" t="s">
        <v>669</v>
      </c>
      <c r="I75" s="1" t="s">
        <v>670</v>
      </c>
      <c r="J75" s="1" t="s">
        <v>671</v>
      </c>
      <c r="K75" s="1" t="s">
        <v>672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673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674</v>
      </c>
      <c r="B77" s="1" t="s">
        <v>675</v>
      </c>
      <c r="C77" s="1" t="s">
        <v>676</v>
      </c>
      <c r="D77" s="1" t="s">
        <v>677</v>
      </c>
      <c r="E77" s="1" t="s">
        <v>678</v>
      </c>
      <c r="F77" s="1" t="s">
        <v>679</v>
      </c>
      <c r="G77" s="1" t="s">
        <v>680</v>
      </c>
      <c r="H77" s="1" t="s">
        <v>681</v>
      </c>
      <c r="I77" s="1" t="s">
        <v>682</v>
      </c>
      <c r="J77" s="1" t="s">
        <v>683</v>
      </c>
      <c r="K77" s="1" t="s">
        <v>285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684</v>
      </c>
      <c r="B78" s="1" t="s">
        <v>685</v>
      </c>
      <c r="C78" s="1" t="s">
        <v>686</v>
      </c>
      <c r="D78" s="1" t="s">
        <v>687</v>
      </c>
      <c r="E78" s="1" t="s">
        <v>688</v>
      </c>
      <c r="F78" s="1" t="s">
        <v>689</v>
      </c>
      <c r="G78" s="1" t="s">
        <v>690</v>
      </c>
      <c r="H78" s="1" t="s">
        <v>691</v>
      </c>
      <c r="I78" s="1" t="s">
        <v>692</v>
      </c>
      <c r="J78" s="1" t="s">
        <v>693</v>
      </c>
      <c r="K78" s="1" t="s">
        <v>694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695</v>
      </c>
      <c r="B79" s="1" t="s">
        <v>696</v>
      </c>
      <c r="C79" s="1" t="s">
        <v>697</v>
      </c>
      <c r="D79" s="1" t="s">
        <v>698</v>
      </c>
      <c r="E79" s="1" t="s">
        <v>699</v>
      </c>
      <c r="F79" s="1" t="s">
        <v>700</v>
      </c>
      <c r="G79" s="1" t="s">
        <v>701</v>
      </c>
      <c r="H79" s="1" t="s">
        <v>702</v>
      </c>
      <c r="I79" s="1" t="s">
        <v>703</v>
      </c>
      <c r="J79" s="1" t="s">
        <v>704</v>
      </c>
      <c r="K79" s="1" t="s">
        <v>705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706</v>
      </c>
      <c r="B80" s="1" t="s">
        <v>707</v>
      </c>
      <c r="C80" s="1" t="s">
        <v>708</v>
      </c>
      <c r="D80" s="1" t="s">
        <v>709</v>
      </c>
      <c r="E80" s="1" t="s">
        <v>710</v>
      </c>
      <c r="F80" s="1" t="s">
        <v>711</v>
      </c>
      <c r="G80" s="1" t="s">
        <v>712</v>
      </c>
      <c r="H80" s="1" t="s">
        <v>713</v>
      </c>
      <c r="I80" s="1" t="s">
        <v>703</v>
      </c>
      <c r="J80" s="1" t="s">
        <v>714</v>
      </c>
      <c r="K80" s="1" t="s">
        <v>715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716</v>
      </c>
      <c r="B81" s="1" t="s">
        <v>707</v>
      </c>
      <c r="C81" s="1" t="s">
        <v>708</v>
      </c>
      <c r="D81" s="1" t="s">
        <v>709</v>
      </c>
      <c r="E81" s="1" t="s">
        <v>710</v>
      </c>
      <c r="F81" s="1" t="s">
        <v>711</v>
      </c>
      <c r="G81" s="1" t="s">
        <v>712</v>
      </c>
      <c r="H81" s="1" t="s">
        <v>713</v>
      </c>
      <c r="I81" s="1" t="s">
        <v>703</v>
      </c>
      <c r="J81" s="1" t="s">
        <v>714</v>
      </c>
      <c r="K81" s="1" t="s">
        <v>715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717</v>
      </c>
      <c r="B82" s="1" t="s">
        <v>718</v>
      </c>
      <c r="C82" s="1" t="s">
        <v>719</v>
      </c>
      <c r="D82" s="1" t="s">
        <v>720</v>
      </c>
      <c r="E82" s="1" t="s">
        <v>721</v>
      </c>
      <c r="F82" s="1" t="s">
        <v>722</v>
      </c>
      <c r="G82" s="1" t="s">
        <v>723</v>
      </c>
      <c r="H82" s="1" t="s">
        <v>724</v>
      </c>
      <c r="I82" s="1" t="s">
        <v>725</v>
      </c>
      <c r="J82" s="1" t="s">
        <v>726</v>
      </c>
      <c r="K82" s="1" t="s">
        <v>727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728</v>
      </c>
      <c r="B83" s="1" t="s">
        <v>718</v>
      </c>
      <c r="C83" s="1" t="s">
        <v>719</v>
      </c>
      <c r="D83" s="1" t="s">
        <v>720</v>
      </c>
      <c r="E83" s="1" t="s">
        <v>721</v>
      </c>
      <c r="F83" s="1" t="s">
        <v>722</v>
      </c>
      <c r="G83" s="1" t="s">
        <v>723</v>
      </c>
      <c r="H83" s="1" t="s">
        <v>724</v>
      </c>
      <c r="I83" s="1" t="s">
        <v>725</v>
      </c>
      <c r="J83" s="1" t="s">
        <v>726</v>
      </c>
      <c r="K83" s="1" t="s">
        <v>727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729</v>
      </c>
      <c r="B84" s="1" t="s">
        <v>730</v>
      </c>
      <c r="C84" s="1">
        <v>-73.0</v>
      </c>
      <c r="D84" s="1" t="s">
        <v>731</v>
      </c>
      <c r="E84" s="1" t="s">
        <v>721</v>
      </c>
      <c r="F84" s="1" t="s">
        <v>732</v>
      </c>
      <c r="G84" s="1" t="s">
        <v>733</v>
      </c>
      <c r="H84" s="1" t="s">
        <v>734</v>
      </c>
      <c r="I84" s="1" t="s">
        <v>735</v>
      </c>
      <c r="J84" s="1" t="s">
        <v>736</v>
      </c>
      <c r="K84" s="1" t="s">
        <v>737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738</v>
      </c>
      <c r="B85" s="1" t="s">
        <v>739</v>
      </c>
      <c r="C85" s="1" t="s">
        <v>740</v>
      </c>
      <c r="D85" s="1" t="s">
        <v>741</v>
      </c>
      <c r="E85" s="1" t="s">
        <v>742</v>
      </c>
      <c r="F85" s="1" t="s">
        <v>743</v>
      </c>
      <c r="G85" s="1" t="s">
        <v>744</v>
      </c>
      <c r="H85" s="1" t="s">
        <v>745</v>
      </c>
      <c r="I85" s="1" t="s">
        <v>746</v>
      </c>
      <c r="J85" s="1" t="s">
        <v>747</v>
      </c>
      <c r="K85" s="1" t="s">
        <v>748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749</v>
      </c>
      <c r="B86" s="1" t="s">
        <v>750</v>
      </c>
      <c r="C86" s="1" t="s">
        <v>751</v>
      </c>
      <c r="D86" s="1" t="s">
        <v>752</v>
      </c>
      <c r="E86" s="1" t="s">
        <v>753</v>
      </c>
      <c r="F86" s="1" t="s">
        <v>754</v>
      </c>
      <c r="G86" s="1" t="s">
        <v>755</v>
      </c>
      <c r="H86" s="1" t="s">
        <v>756</v>
      </c>
      <c r="I86" s="1" t="s">
        <v>757</v>
      </c>
      <c r="J86" s="1" t="s">
        <v>758</v>
      </c>
      <c r="K86" s="1" t="s">
        <v>759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760</v>
      </c>
      <c r="B87" s="1" t="s">
        <v>761</v>
      </c>
      <c r="C87" s="1" t="s">
        <v>762</v>
      </c>
      <c r="D87" s="1" t="s">
        <v>763</v>
      </c>
      <c r="E87" s="1" t="s">
        <v>764</v>
      </c>
      <c r="F87" s="1" t="s">
        <v>765</v>
      </c>
      <c r="G87" s="1" t="s">
        <v>766</v>
      </c>
      <c r="H87" s="1" t="s">
        <v>767</v>
      </c>
      <c r="I87" s="1" t="s">
        <v>768</v>
      </c>
      <c r="J87" s="1" t="s">
        <v>666</v>
      </c>
      <c r="K87" s="1" t="s">
        <v>769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770</v>
      </c>
      <c r="B88" s="1" t="s">
        <v>771</v>
      </c>
      <c r="C88" s="1" t="s">
        <v>772</v>
      </c>
      <c r="D88" s="1" t="s">
        <v>773</v>
      </c>
      <c r="E88" s="1" t="s">
        <v>774</v>
      </c>
      <c r="F88" s="1" t="s">
        <v>775</v>
      </c>
      <c r="G88" s="1" t="s">
        <v>776</v>
      </c>
      <c r="H88" s="1" t="s">
        <v>777</v>
      </c>
      <c r="I88" s="1" t="s">
        <v>778</v>
      </c>
      <c r="J88" s="1" t="s">
        <v>779</v>
      </c>
      <c r="K88" s="1" t="s">
        <v>780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781</v>
      </c>
      <c r="B89" s="1" t="s">
        <v>771</v>
      </c>
      <c r="C89" s="1" t="s">
        <v>772</v>
      </c>
      <c r="D89" s="1" t="s">
        <v>773</v>
      </c>
      <c r="E89" s="1" t="s">
        <v>774</v>
      </c>
      <c r="F89" s="1" t="s">
        <v>775</v>
      </c>
      <c r="G89" s="1" t="s">
        <v>776</v>
      </c>
      <c r="H89" s="1" t="s">
        <v>777</v>
      </c>
      <c r="I89" s="1" t="s">
        <v>778</v>
      </c>
      <c r="J89" s="1" t="s">
        <v>779</v>
      </c>
      <c r="K89" s="1" t="s">
        <v>780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782</v>
      </c>
      <c r="B90" s="1" t="s">
        <v>783</v>
      </c>
      <c r="C90" s="1" t="s">
        <v>784</v>
      </c>
      <c r="D90" s="1" t="s">
        <v>785</v>
      </c>
      <c r="E90" s="1" t="s">
        <v>786</v>
      </c>
      <c r="F90" s="1" t="s">
        <v>787</v>
      </c>
      <c r="G90" s="1" t="s">
        <v>788</v>
      </c>
      <c r="H90" s="1" t="s">
        <v>789</v>
      </c>
      <c r="I90" s="1" t="s">
        <v>790</v>
      </c>
      <c r="J90" s="1" t="s">
        <v>791</v>
      </c>
      <c r="K90" s="1" t="s">
        <v>792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793</v>
      </c>
      <c r="B91" s="1" t="s">
        <v>794</v>
      </c>
      <c r="C91" s="1" t="s">
        <v>795</v>
      </c>
      <c r="D91" s="1" t="s">
        <v>796</v>
      </c>
      <c r="E91" s="1">
        <v>0.0</v>
      </c>
      <c r="F91" s="1" t="s">
        <v>797</v>
      </c>
      <c r="G91" s="1" t="s">
        <v>798</v>
      </c>
      <c r="H91" s="1">
        <v>0.0</v>
      </c>
      <c r="I91" s="1" t="s">
        <v>799</v>
      </c>
      <c r="J91" s="1" t="s">
        <v>800</v>
      </c>
      <c r="K91" s="1" t="s">
        <v>801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802</v>
      </c>
      <c r="B92" s="1" t="s">
        <v>803</v>
      </c>
      <c r="C92" s="1" t="s">
        <v>804</v>
      </c>
      <c r="D92" s="1" t="s">
        <v>805</v>
      </c>
      <c r="E92" s="1" t="s">
        <v>806</v>
      </c>
      <c r="F92" s="1" t="s">
        <v>343</v>
      </c>
      <c r="G92" s="1" t="s">
        <v>807</v>
      </c>
      <c r="H92" s="1" t="s">
        <v>808</v>
      </c>
      <c r="I92" s="1" t="s">
        <v>809</v>
      </c>
      <c r="J92" s="1" t="s">
        <v>810</v>
      </c>
      <c r="K92" s="1" t="s">
        <v>811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812</v>
      </c>
      <c r="B93" s="1" t="s">
        <v>813</v>
      </c>
      <c r="C93" s="1" t="s">
        <v>814</v>
      </c>
      <c r="D93" s="1" t="s">
        <v>815</v>
      </c>
      <c r="E93" s="1" t="s">
        <v>816</v>
      </c>
      <c r="F93" s="1" t="s">
        <v>817</v>
      </c>
      <c r="G93" s="1" t="s">
        <v>807</v>
      </c>
      <c r="H93" s="1" t="s">
        <v>818</v>
      </c>
      <c r="I93" s="1" t="s">
        <v>819</v>
      </c>
      <c r="J93" s="1" t="s">
        <v>820</v>
      </c>
      <c r="K93" s="1" t="s">
        <v>821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822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823</v>
      </c>
      <c r="B95" s="1" t="s">
        <v>731</v>
      </c>
      <c r="C95" s="1" t="s">
        <v>824</v>
      </c>
      <c r="D95" s="1" t="s">
        <v>825</v>
      </c>
      <c r="E95" s="1" t="s">
        <v>826</v>
      </c>
      <c r="F95" s="1" t="s">
        <v>827</v>
      </c>
      <c r="G95" s="1" t="s">
        <v>828</v>
      </c>
      <c r="H95" s="1" t="s">
        <v>829</v>
      </c>
      <c r="I95" s="1" t="s">
        <v>830</v>
      </c>
      <c r="J95" s="1" t="s">
        <v>831</v>
      </c>
      <c r="K95" s="1" t="s">
        <v>832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833</v>
      </c>
      <c r="B96" s="1" t="s">
        <v>834</v>
      </c>
      <c r="C96" s="1" t="s">
        <v>835</v>
      </c>
      <c r="D96" s="1" t="s">
        <v>836</v>
      </c>
      <c r="E96" s="1" t="s">
        <v>837</v>
      </c>
      <c r="F96" s="1" t="s">
        <v>838</v>
      </c>
      <c r="G96" s="1" t="s">
        <v>713</v>
      </c>
      <c r="H96" s="1" t="s">
        <v>839</v>
      </c>
      <c r="I96" s="1" t="s">
        <v>840</v>
      </c>
      <c r="J96" s="1" t="s">
        <v>841</v>
      </c>
      <c r="K96" s="1" t="s">
        <v>842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843</v>
      </c>
      <c r="B97" s="1" t="s">
        <v>844</v>
      </c>
      <c r="C97" s="1" t="s">
        <v>845</v>
      </c>
      <c r="D97" s="1" t="s">
        <v>846</v>
      </c>
      <c r="E97" s="1" t="s">
        <v>847</v>
      </c>
      <c r="F97" s="1" t="s">
        <v>848</v>
      </c>
      <c r="G97" s="1" t="s">
        <v>849</v>
      </c>
      <c r="H97" s="1" t="s">
        <v>850</v>
      </c>
      <c r="I97" s="1" t="s">
        <v>851</v>
      </c>
      <c r="J97" s="1" t="s">
        <v>852</v>
      </c>
      <c r="K97" s="1" t="s">
        <v>853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854</v>
      </c>
      <c r="B98" s="1" t="s">
        <v>855</v>
      </c>
      <c r="C98" s="1" t="s">
        <v>856</v>
      </c>
      <c r="D98" s="1" t="s">
        <v>857</v>
      </c>
      <c r="E98" s="1" t="s">
        <v>858</v>
      </c>
      <c r="F98" s="1" t="s">
        <v>859</v>
      </c>
      <c r="G98" s="1" t="s">
        <v>860</v>
      </c>
      <c r="H98" s="1" t="s">
        <v>861</v>
      </c>
      <c r="I98" s="1" t="s">
        <v>862</v>
      </c>
      <c r="J98" s="1" t="s">
        <v>863</v>
      </c>
      <c r="K98" s="1" t="s">
        <v>864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865</v>
      </c>
      <c r="B99" s="1" t="s">
        <v>855</v>
      </c>
      <c r="C99" s="1" t="s">
        <v>856</v>
      </c>
      <c r="D99" s="1" t="s">
        <v>857</v>
      </c>
      <c r="E99" s="1" t="s">
        <v>858</v>
      </c>
      <c r="F99" s="1" t="s">
        <v>859</v>
      </c>
      <c r="G99" s="1" t="s">
        <v>860</v>
      </c>
      <c r="H99" s="1" t="s">
        <v>861</v>
      </c>
      <c r="I99" s="1" t="s">
        <v>862</v>
      </c>
      <c r="J99" s="1" t="s">
        <v>863</v>
      </c>
      <c r="K99" s="1" t="s">
        <v>864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866</v>
      </c>
      <c r="B100" s="1" t="s">
        <v>867</v>
      </c>
      <c r="C100" s="1" t="s">
        <v>868</v>
      </c>
      <c r="D100" s="1" t="s">
        <v>869</v>
      </c>
      <c r="E100" s="1" t="s">
        <v>870</v>
      </c>
      <c r="F100" s="1" t="s">
        <v>871</v>
      </c>
      <c r="G100" s="1" t="s">
        <v>872</v>
      </c>
      <c r="H100" s="1" t="s">
        <v>873</v>
      </c>
      <c r="I100" s="1" t="s">
        <v>874</v>
      </c>
      <c r="J100" s="1" t="s">
        <v>875</v>
      </c>
      <c r="K100" s="1" t="s">
        <v>876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877</v>
      </c>
      <c r="B101" s="1" t="s">
        <v>867</v>
      </c>
      <c r="C101" s="1" t="s">
        <v>868</v>
      </c>
      <c r="D101" s="1" t="s">
        <v>869</v>
      </c>
      <c r="E101" s="1" t="s">
        <v>870</v>
      </c>
      <c r="F101" s="1" t="s">
        <v>871</v>
      </c>
      <c r="G101" s="1" t="s">
        <v>872</v>
      </c>
      <c r="H101" s="1" t="s">
        <v>873</v>
      </c>
      <c r="I101" s="1" t="s">
        <v>874</v>
      </c>
      <c r="J101" s="1" t="s">
        <v>875</v>
      </c>
      <c r="K101" s="1" t="s">
        <v>876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878</v>
      </c>
      <c r="B102" s="1" t="s">
        <v>879</v>
      </c>
      <c r="C102" s="1" t="s">
        <v>880</v>
      </c>
      <c r="D102" s="1" t="s">
        <v>881</v>
      </c>
      <c r="E102" s="1" t="s">
        <v>882</v>
      </c>
      <c r="F102" s="1" t="s">
        <v>883</v>
      </c>
      <c r="G102" s="1" t="s">
        <v>884</v>
      </c>
      <c r="H102" s="1" t="s">
        <v>885</v>
      </c>
      <c r="I102" s="1" t="s">
        <v>874</v>
      </c>
      <c r="J102" s="1" t="s">
        <v>875</v>
      </c>
      <c r="K102" s="1" t="s">
        <v>886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887</v>
      </c>
      <c r="B103" s="1" t="s">
        <v>888</v>
      </c>
      <c r="C103" s="1" t="s">
        <v>889</v>
      </c>
      <c r="D103" s="1" t="s">
        <v>890</v>
      </c>
      <c r="E103" s="1" t="s">
        <v>891</v>
      </c>
      <c r="F103" s="1" t="s">
        <v>892</v>
      </c>
      <c r="G103" s="1" t="s">
        <v>893</v>
      </c>
      <c r="H103" s="1" t="s">
        <v>894</v>
      </c>
      <c r="I103" s="1" t="s">
        <v>895</v>
      </c>
      <c r="J103" s="1" t="s">
        <v>896</v>
      </c>
      <c r="K103" s="1" t="s">
        <v>897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898</v>
      </c>
      <c r="B104" s="1" t="s">
        <v>899</v>
      </c>
      <c r="C104" s="1" t="s">
        <v>900</v>
      </c>
      <c r="D104" s="1" t="s">
        <v>901</v>
      </c>
      <c r="E104" s="1" t="s">
        <v>902</v>
      </c>
      <c r="F104" s="1" t="s">
        <v>903</v>
      </c>
      <c r="G104" s="1" t="s">
        <v>904</v>
      </c>
      <c r="H104" s="1" t="s">
        <v>905</v>
      </c>
      <c r="I104" s="1" t="s">
        <v>906</v>
      </c>
      <c r="J104" s="1" t="s">
        <v>907</v>
      </c>
      <c r="K104" s="1" t="s">
        <v>908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909</v>
      </c>
      <c r="B105" s="1" t="s">
        <v>910</v>
      </c>
      <c r="C105" s="1" t="s">
        <v>911</v>
      </c>
      <c r="D105" s="1" t="s">
        <v>912</v>
      </c>
      <c r="E105" s="1" t="s">
        <v>913</v>
      </c>
      <c r="F105" s="1" t="s">
        <v>914</v>
      </c>
      <c r="G105" s="1" t="s">
        <v>915</v>
      </c>
      <c r="H105" s="1" t="s">
        <v>916</v>
      </c>
      <c r="I105" s="1" t="s">
        <v>917</v>
      </c>
      <c r="J105" s="1" t="s">
        <v>918</v>
      </c>
      <c r="K105" s="1" t="s">
        <v>919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920</v>
      </c>
      <c r="B106" s="1" t="s">
        <v>921</v>
      </c>
      <c r="C106" s="1" t="s">
        <v>922</v>
      </c>
      <c r="D106" s="1" t="s">
        <v>923</v>
      </c>
      <c r="E106" s="1" t="s">
        <v>924</v>
      </c>
      <c r="F106" s="1" t="s">
        <v>925</v>
      </c>
      <c r="G106" s="1" t="s">
        <v>926</v>
      </c>
      <c r="H106" s="1" t="s">
        <v>927</v>
      </c>
      <c r="I106" s="1" t="s">
        <v>92</v>
      </c>
      <c r="J106" s="1" t="s">
        <v>928</v>
      </c>
      <c r="K106" s="1" t="s">
        <v>929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930</v>
      </c>
      <c r="B107" s="1" t="s">
        <v>921</v>
      </c>
      <c r="C107" s="1" t="s">
        <v>922</v>
      </c>
      <c r="D107" s="1" t="s">
        <v>923</v>
      </c>
      <c r="E107" s="1" t="s">
        <v>924</v>
      </c>
      <c r="F107" s="1" t="s">
        <v>925</v>
      </c>
      <c r="G107" s="1" t="s">
        <v>926</v>
      </c>
      <c r="H107" s="1" t="s">
        <v>927</v>
      </c>
      <c r="I107" s="1" t="s">
        <v>92</v>
      </c>
      <c r="J107" s="1" t="s">
        <v>928</v>
      </c>
      <c r="K107" s="1" t="s">
        <v>929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931</v>
      </c>
      <c r="B108" s="1" t="s">
        <v>932</v>
      </c>
      <c r="C108" s="1" t="s">
        <v>933</v>
      </c>
      <c r="D108" s="1" t="s">
        <v>934</v>
      </c>
      <c r="E108" s="1" t="s">
        <v>935</v>
      </c>
      <c r="F108" s="1" t="s">
        <v>936</v>
      </c>
      <c r="G108" s="1" t="s">
        <v>937</v>
      </c>
      <c r="H108" s="1" t="s">
        <v>938</v>
      </c>
      <c r="I108" s="1" t="s">
        <v>939</v>
      </c>
      <c r="J108" s="1" t="s">
        <v>940</v>
      </c>
      <c r="K108" s="1" t="s">
        <v>941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942</v>
      </c>
      <c r="B109" s="1" t="s">
        <v>943</v>
      </c>
      <c r="C109" s="1" t="s">
        <v>944</v>
      </c>
      <c r="D109" s="1" t="s">
        <v>945</v>
      </c>
      <c r="E109" s="1">
        <v>0.0</v>
      </c>
      <c r="F109" s="1" t="s">
        <v>946</v>
      </c>
      <c r="G109" s="1" t="s">
        <v>947</v>
      </c>
      <c r="H109" s="1" t="s">
        <v>948</v>
      </c>
      <c r="I109" s="1" t="s">
        <v>949</v>
      </c>
      <c r="J109" s="1">
        <v>0.0</v>
      </c>
      <c r="K109" s="1" t="s">
        <v>950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951</v>
      </c>
      <c r="B110" s="1" t="s">
        <v>952</v>
      </c>
      <c r="C110" s="1" t="s">
        <v>953</v>
      </c>
      <c r="D110" s="1" t="s">
        <v>954</v>
      </c>
      <c r="E110" s="1" t="s">
        <v>955</v>
      </c>
      <c r="F110" s="1" t="s">
        <v>956</v>
      </c>
      <c r="G110" s="1" t="s">
        <v>957</v>
      </c>
      <c r="H110" s="1" t="s">
        <v>958</v>
      </c>
      <c r="I110" s="1" t="s">
        <v>959</v>
      </c>
      <c r="J110" s="1" t="s">
        <v>960</v>
      </c>
      <c r="K110" s="1" t="s">
        <v>961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962</v>
      </c>
      <c r="B111" s="1" t="s">
        <v>963</v>
      </c>
      <c r="C111" s="1" t="s">
        <v>964</v>
      </c>
      <c r="D111" s="1" t="s">
        <v>965</v>
      </c>
      <c r="E111" s="1" t="s">
        <v>955</v>
      </c>
      <c r="F111" s="1" t="s">
        <v>966</v>
      </c>
      <c r="G111" s="1" t="s">
        <v>967</v>
      </c>
      <c r="H111" s="1" t="s">
        <v>968</v>
      </c>
      <c r="I111" s="1" t="s">
        <v>969</v>
      </c>
      <c r="J111" s="1" t="s">
        <v>970</v>
      </c>
      <c r="K111" s="1" t="s">
        <v>971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972</v>
      </c>
      <c r="C1" s="1" t="s">
        <v>973</v>
      </c>
      <c r="D1" s="1" t="s">
        <v>974</v>
      </c>
      <c r="E1" s="1" t="s">
        <v>975</v>
      </c>
      <c r="F1" s="1" t="s">
        <v>976</v>
      </c>
      <c r="G1" s="1" t="s">
        <v>977</v>
      </c>
      <c r="H1" s="1" t="s">
        <v>978</v>
      </c>
      <c r="I1" s="1" t="s">
        <v>979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980</v>
      </c>
      <c r="B2" s="1" t="s">
        <v>981</v>
      </c>
      <c r="C2" s="1" t="s">
        <v>982</v>
      </c>
      <c r="D2" s="1" t="s">
        <v>983</v>
      </c>
      <c r="E2" s="1" t="s">
        <v>984</v>
      </c>
      <c r="F2" s="1" t="s">
        <v>985</v>
      </c>
      <c r="G2" s="1" t="s">
        <v>986</v>
      </c>
      <c r="H2" s="1" t="s">
        <v>986</v>
      </c>
      <c r="I2" s="1" t="s">
        <v>987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988</v>
      </c>
      <c r="B3" s="1" t="s">
        <v>987</v>
      </c>
      <c r="C3" s="1" t="s">
        <v>989</v>
      </c>
      <c r="D3" s="1" t="s">
        <v>990</v>
      </c>
      <c r="E3" s="1" t="s">
        <v>991</v>
      </c>
      <c r="F3" s="1" t="s">
        <v>992</v>
      </c>
      <c r="G3" s="1" t="s">
        <v>993</v>
      </c>
      <c r="H3" s="1" t="s">
        <v>994</v>
      </c>
      <c r="I3" s="1" t="s">
        <v>987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995</v>
      </c>
      <c r="B4" s="1" t="s">
        <v>981</v>
      </c>
      <c r="C4" s="1" t="s">
        <v>982</v>
      </c>
      <c r="D4" s="1" t="s">
        <v>983</v>
      </c>
      <c r="E4" s="1" t="s">
        <v>984</v>
      </c>
      <c r="F4" s="1" t="s">
        <v>996</v>
      </c>
      <c r="G4" s="1" t="s">
        <v>986</v>
      </c>
      <c r="H4" s="1" t="s">
        <v>986</v>
      </c>
      <c r="I4" s="1" t="s">
        <v>986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988</v>
      </c>
      <c r="B5" s="1" t="s">
        <v>987</v>
      </c>
      <c r="C5" s="1" t="s">
        <v>989</v>
      </c>
      <c r="D5" s="1" t="s">
        <v>990</v>
      </c>
      <c r="E5" s="1" t="s">
        <v>991</v>
      </c>
      <c r="F5" s="1" t="s">
        <v>997</v>
      </c>
      <c r="G5" s="1" t="s">
        <v>998</v>
      </c>
      <c r="H5" s="1" t="s">
        <v>994</v>
      </c>
      <c r="I5" s="1" t="s">
        <v>994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999</v>
      </c>
      <c r="B6" s="1" t="s">
        <v>1000</v>
      </c>
      <c r="C6" s="1" t="s">
        <v>1001</v>
      </c>
      <c r="D6" s="1" t="s">
        <v>1002</v>
      </c>
      <c r="E6" s="1" t="s">
        <v>1003</v>
      </c>
      <c r="F6" s="1" t="s">
        <v>1004</v>
      </c>
      <c r="G6" s="1" t="s">
        <v>1005</v>
      </c>
      <c r="H6" s="1" t="s">
        <v>1006</v>
      </c>
      <c r="I6" s="1" t="s">
        <v>1007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1008</v>
      </c>
      <c r="B7" s="1" t="s">
        <v>1009</v>
      </c>
      <c r="C7" s="1" t="s">
        <v>987</v>
      </c>
      <c r="D7" s="1" t="s">
        <v>987</v>
      </c>
      <c r="E7" s="1" t="s">
        <v>987</v>
      </c>
      <c r="F7" s="1" t="s">
        <v>987</v>
      </c>
      <c r="G7" s="1" t="s">
        <v>987</v>
      </c>
      <c r="H7" s="1" t="s">
        <v>987</v>
      </c>
      <c r="I7" s="1" t="s">
        <v>987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1010</v>
      </c>
      <c r="B8" s="1" t="s">
        <v>987</v>
      </c>
      <c r="C8" s="1" t="s">
        <v>1011</v>
      </c>
      <c r="D8" s="1" t="s">
        <v>1012</v>
      </c>
      <c r="E8" s="1" t="s">
        <v>1013</v>
      </c>
      <c r="F8" s="1" t="s">
        <v>1014</v>
      </c>
      <c r="G8" s="1" t="s">
        <v>1015</v>
      </c>
      <c r="H8" s="1" t="s">
        <v>1016</v>
      </c>
      <c r="I8" s="1" t="s">
        <v>1017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1018</v>
      </c>
      <c r="B9" s="1" t="s">
        <v>1019</v>
      </c>
      <c r="C9" s="1" t="s">
        <v>1020</v>
      </c>
      <c r="D9" s="1" t="s">
        <v>1021</v>
      </c>
      <c r="E9" s="1" t="s">
        <v>1022</v>
      </c>
      <c r="F9" s="1" t="s">
        <v>1023</v>
      </c>
      <c r="G9" s="1" t="s">
        <v>1024</v>
      </c>
      <c r="H9" s="1" t="s">
        <v>1025</v>
      </c>
      <c r="I9" s="1" t="s">
        <v>1026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1027</v>
      </c>
      <c r="B10" s="1" t="s">
        <v>1028</v>
      </c>
      <c r="C10" s="1" t="s">
        <v>1028</v>
      </c>
      <c r="D10" s="1" t="s">
        <v>1028</v>
      </c>
      <c r="E10" s="1" t="s">
        <v>1028</v>
      </c>
      <c r="F10" s="1" t="s">
        <v>1028</v>
      </c>
      <c r="G10" s="1" t="s">
        <v>1024</v>
      </c>
      <c r="H10" s="1" t="s">
        <v>1025</v>
      </c>
      <c r="I10" s="1" t="s">
        <v>1026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1029</v>
      </c>
      <c r="B11" s="1" t="s">
        <v>987</v>
      </c>
      <c r="C11" s="1" t="s">
        <v>987</v>
      </c>
      <c r="D11" s="1" t="s">
        <v>987</v>
      </c>
      <c r="E11" s="1" t="s">
        <v>987</v>
      </c>
      <c r="F11" s="1" t="s">
        <v>1030</v>
      </c>
      <c r="G11" s="1" t="s">
        <v>987</v>
      </c>
      <c r="H11" s="1" t="s">
        <v>987</v>
      </c>
      <c r="I11" s="1" t="s">
        <v>987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1031</v>
      </c>
      <c r="B12" s="1" t="s">
        <v>1017</v>
      </c>
      <c r="C12" s="1" t="s">
        <v>1017</v>
      </c>
      <c r="D12" s="1" t="s">
        <v>1017</v>
      </c>
      <c r="E12" s="1" t="s">
        <v>1017</v>
      </c>
      <c r="F12" s="1" t="s">
        <v>1017</v>
      </c>
      <c r="G12" s="1" t="s">
        <v>1032</v>
      </c>
      <c r="H12" s="1" t="s">
        <v>1033</v>
      </c>
      <c r="I12" s="1" t="s">
        <v>1034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1035</v>
      </c>
      <c r="B13" s="1" t="s">
        <v>1017</v>
      </c>
      <c r="C13" s="1" t="s">
        <v>1017</v>
      </c>
      <c r="D13" s="1" t="s">
        <v>1017</v>
      </c>
      <c r="E13" s="1" t="s">
        <v>987</v>
      </c>
      <c r="F13" s="1" t="s">
        <v>987</v>
      </c>
      <c r="G13" s="1" t="s">
        <v>1036</v>
      </c>
      <c r="H13" s="1" t="s">
        <v>1037</v>
      </c>
      <c r="I13" s="1" t="s">
        <v>1038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1039</v>
      </c>
      <c r="B14" s="1" t="s">
        <v>1040</v>
      </c>
      <c r="C14" s="1" t="s">
        <v>1041</v>
      </c>
      <c r="D14" s="1" t="s">
        <v>1042</v>
      </c>
      <c r="E14" s="1" t="s">
        <v>987</v>
      </c>
      <c r="F14" s="1" t="s">
        <v>987</v>
      </c>
      <c r="G14" s="1" t="s">
        <v>1043</v>
      </c>
      <c r="H14" s="1" t="s">
        <v>1044</v>
      </c>
      <c r="I14" s="1" t="s">
        <v>1045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1046</v>
      </c>
      <c r="B15" s="1" t="s">
        <v>987</v>
      </c>
      <c r="C15" s="1" t="s">
        <v>987</v>
      </c>
      <c r="D15" s="1" t="s">
        <v>987</v>
      </c>
      <c r="E15" s="1" t="s">
        <v>987</v>
      </c>
      <c r="F15" s="1" t="s">
        <v>987</v>
      </c>
      <c r="G15" s="1" t="s">
        <v>987</v>
      </c>
      <c r="H15" s="1" t="s">
        <v>987</v>
      </c>
      <c r="I15" s="1" t="s">
        <v>987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1047</v>
      </c>
      <c r="B16" s="1" t="s">
        <v>987</v>
      </c>
      <c r="C16" s="1" t="s">
        <v>987</v>
      </c>
      <c r="D16" s="1" t="s">
        <v>987</v>
      </c>
      <c r="E16" s="1" t="s">
        <v>987</v>
      </c>
      <c r="F16" s="1" t="s">
        <v>987</v>
      </c>
      <c r="G16" s="1" t="s">
        <v>987</v>
      </c>
      <c r="H16" s="1" t="s">
        <v>987</v>
      </c>
      <c r="I16" s="1" t="s">
        <v>987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1048</v>
      </c>
      <c r="B17" s="1" t="s">
        <v>138</v>
      </c>
      <c r="C17" s="1" t="s">
        <v>139</v>
      </c>
      <c r="D17" s="1" t="s">
        <v>140</v>
      </c>
      <c r="E17" s="1" t="s">
        <v>141</v>
      </c>
      <c r="F17" s="1" t="s">
        <v>142</v>
      </c>
      <c r="G17" s="1" t="s">
        <v>1049</v>
      </c>
      <c r="H17" s="1" t="s">
        <v>1050</v>
      </c>
      <c r="I17" s="1" t="s">
        <v>1051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1052</v>
      </c>
      <c r="B18" s="1" t="s">
        <v>987</v>
      </c>
      <c r="C18" s="1" t="s">
        <v>987</v>
      </c>
      <c r="D18" s="1" t="s">
        <v>987</v>
      </c>
      <c r="E18" s="1" t="s">
        <v>987</v>
      </c>
      <c r="F18" s="1" t="s">
        <v>987</v>
      </c>
      <c r="G18" s="1" t="s">
        <v>987</v>
      </c>
      <c r="H18" s="1" t="s">
        <v>987</v>
      </c>
      <c r="I18" s="1" t="s">
        <v>987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1053</v>
      </c>
      <c r="B19" s="1" t="s">
        <v>97</v>
      </c>
      <c r="C19" s="1" t="s">
        <v>1054</v>
      </c>
      <c r="D19" s="1" t="s">
        <v>1055</v>
      </c>
      <c r="E19" s="1" t="s">
        <v>1056</v>
      </c>
      <c r="F19" s="1" t="s">
        <v>1057</v>
      </c>
      <c r="G19" s="1" t="s">
        <v>1058</v>
      </c>
      <c r="H19" s="1" t="s">
        <v>1059</v>
      </c>
      <c r="I19" s="1" t="s">
        <v>1060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157</v>
      </c>
      <c r="B20" s="1" t="s">
        <v>987</v>
      </c>
      <c r="C20" s="1" t="s">
        <v>987</v>
      </c>
      <c r="D20" s="1" t="s">
        <v>987</v>
      </c>
      <c r="E20" s="1" t="s">
        <v>987</v>
      </c>
      <c r="F20" s="1" t="s">
        <v>1061</v>
      </c>
      <c r="G20" s="1" t="s">
        <v>987</v>
      </c>
      <c r="H20" s="1" t="s">
        <v>987</v>
      </c>
      <c r="I20" s="1" t="s">
        <v>987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1062</v>
      </c>
      <c r="B21" s="1" t="s">
        <v>1063</v>
      </c>
      <c r="C21" s="1" t="s">
        <v>1064</v>
      </c>
      <c r="D21" s="1" t="s">
        <v>1065</v>
      </c>
      <c r="E21" s="1" t="s">
        <v>1066</v>
      </c>
      <c r="F21" s="1" t="s">
        <v>1067</v>
      </c>
      <c r="G21" s="1" t="s">
        <v>1068</v>
      </c>
      <c r="H21" s="1" t="s">
        <v>1069</v>
      </c>
      <c r="I21" s="1" t="s">
        <v>1070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1071</v>
      </c>
      <c r="B22" s="1" t="s">
        <v>1072</v>
      </c>
      <c r="C22" s="1" t="s">
        <v>1073</v>
      </c>
      <c r="D22" s="1" t="s">
        <v>1074</v>
      </c>
      <c r="E22" s="1" t="s">
        <v>1075</v>
      </c>
      <c r="F22" s="1" t="s">
        <v>1076</v>
      </c>
      <c r="G22" s="1" t="s">
        <v>1077</v>
      </c>
      <c r="H22" s="1" t="s">
        <v>1078</v>
      </c>
      <c r="I22" s="1" t="s">
        <v>1079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102</v>
      </c>
      <c r="B23" s="1" t="s">
        <v>987</v>
      </c>
      <c r="C23" s="1" t="s">
        <v>987</v>
      </c>
      <c r="D23" s="1" t="s">
        <v>987</v>
      </c>
      <c r="E23" s="1" t="s">
        <v>987</v>
      </c>
      <c r="F23" s="1" t="s">
        <v>1080</v>
      </c>
      <c r="G23" s="1" t="s">
        <v>987</v>
      </c>
      <c r="H23" s="1" t="s">
        <v>987</v>
      </c>
      <c r="I23" s="1" t="s">
        <v>987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1081</v>
      </c>
      <c r="B24" s="1" t="s">
        <v>1082</v>
      </c>
      <c r="C24" s="1" t="s">
        <v>1083</v>
      </c>
      <c r="D24" s="1" t="s">
        <v>1084</v>
      </c>
      <c r="E24" s="1" t="s">
        <v>1085</v>
      </c>
      <c r="F24" s="1" t="s">
        <v>1086</v>
      </c>
      <c r="G24" s="1" t="s">
        <v>1087</v>
      </c>
      <c r="H24" s="1" t="s">
        <v>1087</v>
      </c>
      <c r="I24" s="1" t="s">
        <v>1087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1088</v>
      </c>
      <c r="B25" s="1" t="s">
        <v>1089</v>
      </c>
      <c r="C25" s="1" t="s">
        <v>1090</v>
      </c>
      <c r="D25" s="1" t="s">
        <v>1091</v>
      </c>
      <c r="E25" s="1" t="s">
        <v>1092</v>
      </c>
      <c r="F25" s="1" t="s">
        <v>1093</v>
      </c>
      <c r="G25" s="1" t="s">
        <v>1094</v>
      </c>
      <c r="H25" s="1" t="s">
        <v>1094</v>
      </c>
      <c r="I25" s="1" t="s">
        <v>987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1095</v>
      </c>
      <c r="B26" s="1" t="s">
        <v>1096</v>
      </c>
      <c r="C26" s="1" t="s">
        <v>1097</v>
      </c>
      <c r="D26" s="1" t="s">
        <v>1098</v>
      </c>
      <c r="E26" s="1" t="s">
        <v>1099</v>
      </c>
      <c r="F26" s="1" t="s">
        <v>1100</v>
      </c>
      <c r="G26" s="1" t="s">
        <v>987</v>
      </c>
      <c r="H26" s="1" t="s">
        <v>987</v>
      </c>
      <c r="I26" s="1" t="s">
        <v>987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1101</v>
      </c>
      <c r="B2" s="1" t="s">
        <v>1102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1103</v>
      </c>
      <c r="B3" s="1" t="s">
        <v>1104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1105</v>
      </c>
      <c r="B4" s="1" t="s">
        <v>1106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1107</v>
      </c>
      <c r="B5" s="1" t="s">
        <v>1108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1109</v>
      </c>
      <c r="B6" s="1" t="s">
        <v>1110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1111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1112</v>
      </c>
      <c r="B8" s="1" t="s">
        <v>1113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1114</v>
      </c>
      <c r="B9" s="4" t="s">
        <v>1115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1116</v>
      </c>
      <c r="B10" s="1" t="s">
        <v>1117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1118</v>
      </c>
      <c r="B11" s="1" t="s">
        <v>1119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1120</v>
      </c>
      <c r="B12" s="1" t="s">
        <v>1117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1121</v>
      </c>
      <c r="B13" s="1" t="s">
        <v>1122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1123</v>
      </c>
      <c r="B14" s="1" t="s">
        <v>1124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1125</v>
      </c>
      <c r="B15" s="1" t="s">
        <v>1122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1126</v>
      </c>
      <c r="B16" s="1" t="s">
        <v>1127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1128</v>
      </c>
      <c r="B17" s="1">
        <v>141.0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1129</v>
      </c>
      <c r="B18" s="1" t="s">
        <v>1130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1131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1132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1133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1134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1135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1136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1137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1138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1139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1140</v>
      </c>
      <c r="B28" s="1">
        <v>3.42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1141</v>
      </c>
      <c r="B29" s="1">
        <v>3.4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1142</v>
      </c>
      <c r="B30" s="1">
        <v>3.15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1143</v>
      </c>
      <c r="B31" s="1">
        <v>3.45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1144</v>
      </c>
      <c r="B32" s="1">
        <v>3.42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1145</v>
      </c>
      <c r="B33" s="1">
        <v>3.4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1146</v>
      </c>
      <c r="B34" s="1">
        <v>3.15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1147</v>
      </c>
      <c r="B35" s="1">
        <v>3.45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1148</v>
      </c>
      <c r="B36" s="1">
        <v>0.515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1149</v>
      </c>
      <c r="B37" s="1">
        <v>-42.362686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1150</v>
      </c>
      <c r="B38" s="1">
        <v>1.7780992E7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1151</v>
      </c>
      <c r="B39" s="1">
        <v>1.7780992E7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1152</v>
      </c>
      <c r="B40" s="1">
        <v>1.0217304E7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1153</v>
      </c>
      <c r="B41" s="1">
        <v>1.719474E7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1154</v>
      </c>
      <c r="B42" s="1">
        <v>1.719474E7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1155</v>
      </c>
      <c r="B43" s="1">
        <v>3.14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1156</v>
      </c>
      <c r="B44" s="1">
        <v>3.19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1157</v>
      </c>
      <c r="B45" s="1">
        <v>1300.0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1158</v>
      </c>
      <c r="B46" s="1">
        <v>10400.0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1159</v>
      </c>
      <c r="B47" s="1">
        <v>1.91626816E9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1160</v>
      </c>
      <c r="B48" s="1">
        <v>1.64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1161</v>
      </c>
      <c r="B49" s="1">
        <v>5.34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1162</v>
      </c>
      <c r="B50" s="1">
        <v>65.00231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1163</v>
      </c>
      <c r="B51" s="1">
        <v>3.8498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1164</v>
      </c>
      <c r="B52" s="1">
        <v>4.11365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1165</v>
      </c>
      <c r="B53" s="1" t="s">
        <v>1166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1167</v>
      </c>
      <c r="B54" s="1">
        <v>1.663757184E9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1168</v>
      </c>
      <c r="B55" s="1">
        <v>5.57585692E8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1169</v>
      </c>
      <c r="B56" s="1">
        <v>6.04500992E8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1170</v>
      </c>
      <c r="B57" s="1">
        <v>6.4524457E7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1171</v>
      </c>
      <c r="B58" s="1">
        <v>7.0125256E7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1172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1173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1174</v>
      </c>
      <c r="B61" s="1">
        <v>0.1067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1175</v>
      </c>
      <c r="B62" s="1">
        <v>8.6000003E-4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1176</v>
      </c>
      <c r="B63" s="1">
        <v>0.85378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1177</v>
      </c>
      <c r="B64" s="1">
        <v>8.79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1178</v>
      </c>
      <c r="B65" s="1">
        <v>0.1073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1179</v>
      </c>
      <c r="B66" s="1">
        <v>6.04500992E8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1180</v>
      </c>
      <c r="B67" s="1">
        <v>0.485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1181</v>
      </c>
      <c r="B68" s="1">
        <v>6.5360823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1182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1183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1184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1185</v>
      </c>
      <c r="B72" s="1">
        <v>-2.01192992E8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1186</v>
      </c>
      <c r="B73" s="1">
        <v>-0.32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1187</v>
      </c>
      <c r="B74" s="1">
        <v>-0.08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1188</v>
      </c>
      <c r="B75" s="1" t="s">
        <v>1189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1190</v>
      </c>
      <c r="B76" s="1">
        <v>1.4059872E9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1191</v>
      </c>
      <c r="B77" s="1">
        <v>56.437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1192</v>
      </c>
      <c r="B78" s="1">
        <v>-8.02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1193</v>
      </c>
      <c r="B79" s="1">
        <v>0.60913706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1194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1195</v>
      </c>
      <c r="B81" s="1" t="s">
        <v>1196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1197</v>
      </c>
      <c r="B82" s="1" t="s">
        <v>1198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1199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1200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1201</v>
      </c>
      <c r="B85" s="1" t="s">
        <v>1202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1203</v>
      </c>
      <c r="B86" s="1" t="s">
        <v>1202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1204</v>
      </c>
      <c r="B87" s="1">
        <v>8.388198E8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1205</v>
      </c>
      <c r="B88" s="1" t="s">
        <v>1206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1207</v>
      </c>
      <c r="B89" s="1" t="s">
        <v>1208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1209</v>
      </c>
      <c r="B90" s="1" t="s">
        <v>1210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1211</v>
      </c>
      <c r="B91" s="1" t="s">
        <v>1212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1213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1214</v>
      </c>
      <c r="B93" s="1">
        <v>3.17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1215</v>
      </c>
      <c r="B94" s="1">
        <v>10.0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1216</v>
      </c>
      <c r="B95" s="1">
        <v>5.5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1217</v>
      </c>
      <c r="B96" s="1">
        <v>7.61111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1218</v>
      </c>
      <c r="B97" s="1">
        <v>8.0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1219</v>
      </c>
      <c r="B98" s="1">
        <v>1.44444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1220</v>
      </c>
      <c r="B99" s="1" t="s">
        <v>1221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1222</v>
      </c>
      <c r="B100" s="1">
        <v>9.0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1223</v>
      </c>
      <c r="B101" s="1">
        <v>3.39774016E8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1224</v>
      </c>
      <c r="B102" s="1">
        <v>0.562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1225</v>
      </c>
      <c r="B103" s="1">
        <v>-2.07452992E8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1226</v>
      </c>
      <c r="B104" s="1">
        <v>8.7263E7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1227</v>
      </c>
      <c r="B105" s="1">
        <v>2.681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1228</v>
      </c>
      <c r="B106" s="1">
        <v>2.886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1229</v>
      </c>
      <c r="B107" s="1">
        <v>2.948E7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1230</v>
      </c>
      <c r="B108" s="1">
        <v>29.856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1231</v>
      </c>
      <c r="B109" s="1">
        <v>0.047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1232</v>
      </c>
      <c r="B110" s="1">
        <v>-0.303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1233</v>
      </c>
      <c r="B111" s="1">
        <v>-0.69031996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1234</v>
      </c>
      <c r="B112" s="1">
        <v>-1.43652256E8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1235</v>
      </c>
      <c r="B113" s="1">
        <v>-2.15611008E8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1236</v>
      </c>
      <c r="B114" s="1">
        <v>171.384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1237</v>
      </c>
      <c r="B115" s="1">
        <v>-2.8121798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1238</v>
      </c>
      <c r="B116" s="1">
        <v>-0.99802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1239</v>
      </c>
      <c r="B117" s="1" t="s">
        <v>1166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1240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50</v>
      </c>
      <c r="B3" s="1">
        <v>19.0</v>
      </c>
      <c r="C3" s="1">
        <v>-25.0</v>
      </c>
      <c r="D3" s="1">
        <v>-8.0</v>
      </c>
      <c r="E3" s="1">
        <v>-11.0</v>
      </c>
      <c r="F3" s="1">
        <v>-13.0</v>
      </c>
      <c r="G3" s="1">
        <v>-18.0</v>
      </c>
      <c r="H3" s="1">
        <v>-39.0</v>
      </c>
      <c r="I3" s="1">
        <v>-47.0</v>
      </c>
      <c r="J3" s="1">
        <v>-71.0</v>
      </c>
      <c r="K3" s="1">
        <v>-96.0</v>
      </c>
      <c r="L3" s="1">
        <f>IF(K3*FORECAST(L2,B3:K3,B2:K2)&gt;0,FORECAST(L2,B3:K3,B2:K2),K3)*$X$1</f>
        <v>-85.6</v>
      </c>
      <c r="M3" s="1">
        <f>IF(L3*FORECAST(M2,B3:L3,B2:L2)&gt;0,FORECAST(M2,B3:L3,B2:L2),L3)*$X$1</f>
        <v>-95.54545455</v>
      </c>
      <c r="N3" s="1">
        <f>IF(M3*FORECAST(N2,B3:M3,B2:M2)&gt;0,FORECAST(N2,B3:M3,B2:M2),M3)*$X$1</f>
        <v>-105.4909091</v>
      </c>
      <c r="O3" s="1">
        <f>IF(N3*FORECAST(O2,B3:N3,B2:N2)&gt;0,FORECAST(O2,B3:N3,B2:N2),N3)*$X$1</f>
        <v>-115.4363636</v>
      </c>
      <c r="P3" s="1">
        <f>IF(O3*FORECAST(P2,B3:O3,B2:O2)&gt;0,FORECAST(P2,B3:O3,B2:O2),O3)*$X$1</f>
        <v>-125.3818182</v>
      </c>
      <c r="Q3" s="1">
        <f>IF(P3*FORECAST(Q2,B3:P3,B2:P2)&gt;0,FORECAST(Q2,B3:P3,B2:P2),P3)*$X$1</f>
        <v>-135.3272727</v>
      </c>
      <c r="R3" s="1">
        <f>IF(Q3*FORECAST(R2,B3:Q3,B2:Q2)&gt;0,FORECAST(R2,B3:Q3,B2:Q2),Q3)*$X$1</f>
        <v>-145.2727273</v>
      </c>
      <c r="S3" s="5">
        <f>IF(R3*FORECAST(S2,B3:R3,B2:R2)&gt;0,FORECAST(S2,B3:R3,B2:R2),R3)*$X$1</f>
        <v>-155.2181818</v>
      </c>
      <c r="T3" s="5">
        <f>IF(S3*FORECAST(T2,B3:S3,B2:S2)&gt;0,FORECAST(T2,B3:S3,B2:S2),S3)*$X$1</f>
        <v>-165.1636364</v>
      </c>
      <c r="U3" s="5">
        <f>IF(T3*FORECAST(U2,B3:T3,B2:T2)&gt;0,FORECAST(U2,B3:T3,B2:T2),T3)*$X$1</f>
        <v>-175.1090909</v>
      </c>
      <c r="V3" s="5">
        <f>IF(U3*FORECAST(V2,B3:U3,B2:U2)&gt;0,FORECAST(V2,B3:U3,B2:U2),U3)*$X$1</f>
        <v>-185.0545455</v>
      </c>
      <c r="W3" s="5">
        <f>IF(V3*FORECAST(W2,B3:V3,B2:V2)&gt;0,FORECAST(W2,B3:V3,B2:V2),V3)*$X$1</f>
        <v>-195</v>
      </c>
      <c r="X3" s="2"/>
      <c r="Y3" s="2"/>
      <c r="Z3" s="2"/>
    </row>
    <row r="4">
      <c r="A4" s="3" t="s">
        <v>100</v>
      </c>
      <c r="B4" s="1">
        <v>-170.0</v>
      </c>
      <c r="C4" s="1">
        <v>-146.0</v>
      </c>
      <c r="D4" s="1">
        <v>-129.0</v>
      </c>
      <c r="E4" s="1">
        <v>-109.0</v>
      </c>
      <c r="F4" s="1">
        <v>-182.0</v>
      </c>
      <c r="G4" s="1">
        <v>-156.0</v>
      </c>
      <c r="H4" s="1">
        <v>-230.0</v>
      </c>
      <c r="I4" s="1">
        <v>-157.0</v>
      </c>
      <c r="J4" s="1">
        <v>-117.0</v>
      </c>
      <c r="K4" s="1">
        <v>-291.0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1241</v>
      </c>
      <c r="B5" s="1">
        <v>154.0</v>
      </c>
      <c r="C5" s="1">
        <v>163.0</v>
      </c>
      <c r="D5" s="1">
        <v>159.0</v>
      </c>
      <c r="E5" s="1">
        <v>159.0</v>
      </c>
      <c r="F5" s="1">
        <v>177.0</v>
      </c>
      <c r="G5" s="1">
        <v>190.0</v>
      </c>
      <c r="H5" s="1">
        <v>271.0</v>
      </c>
      <c r="I5" s="1">
        <v>328.0</v>
      </c>
      <c r="J5" s="1">
        <v>381.0</v>
      </c>
      <c r="K5" s="1">
        <v>571.0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1242</v>
      </c>
      <c r="L7" s="1">
        <f>IF(W3*FORECAST(W2,B3:W3,B2:W2)&gt;0,FORECAST(W2,B3:W3,B2:W2),V3)*$X$1 * (1+0.02)/(0.0874-0.02)</f>
        <v>-2951.038576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1243</v>
      </c>
      <c r="L8" s="6">
        <f t="array" ref="L8">NPV(0.0874,M3:W3)</f>
        <v>-944.2627943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1244</v>
      </c>
      <c r="L9" s="6">
        <f t="array" ref="L9">NPV(0.0874,M16:W16)</f>
        <v>-1174.065351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1245</v>
      </c>
      <c r="L10" s="6">
        <f>L8 + L9</f>
        <v>-2118.328145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-291.0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1246</v>
      </c>
      <c r="L12" s="6">
        <f>L10 - L11</f>
        <v>-1827.328145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1247</v>
      </c>
      <c r="L13" s="1">
        <v>571.0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-3.200224422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-2951.038576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1">
        <v>-35.0</v>
      </c>
      <c r="C3" s="1">
        <v>4.0</v>
      </c>
      <c r="D3" s="1">
        <v>-29.0</v>
      </c>
      <c r="E3" s="1">
        <v>-27.0</v>
      </c>
      <c r="F3" s="1">
        <v>-27.0</v>
      </c>
      <c r="G3" s="1">
        <v>-68.0</v>
      </c>
      <c r="H3" s="1">
        <v>-75.0</v>
      </c>
      <c r="I3" s="1">
        <v>-116.0</v>
      </c>
      <c r="J3" s="1">
        <v>-142.0</v>
      </c>
      <c r="K3" s="1">
        <v>-184.0</v>
      </c>
      <c r="L3" s="1">
        <f>IF(K3*FORECAST(L2,B3:K3,B2:K2)&gt;0,FORECAST(L2,B3:K3,B2:K2),K3)*$X$1</f>
        <v>-169.3333333</v>
      </c>
      <c r="M3" s="1">
        <f>IF(L3*FORECAST(M2,B3:L3,B2:L2)&gt;0,FORECAST(M2,B3:L3,B2:L2),L3)*$X$1</f>
        <v>-187.4121212</v>
      </c>
      <c r="N3" s="1">
        <f>IF(M3*FORECAST(N2,B3:M3,B2:M2)&gt;0,FORECAST(N2,B3:M3,B2:M2),M3)*$X$1</f>
        <v>-205.4909091</v>
      </c>
      <c r="O3" s="1">
        <f>IF(N3*FORECAST(O2,B3:N3,B2:N2)&gt;0,FORECAST(O2,B3:N3,B2:N2),N3)*$X$1</f>
        <v>-223.569697</v>
      </c>
      <c r="P3" s="1">
        <f>IF(O3*FORECAST(P2,B3:O3,B2:O2)&gt;0,FORECAST(P2,B3:O3,B2:O2),O3)*$X$1</f>
        <v>-241.6484848</v>
      </c>
      <c r="Q3" s="1">
        <f>IF(P3*FORECAST(Q2,B3:P3,B2:P2)&gt;0,FORECAST(Q2,B3:P3,B2:P2),P3)*$X$1</f>
        <v>-259.7272727</v>
      </c>
      <c r="R3" s="1">
        <f>IF(Q3*FORECAST(R2,B3:Q3,B2:Q2)&gt;0,FORECAST(R2,B3:Q3,B2:Q2),Q3)*$X$1</f>
        <v>-277.8060606</v>
      </c>
      <c r="S3" s="5">
        <f>IF(R3*FORECAST(S2,B3:R3,B2:R2)&gt;0,FORECAST(S2,B3:R3,B2:R2),R3)*$X$1</f>
        <v>-295.8848485</v>
      </c>
      <c r="T3" s="5">
        <f>IF(S3*FORECAST(T2,B3:S3,B2:S2)&gt;0,FORECAST(T2,B3:S3,B2:S2),S3)*$X$1</f>
        <v>-313.9636364</v>
      </c>
      <c r="U3" s="5">
        <f>IF(T3*FORECAST(U2,B3:T3,B2:T2)&gt;0,FORECAST(U2,B3:T3,B2:T2),T3)*$X$1</f>
        <v>-332.0424242</v>
      </c>
      <c r="V3" s="5">
        <f>IF(U3*FORECAST(V2,B3:U3,B2:U2)&gt;0,FORECAST(V2,B3:U3,B2:U2),U3)*$X$1</f>
        <v>-350.1212121</v>
      </c>
      <c r="W3" s="5">
        <f>IF(V3*FORECAST(W2,B3:V3,B2:V2)&gt;0,FORECAST(W2,B3:V3,B2:V2),V3)*$X$1</f>
        <v>-368.2</v>
      </c>
      <c r="X3" s="2"/>
      <c r="Y3" s="2"/>
      <c r="Z3" s="2"/>
    </row>
    <row r="4">
      <c r="A4" s="3" t="s">
        <v>100</v>
      </c>
      <c r="B4" s="1">
        <v>-170.0</v>
      </c>
      <c r="C4" s="1">
        <v>-146.0</v>
      </c>
      <c r="D4" s="1">
        <v>-129.0</v>
      </c>
      <c r="E4" s="1">
        <v>-109.0</v>
      </c>
      <c r="F4" s="1">
        <v>-182.0</v>
      </c>
      <c r="G4" s="1">
        <v>-156.0</v>
      </c>
      <c r="H4" s="1">
        <v>-230.0</v>
      </c>
      <c r="I4" s="1">
        <v>-157.0</v>
      </c>
      <c r="J4" s="1">
        <v>-117.0</v>
      </c>
      <c r="K4" s="1">
        <v>-291.0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1241</v>
      </c>
      <c r="B5" s="1">
        <v>154.0</v>
      </c>
      <c r="C5" s="1">
        <v>163.0</v>
      </c>
      <c r="D5" s="1">
        <v>159.0</v>
      </c>
      <c r="E5" s="1">
        <v>159.0</v>
      </c>
      <c r="F5" s="1">
        <v>177.0</v>
      </c>
      <c r="G5" s="1">
        <v>190.0</v>
      </c>
      <c r="H5" s="1">
        <v>271.0</v>
      </c>
      <c r="I5" s="1">
        <v>328.0</v>
      </c>
      <c r="J5" s="1">
        <v>381.0</v>
      </c>
      <c r="K5" s="1">
        <v>571.0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1242</v>
      </c>
      <c r="L7" s="1">
        <f>IF(W3*FORECAST(W2,B3:W3,B2:W2)&gt;0,FORECAST(W2,B3:W3,B2:W2),V3)*$X$1 * (1+0.02)/(0.0874-0.02)</f>
        <v>-5572.166172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1243</v>
      </c>
      <c r="L8" s="6">
        <f t="array" ref="L8">NPV(0.0874,M3:W3)</f>
        <v>-1811.070731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1244</v>
      </c>
      <c r="L9" s="6">
        <f t="array" ref="L9">NPV(0.0874,M16:W16)</f>
        <v>-2216.876216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1245</v>
      </c>
      <c r="L10" s="6">
        <f>L8 + L9</f>
        <v>-4027.946947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-291.0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1246</v>
      </c>
      <c r="L12" s="6">
        <f>L10 - L11</f>
        <v>-3736.946947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1247</v>
      </c>
      <c r="L13" s="1">
        <v>571.0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-6.544565582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-5572.166172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