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<sst xmlns="http://schemas.openxmlformats.org/spreadsheetml/2006/main" count="1169" uniqueCount="1024">
  <si>
    <t>ticker</t>
  </si>
  <si>
    <t>GENI</t>
  </si>
  <si>
    <t>nombre</t>
  </si>
  <si>
    <t>GENIUS SPORTS LIMITED</t>
  </si>
  <si>
    <t>empresa</t>
  </si>
  <si>
    <t>Internet Services</t>
  </si>
  <si>
    <t>Open</t>
  </si>
  <si>
    <t>Target Price</t>
  </si>
  <si>
    <t>Upside</t>
  </si>
  <si>
    <t>73.42%</t>
  </si>
  <si>
    <t>Country</t>
  </si>
  <si>
    <t>United Kingdom</t>
  </si>
  <si>
    <t>Market Cap</t>
  </si>
  <si>
    <t>Book Value</t>
  </si>
  <si>
    <t>Pe ratio</t>
  </si>
  <si>
    <t>Dividend Ratio</t>
  </si>
  <si>
    <t>No encontrado</t>
  </si>
  <si>
    <t>Net Debt Growth</t>
  </si>
  <si>
    <t>-40.62%</t>
  </si>
  <si>
    <t>Total Assets Growth</t>
  </si>
  <si>
    <t>-3.73%</t>
  </si>
  <si>
    <t>Net Property, Plant and Equipment Growth</t>
  </si>
  <si>
    <t>-25.00%</t>
  </si>
  <si>
    <t>EBITDA Growth</t>
  </si>
  <si>
    <t>756.65%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</si>
  <si>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</si>
  <si>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</si>
  <si>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</si>
  <si>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</si>
  <si>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</si>
  <si>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</si>
  <si>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</si>
  <si>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</si>
  <si>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</si>
  <si>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</si>
  <si>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</si>
  <si>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</si>
  <si>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</si>
  <si>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</si>
  <si>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</si>
  <si>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</si>
  <si>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</si>
  <si>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</si>
  <si>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</si>
  <si>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</si>
  <si>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</si>
  <si>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</si>
  <si>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</si>
  <si>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</si>
  <si>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</si>
  <si>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</si>
  <si>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</si>
  <si>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</si>
  <si>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</si>
  <si>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</si>
  <si>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</si>
  <si>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</si>
  <si>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</si>
  <si>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</si>
  <si>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</si>
  <si>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</si>
  <si>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</si>
  <si>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</si>
  <si>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</si>
  <si>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</si>
  <si>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</si>
  <si>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</si>
  <si>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</si>
  <si>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</si>
  <si>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</si>
  <si>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</si>
  <si>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</si>
  <si>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</si>
  <si>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</si>
  <si>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</si>
  <si>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</si>
  <si>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</si>
  <si>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</si>
  <si>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</si>
  <si>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</si>
  <si>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</si>
  <si>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</si>
  <si>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</si>
  <si>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</si>
  <si>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</si>
  <si>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</si>
  <si>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</si>
  <si>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</si>
  <si>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</si>
  <si>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</si>
  <si>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</si>
  <si>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</si>
  <si>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</si>
  <si>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</si>
  <si>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</si>
  <si>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</si>
  <si>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</si>
  <si>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</si>
  <si>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</si>
  <si>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</si>
  <si>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</si>
  <si>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</si>
  <si>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</si>
  <si>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</si>
  <si>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</si>
  <si>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</si>
  <si>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</si>
  <si>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</si>
  <si>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</si>
  <si>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</si>
  <si>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</si>
  <si>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</si>
  <si>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</si>
  <si>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</si>
  <si>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</si>
  <si>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</si>
  <si>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</si>
  <si>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-8.9</t>
  </si>
  <si>
    <t>-43.43</t>
  </si>
  <si>
    <t>-74.42</t>
  </si>
  <si>
    <t>3.82</t>
  </si>
  <si>
    <t>2.91</t>
  </si>
  <si>
    <t>2.77</t>
  </si>
  <si>
    <t>Tangible Book Value</t>
  </si>
  <si>
    <t>Tangible Book Value Per Share</t>
  </si>
  <si>
    <t>-127.31</t>
  </si>
  <si>
    <t>-213.93</t>
  </si>
  <si>
    <t>-242.65</t>
  </si>
  <si>
    <t>0.91</t>
  </si>
  <si>
    <t>0.59</t>
  </si>
  <si>
    <t>0.57</t>
  </si>
  <si>
    <t>Total Debt</t>
  </si>
  <si>
    <t>Net Debt</t>
  </si>
  <si>
    <t>Debt Equivalent Oper. Leases</t>
  </si>
  <si>
    <t>Account Code - Inventory Valuation</t>
  </si>
  <si>
    <t>Inventories - Finished Goods, Total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</si>
  <si>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</si>
  <si>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</si>
  <si>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</si>
  <si>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</si>
  <si>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</si>
  <si>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</si>
  <si>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</si>
  <si>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</si>
  <si>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</si>
  <si>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</si>
  <si>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</si>
  <si>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</si>
  <si>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</si>
  <si>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</si>
  <si>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</si>
  <si>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</si>
  <si>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</si>
  <si>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</si>
  <si>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</si>
  <si>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</si>
  <si>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</si>
  <si>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</si>
  <si>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</si>
  <si>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</si>
  <si>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</si>
  <si>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</si>
  <si>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</si>
  <si>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</si>
  <si>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</si>
  <si>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</si>
  <si>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</si>
  <si>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</si>
  <si>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-9.67</t>
  </si>
  <si>
    <t>-21.97</t>
  </si>
  <si>
    <t>-16.2</t>
  </si>
  <si>
    <t>-3.93</t>
  </si>
  <si>
    <t>-0.91</t>
  </si>
  <si>
    <t>-0.38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</si>
  <si>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</si>
  <si>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</si>
  <si>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</si>
  <si>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</si>
  <si>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</si>
  <si>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</si>
  <si>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-5.39</t>
  </si>
  <si>
    <t>-15.22</t>
  </si>
  <si>
    <t>-9.38</t>
  </si>
  <si>
    <t>-2.37</t>
  </si>
  <si>
    <t>-0.56</t>
  </si>
  <si>
    <t>-0.18</t>
  </si>
  <si>
    <t>Normalized Diluted EPS</t>
  </si>
  <si>
    <t>EBITDA</t>
  </si>
  <si>
    <t>EBITA</t>
  </si>
  <si>
    <t>EBIT</t>
  </si>
  <si>
    <t>EBITDAR</t>
  </si>
  <si>
    <t>Effective Tax Rate - (Ratio)</t>
  </si>
  <si>
    <t>4.36</t>
  </si>
  <si>
    <t>11.77</t>
  </si>
  <si>
    <t>-6.35</t>
  </si>
  <si>
    <t>1.94</t>
  </si>
  <si>
    <t>-0.95</t>
  </si>
  <si>
    <t>-6.66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</si>
  <si>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</si>
  <si>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</si>
  <si>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</si>
  <si>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</si>
  <si>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</si>
  <si>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</si>
  <si>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</si>
  <si>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</si>
  <si>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</si>
  <si>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</si>
  <si>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</si>
  <si>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</si>
  <si>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</si>
  <si>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</si>
  <si>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</si>
  <si>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</si>
  <si>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</si>
  <si>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</si>
  <si>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</si>
  <si>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</si>
  <si>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</si>
  <si>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</si>
  <si>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-5.97</t>
  </si>
  <si>
    <t>-3.32</t>
  </si>
  <si>
    <t>-54.81</t>
  </si>
  <si>
    <t>-13.64</t>
  </si>
  <si>
    <t>-5.78</t>
  </si>
  <si>
    <t>Return on Total Capital</t>
  </si>
  <si>
    <t>-6.93</t>
  </si>
  <si>
    <t>-4.14</t>
  </si>
  <si>
    <t>-69.32</t>
  </si>
  <si>
    <t>-17.37</t>
  </si>
  <si>
    <t>-7.55</t>
  </si>
  <si>
    <t>Return On Equity %</t>
  </si>
  <si>
    <t>-16.13</t>
  </si>
  <si>
    <t>-13.53</t>
  </si>
  <si>
    <t>-129.22</t>
  </si>
  <si>
    <t>-28.31</t>
  </si>
  <si>
    <t>-14.88</t>
  </si>
  <si>
    <t>Return on Common Equity</t>
  </si>
  <si>
    <t>76.86</t>
  </si>
  <si>
    <t>27.49</t>
  </si>
  <si>
    <t>-209.18</t>
  </si>
  <si>
    <t>Margin Analysis</t>
  </si>
  <si>
    <t>Gross Profit Margin %</t>
  </si>
  <si>
    <t>40.85</t>
  </si>
  <si>
    <t>22.08</t>
  </si>
  <si>
    <t>23.82</t>
  </si>
  <si>
    <t>-81.24</t>
  </si>
  <si>
    <t>0.84</t>
  </si>
  <si>
    <t>16.71</t>
  </si>
  <si>
    <t>SG&amp;A Margin</t>
  </si>
  <si>
    <t>35.29</t>
  </si>
  <si>
    <t>41.18</t>
  </si>
  <si>
    <t>29.92</t>
  </si>
  <si>
    <t>121.97</t>
  </si>
  <si>
    <t>45.21</t>
  </si>
  <si>
    <t>27.75</t>
  </si>
  <si>
    <t>EBITDA Margin %</t>
  </si>
  <si>
    <t>-10.57</t>
  </si>
  <si>
    <t>9.8</t>
  </si>
  <si>
    <t>-197.52</t>
  </si>
  <si>
    <t>-39.81</t>
  </si>
  <si>
    <t>-6.21</t>
  </si>
  <si>
    <t>EBITA Margin %</t>
  </si>
  <si>
    <t>-12.02</t>
  </si>
  <si>
    <t>8.7</t>
  </si>
  <si>
    <t>-198.68</t>
  </si>
  <si>
    <t>-41.2</t>
  </si>
  <si>
    <t>-7.45</t>
  </si>
  <si>
    <t>EBIT Margin %</t>
  </si>
  <si>
    <t>-13.18</t>
  </si>
  <si>
    <t>-30.7</t>
  </si>
  <si>
    <t>-13.6</t>
  </si>
  <si>
    <t>-213.3</t>
  </si>
  <si>
    <t>-53.13</t>
  </si>
  <si>
    <t>-17.35</t>
  </si>
  <si>
    <t>Income From Continuing Operations Margin %</t>
  </si>
  <si>
    <t>-28.87</t>
  </si>
  <si>
    <t>-35.08</t>
  </si>
  <si>
    <t>-20.27</t>
  </si>
  <si>
    <t>-225.61</t>
  </si>
  <si>
    <t>-53.26</t>
  </si>
  <si>
    <t>-20.71</t>
  </si>
  <si>
    <t>Net Income Margin %</t>
  </si>
  <si>
    <t>Net Avail. For Common Margin %</t>
  </si>
  <si>
    <t>Normalized Net Income Margin</t>
  </si>
  <si>
    <t>-16.1</t>
  </si>
  <si>
    <t>-24.3</t>
  </si>
  <si>
    <t>-11.74</t>
  </si>
  <si>
    <t>-136.1</t>
  </si>
  <si>
    <t>-32.65</t>
  </si>
  <si>
    <t>-9.57</t>
  </si>
  <si>
    <t>Levered Free Cash Flow Margin</t>
  </si>
  <si>
    <t>-4.69</t>
  </si>
  <si>
    <t>0.38</t>
  </si>
  <si>
    <t>71.9</t>
  </si>
  <si>
    <t>-1.88</t>
  </si>
  <si>
    <t>0.12</t>
  </si>
  <si>
    <t>Unlevered Free Cash Flow Margin</t>
  </si>
  <si>
    <t>-0.96</t>
  </si>
  <si>
    <t>3.66</t>
  </si>
  <si>
    <t>72.69</t>
  </si>
  <si>
    <t>-1.61</t>
  </si>
  <si>
    <t>Asset Turnover</t>
  </si>
  <si>
    <t>0.31</t>
  </si>
  <si>
    <t>0.39</t>
  </si>
  <si>
    <t>0.41</t>
  </si>
  <si>
    <t>0.53</t>
  </si>
  <si>
    <t>Fixed Assets Turnover</t>
  </si>
  <si>
    <t>27.92</t>
  </si>
  <si>
    <t>30.3</t>
  </si>
  <si>
    <t>27.02</t>
  </si>
  <si>
    <t>20.19</t>
  </si>
  <si>
    <t>21.79</t>
  </si>
  <si>
    <t>Receivables Turnover (Average Receivables)</t>
  </si>
  <si>
    <t>6.06</t>
  </si>
  <si>
    <t>5.09</t>
  </si>
  <si>
    <t>4.98</t>
  </si>
  <si>
    <t>4.79</t>
  </si>
  <si>
    <t>4.55</t>
  </si>
  <si>
    <t>Inventory Turnover (Average Inventory)</t>
  </si>
  <si>
    <t>405.96</t>
  </si>
  <si>
    <t>343.06</t>
  </si>
  <si>
    <t>831.9</t>
  </si>
  <si>
    <t>Short Term Liquidity</t>
  </si>
  <si>
    <t>Current Ratio</t>
  </si>
  <si>
    <t>1.67</t>
  </si>
  <si>
    <t>0.71</t>
  </si>
  <si>
    <t>0.72</t>
  </si>
  <si>
    <t>2.12</t>
  </si>
  <si>
    <t>1.38</t>
  </si>
  <si>
    <t>1.34</t>
  </si>
  <si>
    <t>Quick Ratio</t>
  </si>
  <si>
    <t>1.56</t>
  </si>
  <si>
    <t>0.65</t>
  </si>
  <si>
    <t>1.96</t>
  </si>
  <si>
    <t>1.14</t>
  </si>
  <si>
    <t>1.19</t>
  </si>
  <si>
    <t>Operating Cash Flow to Current Liabilities</t>
  </si>
  <si>
    <t>0.35</t>
  </si>
  <si>
    <t>0.05</t>
  </si>
  <si>
    <t>0.2</t>
  </si>
  <si>
    <t>-0.41</t>
  </si>
  <si>
    <t>-0.02</t>
  </si>
  <si>
    <t>0.08</t>
  </si>
  <si>
    <t>Days Sales Outstanding (Average Receivables)</t>
  </si>
  <si>
    <t>60.26</t>
  </si>
  <si>
    <t>71.98</t>
  </si>
  <si>
    <t>73.24</t>
  </si>
  <si>
    <t>76.2</t>
  </si>
  <si>
    <t>80.3</t>
  </si>
  <si>
    <t>Days Outstanding Inventory (Average Inventory)</t>
  </si>
  <si>
    <t>0.9</t>
  </si>
  <si>
    <t>1.07</t>
  </si>
  <si>
    <t>0.44</t>
  </si>
  <si>
    <t>0.33</t>
  </si>
  <si>
    <t>Average Days Payable Outstanding</t>
  </si>
  <si>
    <t>38.22</t>
  </si>
  <si>
    <t>37.5</t>
  </si>
  <si>
    <t>11.49</t>
  </si>
  <si>
    <t>28.62</t>
  </si>
  <si>
    <t>48.01</t>
  </si>
  <si>
    <t>Cash Conversion Cycle (Average Days)</t>
  </si>
  <si>
    <t>22.94</t>
  </si>
  <si>
    <t>35.54</t>
  </si>
  <si>
    <t>62.1</t>
  </si>
  <si>
    <t>48.02</t>
  </si>
  <si>
    <t>32.63</t>
  </si>
  <si>
    <t>Long Term Solvency</t>
  </si>
  <si>
    <t>Total Debt/Equity</t>
  </si>
  <si>
    <t>24.03</t>
  </si>
  <si>
    <t>30.82</t>
  </si>
  <si>
    <t>44.02</t>
  </si>
  <si>
    <t>0.01</t>
  </si>
  <si>
    <t>3.68</t>
  </si>
  <si>
    <t>2.57</t>
  </si>
  <si>
    <t>Total Debt / Total Capital</t>
  </si>
  <si>
    <t>19.38</t>
  </si>
  <si>
    <t>23.56</t>
  </si>
  <si>
    <t>30.57</t>
  </si>
  <si>
    <t>3.55</t>
  </si>
  <si>
    <t>2.5</t>
  </si>
  <si>
    <t>LT Debt/Equity</t>
  </si>
  <si>
    <t>39.16</t>
  </si>
  <si>
    <t>1.8</t>
  </si>
  <si>
    <t>0.61</t>
  </si>
  <si>
    <t>Long-Term Debt / Total Capital</t>
  </si>
  <si>
    <t>27.19</t>
  </si>
  <si>
    <t>1.73</t>
  </si>
  <si>
    <t>0.6</t>
  </si>
  <si>
    <t>Total Liabilities / Total Assets</t>
  </si>
  <si>
    <t>36.73</t>
  </si>
  <si>
    <t>45.97</t>
  </si>
  <si>
    <t>20.39</t>
  </si>
  <si>
    <t>25.41</t>
  </si>
  <si>
    <t>26.13</t>
  </si>
  <si>
    <t>EBIT / Interest Expense</t>
  </si>
  <si>
    <t>-2.81</t>
  </si>
  <si>
    <t>-5.14</t>
  </si>
  <si>
    <t>-2.59</t>
  </si>
  <si>
    <t>-168.24</t>
  </si>
  <si>
    <t>-121.86</t>
  </si>
  <si>
    <t>EBITDA / Interest Expense</t>
  </si>
  <si>
    <t>-0.84</t>
  </si>
  <si>
    <t>-1.77</t>
  </si>
  <si>
    <t>1.86</t>
  </si>
  <si>
    <t>-155.8</t>
  </si>
  <si>
    <t>-87.93</t>
  </si>
  <si>
    <t>(EBITDA - Capex) / Interest Expense</t>
  </si>
  <si>
    <t>-1.24</t>
  </si>
  <si>
    <t>-2.24</t>
  </si>
  <si>
    <t>1.68</t>
  </si>
  <si>
    <t>-157.72</t>
  </si>
  <si>
    <t>-91.94</t>
  </si>
  <si>
    <t>Total Debt / EBITDA</t>
  </si>
  <si>
    <t>-18.23</t>
  </si>
  <si>
    <t>-6.04</t>
  </si>
  <si>
    <t>6.34</t>
  </si>
  <si>
    <t>-0.16</t>
  </si>
  <si>
    <t>-0.72</t>
  </si>
  <si>
    <t>Net Debt / EBITDA</t>
  </si>
  <si>
    <t>-11.31</t>
  </si>
  <si>
    <t>-5.36</t>
  </si>
  <si>
    <t>5.53</t>
  </si>
  <si>
    <t>0.43</t>
  </si>
  <si>
    <t>0.78</t>
  </si>
  <si>
    <t>4.17</t>
  </si>
  <si>
    <t>Total Debt / (EBITDA - Capex)</t>
  </si>
  <si>
    <t>-12.37</t>
  </si>
  <si>
    <t>-4.78</t>
  </si>
  <si>
    <t>7.04</t>
  </si>
  <si>
    <t>-0.61</t>
  </si>
  <si>
    <t>Net Debt / (EBITDA - Capex)</t>
  </si>
  <si>
    <t>-7.67</t>
  </si>
  <si>
    <t>-4.24</t>
  </si>
  <si>
    <t>6.15</t>
  </si>
  <si>
    <t>0.42</t>
  </si>
  <si>
    <t>0.74</t>
  </si>
  <si>
    <t>Growth Over Prior Year</t>
  </si>
  <si>
    <t>Total Revenues, 1 Yr. Growth %</t>
  </si>
  <si>
    <t>30.87</t>
  </si>
  <si>
    <t>30.64</t>
  </si>
  <si>
    <t>75.46</t>
  </si>
  <si>
    <t>29.8</t>
  </si>
  <si>
    <t>21.1</t>
  </si>
  <si>
    <t>Gross Profit, 1 Yr. Growth %</t>
  </si>
  <si>
    <t>-29.26</t>
  </si>
  <si>
    <t>40.95</t>
  </si>
  <si>
    <t>-698.3</t>
  </si>
  <si>
    <t>-101.34</t>
  </si>
  <si>
    <t>EBITDA, 1 Yr. Growth %</t>
  </si>
  <si>
    <t>251.73</t>
  </si>
  <si>
    <t>-303.56</t>
  </si>
  <si>
    <t>-73.84</t>
  </si>
  <si>
    <t>-81.1</t>
  </si>
  <si>
    <t>EBITA, 1 Yr. Growth %</t>
  </si>
  <si>
    <t>191.59</t>
  </si>
  <si>
    <t>-246.71</t>
  </si>
  <si>
    <t>-73.08</t>
  </si>
  <si>
    <t>-78.1</t>
  </si>
  <si>
    <t>EBIT, 1 Yr. Growth %</t>
  </si>
  <si>
    <t>204.81</t>
  </si>
  <si>
    <t>-42.12</t>
  </si>
  <si>
    <t>-67.67</t>
  </si>
  <si>
    <t>-60.45</t>
  </si>
  <si>
    <t>Earnings From Cont. Operations, 1 Yr. Growth %</t>
  </si>
  <si>
    <t>-24.52</t>
  </si>
  <si>
    <t>-69.36</t>
  </si>
  <si>
    <t>-52.91</t>
  </si>
  <si>
    <t>Net Income, 1 Yr. Growth %</t>
  </si>
  <si>
    <t>Normalized Net Income, 1 Yr. Growth %</t>
  </si>
  <si>
    <t>97.57</t>
  </si>
  <si>
    <t>-36.88</t>
  </si>
  <si>
    <t>-68.86</t>
  </si>
  <si>
    <t>-64.49</t>
  </si>
  <si>
    <t>Diluted EPS Before Extra, 1 Yr. Growth %</t>
  </si>
  <si>
    <t>127.15</t>
  </si>
  <si>
    <t>-26.27</t>
  </si>
  <si>
    <t>806.5</t>
  </si>
  <si>
    <t>-77.19</t>
  </si>
  <si>
    <t>-55.51</t>
  </si>
  <si>
    <t>Accounts Receivable, 1 Yr. Growth %</t>
  </si>
  <si>
    <t>73.9</t>
  </si>
  <si>
    <t>45.09</t>
  </si>
  <si>
    <t>102.42</t>
  </si>
  <si>
    <t>1.78</t>
  </si>
  <si>
    <t>Inventory, 1 Yr. Growth %</t>
  </si>
  <si>
    <t>76.73</t>
  </si>
  <si>
    <t>36.65</t>
  </si>
  <si>
    <t>38.02</t>
  </si>
  <si>
    <t>-46.6</t>
  </si>
  <si>
    <t>22.61</t>
  </si>
  <si>
    <t>Net Property, Plant and Equip., 1 Yr. Growth %</t>
  </si>
  <si>
    <t>46.65</t>
  </si>
  <si>
    <t>2.46</t>
  </si>
  <si>
    <t>188.78</t>
  </si>
  <si>
    <t>33.89</t>
  </si>
  <si>
    <t>-4.02</t>
  </si>
  <si>
    <t>Total Assets, 1 Yr. Growth %</t>
  </si>
  <si>
    <t>3.84</t>
  </si>
  <si>
    <t>4.19</t>
  </si>
  <si>
    <t>126.87</t>
  </si>
  <si>
    <t>-12.82</t>
  </si>
  <si>
    <t>Tangible Book Value, 1 Yr. Growth %</t>
  </si>
  <si>
    <t>20.41</t>
  </si>
  <si>
    <t>13.43</t>
  </si>
  <si>
    <t>-137.08</t>
  </si>
  <si>
    <t>-30.18</t>
  </si>
  <si>
    <t>-0.29</t>
  </si>
  <si>
    <t>Common Equity, 1 Yr. Growth %</t>
  </si>
  <si>
    <t>249.75</t>
  </si>
  <si>
    <t>71.37</t>
  </si>
  <si>
    <t>-606.49</t>
  </si>
  <si>
    <t>-18.32</t>
  </si>
  <si>
    <t>-0.66</t>
  </si>
  <si>
    <t>Cash From Operations, 1 Yr. Growth %</t>
  </si>
  <si>
    <t>-71.18</t>
  </si>
  <si>
    <t>585.11</t>
  </si>
  <si>
    <t>-470.81</t>
  </si>
  <si>
    <t>-94.54</t>
  </si>
  <si>
    <t>-530.56</t>
  </si>
  <si>
    <t>Capital Expenditures, 1 Yr. Growth %</t>
  </si>
  <si>
    <t>97.36</t>
  </si>
  <si>
    <t>-54.49</t>
  </si>
  <si>
    <t>338.32</t>
  </si>
  <si>
    <t>-7.01</t>
  </si>
  <si>
    <t>-40.19</t>
  </si>
  <si>
    <t>Levered Free Cash Flow, 1 Yr. Growth %</t>
  </si>
  <si>
    <t>-110.47</t>
  </si>
  <si>
    <t>-103.4</t>
  </si>
  <si>
    <t>-107.86</t>
  </si>
  <si>
    <t>Unlevered Free Cash Flow, 1 Yr. Growth %</t>
  </si>
  <si>
    <t>-598.57</t>
  </si>
  <si>
    <t>-102.87</t>
  </si>
  <si>
    <t>-109.16</t>
  </si>
  <si>
    <t>Compound Annual Growth Rate Over Two Years</t>
  </si>
  <si>
    <t>Total Revenues, 2 Yr. CAGR %</t>
  </si>
  <si>
    <t>30.75</t>
  </si>
  <si>
    <t>51.4</t>
  </si>
  <si>
    <t>50.91</t>
  </si>
  <si>
    <t>25.37</t>
  </si>
  <si>
    <t>Gross Profit, 2 Yr. CAGR %</t>
  </si>
  <si>
    <t>-0.15</t>
  </si>
  <si>
    <t>190.4</t>
  </si>
  <si>
    <t>-71.67</t>
  </si>
  <si>
    <t>-43.14</t>
  </si>
  <si>
    <t>EBITDA, 2 Yr. CAGR %</t>
  </si>
  <si>
    <t>59.67</t>
  </si>
  <si>
    <t>554.63</t>
  </si>
  <si>
    <t>204.15</t>
  </si>
  <si>
    <t>-77.37</t>
  </si>
  <si>
    <t>EBITA, 2 Yr. CAGR %</t>
  </si>
  <si>
    <t>72.96</t>
  </si>
  <si>
    <t>515.39</t>
  </si>
  <si>
    <t>228.33</t>
  </si>
  <si>
    <t>-75.3</t>
  </si>
  <si>
    <t>EBIT, 2 Yr. CAGR %</t>
  </si>
  <si>
    <t>32.83</t>
  </si>
  <si>
    <t>299.1</t>
  </si>
  <si>
    <t>198.28</t>
  </si>
  <si>
    <t>-64.24</t>
  </si>
  <si>
    <t>Earnings From Cont. Operations, 2 Yr. CAGR %</t>
  </si>
  <si>
    <t>9.55</t>
  </si>
  <si>
    <t>283.96</t>
  </si>
  <si>
    <t>144.64</t>
  </si>
  <si>
    <t>-62.01</t>
  </si>
  <si>
    <t>Net Income, 2 Yr. CAGR %</t>
  </si>
  <si>
    <t>Normalized Net Income, 2 Yr. CAGR %</t>
  </si>
  <si>
    <t>11.67</t>
  </si>
  <si>
    <t>258.32</t>
  </si>
  <si>
    <t>151.7</t>
  </si>
  <si>
    <t>-66.75</t>
  </si>
  <si>
    <t>Diluted EPS Before Extra, 2 Yr. CAGR %</t>
  </si>
  <si>
    <t>29.41</t>
  </si>
  <si>
    <t>158.52</t>
  </si>
  <si>
    <t>-68.39</t>
  </si>
  <si>
    <t>Accounts Receivable, 2 Yr. CAGR %</t>
  </si>
  <si>
    <t>58.84</t>
  </si>
  <si>
    <t>43.53</t>
  </si>
  <si>
    <t>24.79</t>
  </si>
  <si>
    <t>Inventory, 2 Yr. CAGR %</t>
  </si>
  <si>
    <t>55.41</t>
  </si>
  <si>
    <t>37.34</t>
  </si>
  <si>
    <t>-14.15</t>
  </si>
  <si>
    <t>-19.09</t>
  </si>
  <si>
    <t>Net Property, Plant and Equip., 2 Yr. CAGR %</t>
  </si>
  <si>
    <t>22.58</t>
  </si>
  <si>
    <t>72.01</t>
  </si>
  <si>
    <t>96.63</t>
  </si>
  <si>
    <t>13.36</t>
  </si>
  <si>
    <t>Total Assets, 2 Yr. CAGR %</t>
  </si>
  <si>
    <t>4.01</t>
  </si>
  <si>
    <t>53.74</t>
  </si>
  <si>
    <t>40.63</t>
  </si>
  <si>
    <t>-6.49</t>
  </si>
  <si>
    <t>Tangible Book Value, 2 Yr. CAGR %</t>
  </si>
  <si>
    <t>16.87</t>
  </si>
  <si>
    <t>-35.15</t>
  </si>
  <si>
    <t>-49.12</t>
  </si>
  <si>
    <t>-16.56</t>
  </si>
  <si>
    <t>Common Equity, 2 Yr. CAGR %</t>
  </si>
  <si>
    <t>144.82</t>
  </si>
  <si>
    <t>194.61</t>
  </si>
  <si>
    <t>103.4</t>
  </si>
  <si>
    <t>-9.92</t>
  </si>
  <si>
    <t>Cash From Operations, 2 Yr. CAGR %</t>
  </si>
  <si>
    <t>40.52</t>
  </si>
  <si>
    <t>404.03</t>
  </si>
  <si>
    <t>-55.01</t>
  </si>
  <si>
    <t>-51.53</t>
  </si>
  <si>
    <t>Capital Expenditures, 2 Yr. CAGR %</t>
  </si>
  <si>
    <t>-5.23</t>
  </si>
  <si>
    <t>41.23</t>
  </si>
  <si>
    <t>101.89</t>
  </si>
  <si>
    <t>-25.42</t>
  </si>
  <si>
    <t>Levered Free Cash Flow, 2 Yr. CAGR %</t>
  </si>
  <si>
    <t>492.82</t>
  </si>
  <si>
    <t>237.58</t>
  </si>
  <si>
    <t>-94.79</t>
  </si>
  <si>
    <t>Unlevered Free Cash Flow, 2 Yr. CAGR %</t>
  </si>
  <si>
    <t>0.02</t>
  </si>
  <si>
    <t>-94.82</t>
  </si>
  <si>
    <t>Compound Annual Growth Rate Over Three Years</t>
  </si>
  <si>
    <t>Total Revenues, 3 Yr. CAGR %</t>
  </si>
  <si>
    <t>44.22</t>
  </si>
  <si>
    <t>43.83</t>
  </si>
  <si>
    <t>40.24</t>
  </si>
  <si>
    <t>Gross Profit, 3 Yr. CAGR %</t>
  </si>
  <si>
    <t>81.36</t>
  </si>
  <si>
    <t>-51.64</t>
  </si>
  <si>
    <t>24.6</t>
  </si>
  <si>
    <t>EBITDA, 3 Yr. CAGR %</t>
  </si>
  <si>
    <t>348.38</t>
  </si>
  <si>
    <t>123.82</t>
  </si>
  <si>
    <t>20.46</t>
  </si>
  <si>
    <t>EBITA, 3 Yr. CAGR %</t>
  </si>
  <si>
    <t>392.98</t>
  </si>
  <si>
    <t>116.82</t>
  </si>
  <si>
    <t>33.14</t>
  </si>
  <si>
    <t>EBIT, 3 Yr. CAGR %</t>
  </si>
  <si>
    <t>264.81</t>
  </si>
  <si>
    <t>52.1</t>
  </si>
  <si>
    <t>Earnings From Cont. Operations, 3 Yr. CAGR %</t>
  </si>
  <si>
    <t>186.19</t>
  </si>
  <si>
    <t>65.31</t>
  </si>
  <si>
    <t>41.25</t>
  </si>
  <si>
    <t>Net Income, 3 Yr. CAGR %</t>
  </si>
  <si>
    <t>Normalized Net Income, 3 Yr. CAGR %</t>
  </si>
  <si>
    <t>193.82</t>
  </si>
  <si>
    <t>58.72</t>
  </si>
  <si>
    <t>31.02</t>
  </si>
  <si>
    <t>Diluted EPS Before Extra, 3 Yr. CAGR %</t>
  </si>
  <si>
    <t>-25.95</t>
  </si>
  <si>
    <t>15.82</t>
  </si>
  <si>
    <t>-24.74</t>
  </si>
  <si>
    <t>Accounts Receivable, 3 Yr. CAGR %</t>
  </si>
  <si>
    <t>72.21</t>
  </si>
  <si>
    <t>44.05</t>
  </si>
  <si>
    <t>46.62</t>
  </si>
  <si>
    <t>Inventory, 3 Yr. CAGR %</t>
  </si>
  <si>
    <t>49.38</t>
  </si>
  <si>
    <t>0.24</t>
  </si>
  <si>
    <t>Net Property, Plant and Equip., 3 Yr. CAGR %</t>
  </si>
  <si>
    <t>63.11</t>
  </si>
  <si>
    <t>58.23</t>
  </si>
  <si>
    <t>54.82</t>
  </si>
  <si>
    <t>Total Assets, 3 Yr. CAGR %</t>
  </si>
  <si>
    <t>34.89</t>
  </si>
  <si>
    <t>27.25</t>
  </si>
  <si>
    <t>25.65</t>
  </si>
  <si>
    <t>Tangible Book Value, 3 Yr. CAGR %</t>
  </si>
  <si>
    <t>-20.29</t>
  </si>
  <si>
    <t>-33.54</t>
  </si>
  <si>
    <t>-36.33</t>
  </si>
  <si>
    <t>Common Equity, 3 Yr. CAGR %</t>
  </si>
  <si>
    <t>211.95</t>
  </si>
  <si>
    <t>92.1</t>
  </si>
  <si>
    <t>60.18</t>
  </si>
  <si>
    <t>Cash From Operations, 3 Yr. CAGR %</t>
  </si>
  <si>
    <t>94.18</t>
  </si>
  <si>
    <t>11.51</t>
  </si>
  <si>
    <t>-4.49</t>
  </si>
  <si>
    <t>Capital Expenditures, 3 Yr. CAGR %</t>
  </si>
  <si>
    <t>57.9</t>
  </si>
  <si>
    <t>22.87</t>
  </si>
  <si>
    <t>34.59</t>
  </si>
  <si>
    <t>Levered Free Cash Flow, 3 Yr. CAGR %</t>
  </si>
  <si>
    <t>6.08</t>
  </si>
  <si>
    <t>-3.12</t>
  </si>
  <si>
    <t>Unlevered Free Cash Flow, 3 Yr. CAGR %</t>
  </si>
  <si>
    <t>70.86</t>
  </si>
  <si>
    <t>-54.64</t>
  </si>
  <si>
    <t>Compound Annual Growth Rate Over Five Years</t>
  </si>
  <si>
    <t>Total Revenues, 5 Yr. CAGR %</t>
  </si>
  <si>
    <t>36.36</t>
  </si>
  <si>
    <t>Gross Profit, 5 Yr. CAGR %</t>
  </si>
  <si>
    <t>14.04</t>
  </si>
  <si>
    <t>EBITDA, 5 Yr. CAGR %</t>
  </si>
  <si>
    <t>34.83</t>
  </si>
  <si>
    <t>EBITA, 5 Yr. CAGR %</t>
  </si>
  <si>
    <t>47.83</t>
  </si>
  <si>
    <t>EBIT, 5 Yr. CAGR %</t>
  </si>
  <si>
    <t>44.08</t>
  </si>
  <si>
    <t>Earnings From Cont. Operations, 5 Yr. CAGR %</t>
  </si>
  <si>
    <t>27.6</t>
  </si>
  <si>
    <t>Net Income, 5 Yr. CAGR %</t>
  </si>
  <si>
    <t>Normalized Net Income, 5 Yr. CAGR %</t>
  </si>
  <si>
    <t>22.91</t>
  </si>
  <si>
    <t>Diluted EPS Before Extra, 5 Yr. CAGR %</t>
  </si>
  <si>
    <t>-47.7</t>
  </si>
  <si>
    <t>Accounts Receivable, 5 Yr. CAGR %</t>
  </si>
  <si>
    <t>51.39</t>
  </si>
  <si>
    <t>Inventory, 5 Yr. CAGR %</t>
  </si>
  <si>
    <t>16.89</t>
  </si>
  <si>
    <t>Net Property, Plant and Equip., 5 Yr. CAGR %</t>
  </si>
  <si>
    <t>41.02</t>
  </si>
  <si>
    <t>Total Assets, 5 Yr. CAGR %</t>
  </si>
  <si>
    <t>16.5</t>
  </si>
  <si>
    <t>Tangible Book Value, 5 Yr. CAGR %</t>
  </si>
  <si>
    <t>-18.82</t>
  </si>
  <si>
    <t>Common Equity, 5 Yr. CAGR %</t>
  </si>
  <si>
    <t>89.8</t>
  </si>
  <si>
    <t>Cash From Operations, 5 Yr. CAGR %</t>
  </si>
  <si>
    <t>11.46</t>
  </si>
  <si>
    <t>Capital Expenditures, 5 Yr. CAGR %</t>
  </si>
  <si>
    <t>16.97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</si>
  <si>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</si>
  <si>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</si>
  <si>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</si>
  <si>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</si>
  <si>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</si>
  <si>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</si>
  <si>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</si>
  <si>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</si>
  <si>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606.9</t>
  </si>
  <si>
    <t>1,375</t>
  </si>
  <si>
    <t>721.1</t>
  </si>
  <si>
    <t>1,280</t>
  </si>
  <si>
    <t>1,845</t>
  </si>
  <si>
    <t>-</t>
  </si>
  <si>
    <t>Change</t>
  </si>
  <si>
    <t>126.58%</t>
  </si>
  <si>
    <t>-47.56%</t>
  </si>
  <si>
    <t>77.47%</t>
  </si>
  <si>
    <t>44.18%</t>
  </si>
  <si>
    <t>0%</t>
  </si>
  <si>
    <t>Enterprise Value (EV)
                                    1</t>
  </si>
  <si>
    <t>1,153</t>
  </si>
  <si>
    <t>576.5</t>
  </si>
  <si>
    <t>1,187</t>
  </si>
  <si>
    <t>1,726</t>
  </si>
  <si>
    <t>1,683</t>
  </si>
  <si>
    <t>1,600</t>
  </si>
  <si>
    <t>89.95%</t>
  </si>
  <si>
    <t>-49.98%</t>
  </si>
  <si>
    <t>105.87%</t>
  </si>
  <si>
    <t>45.39%</t>
  </si>
  <si>
    <t>-2.49%</t>
  </si>
  <si>
    <t>-4.93%</t>
  </si>
  <si>
    <t>P/E ratio</t>
  </si>
  <si>
    <t>-1.93x</t>
  </si>
  <si>
    <t>-3.92x</t>
  </si>
  <si>
    <t>-16.3x</t>
  </si>
  <si>
    <t>-61.6x</t>
  </si>
  <si>
    <t>2,256x</t>
  </si>
  <si>
    <t>65.2x</t>
  </si>
  <si>
    <t>PBR</t>
  </si>
  <si>
    <t>2.28x</t>
  </si>
  <si>
    <t>1.25x</t>
  </si>
  <si>
    <t>2.45x</t>
  </si>
  <si>
    <t>3.45x</t>
  </si>
  <si>
    <t>3.23x</t>
  </si>
  <si>
    <t>2.83x</t>
  </si>
  <si>
    <t>PEG</t>
  </si>
  <si>
    <t>0.1x</t>
  </si>
  <si>
    <t>0.3x</t>
  </si>
  <si>
    <t>1x</t>
  </si>
  <si>
    <t>-22x</t>
  </si>
  <si>
    <t>0x</t>
  </si>
  <si>
    <t>Capitalization / Revenue</t>
  </si>
  <si>
    <t>4.05x</t>
  </si>
  <si>
    <t>5.23x</t>
  </si>
  <si>
    <t>2.11x</t>
  </si>
  <si>
    <t>3.1x</t>
  </si>
  <si>
    <t>3.61x</t>
  </si>
  <si>
    <t>3.13x</t>
  </si>
  <si>
    <t>2.71x</t>
  </si>
  <si>
    <t>EV / Revenue</t>
  </si>
  <si>
    <t>4.39x</t>
  </si>
  <si>
    <t>1.69x</t>
  </si>
  <si>
    <t>2.87x</t>
  </si>
  <si>
    <t>3.38x</t>
  </si>
  <si>
    <t>2.85x</t>
  </si>
  <si>
    <t>2.35x</t>
  </si>
  <si>
    <t>EV / EBITDA</t>
  </si>
  <si>
    <t>34.7x</t>
  </si>
  <si>
    <t>744x</t>
  </si>
  <si>
    <t>36.5x</t>
  </si>
  <si>
    <t>22.2x</t>
  </si>
  <si>
    <t>20.2x</t>
  </si>
  <si>
    <t>15.1x</t>
  </si>
  <si>
    <t>10.7x</t>
  </si>
  <si>
    <t>EV / EBIT</t>
  </si>
  <si>
    <t>-28.8x</t>
  </si>
  <si>
    <t>-2.01x</t>
  </si>
  <si>
    <t>-3.15x</t>
  </si>
  <si>
    <t>-16x</t>
  </si>
  <si>
    <t>-36.5x</t>
  </si>
  <si>
    <t>730x</t>
  </si>
  <si>
    <t>46.2x</t>
  </si>
  <si>
    <t>EV / FCF</t>
  </si>
  <si>
    <t>-11.9x</t>
  </si>
  <si>
    <t>-11.3x</t>
  </si>
  <si>
    <t>-36.1x</t>
  </si>
  <si>
    <t>2,876x</t>
  </si>
  <si>
    <t>32.4x</t>
  </si>
  <si>
    <t>19.6x</t>
  </si>
  <si>
    <t>FCF Yield</t>
  </si>
  <si>
    <t>-8.38%</t>
  </si>
  <si>
    <t>-8.81%</t>
  </si>
  <si>
    <t>-2.77%</t>
  </si>
  <si>
    <t>0.03%</t>
  </si>
  <si>
    <t>3.08%</t>
  </si>
  <si>
    <t>5.11%</t>
  </si>
  <si>
    <t>Dividend per Share
                                    2</t>
  </si>
  <si>
    <t>Rate of return</t>
  </si>
  <si>
    <t>EPS
                                    2</t>
  </si>
  <si>
    <t>-0.1429</t>
  </si>
  <si>
    <t>0.0039</t>
  </si>
  <si>
    <t>0.1349</t>
  </si>
  <si>
    <t>Distribution rate</t>
  </si>
  <si>
    <t>Net sales
                                    1</t>
  </si>
  <si>
    <t>149.7</t>
  </si>
  <si>
    <t>262.7</t>
  </si>
  <si>
    <t>341</t>
  </si>
  <si>
    <t>413</t>
  </si>
  <si>
    <t>511.1</t>
  </si>
  <si>
    <t>589.9</t>
  </si>
  <si>
    <t>681</t>
  </si>
  <si>
    <t>EBITDA
                                    1</t>
  </si>
  <si>
    <t>17.51</t>
  </si>
  <si>
    <t>1.55</t>
  </si>
  <si>
    <t>15.79</t>
  </si>
  <si>
    <t>53.34</t>
  </si>
  <si>
    <t>85.34</t>
  </si>
  <si>
    <t>111.6</t>
  </si>
  <si>
    <t>150</t>
  </si>
  <si>
    <t>EBIT
                                    1</t>
  </si>
  <si>
    <t>-21.04</t>
  </si>
  <si>
    <t>-573.3</t>
  </si>
  <si>
    <t>-182.9</t>
  </si>
  <si>
    <t>-74.16</t>
  </si>
  <si>
    <t>-47.28</t>
  </si>
  <si>
    <t>2.305</t>
  </si>
  <si>
    <t>34.61</t>
  </si>
  <si>
    <t>Net income
                                    1</t>
  </si>
  <si>
    <t>-30.35</t>
  </si>
  <si>
    <t>-592.8</t>
  </si>
  <si>
    <t>-181.6</t>
  </si>
  <si>
    <t>-85.53</t>
  </si>
  <si>
    <t>-32.5</t>
  </si>
  <si>
    <t>-0.7119</t>
  </si>
  <si>
    <t>34.22</t>
  </si>
  <si>
    <t>Net Debt
                                    1</t>
  </si>
  <si>
    <t>-222.3</t>
  </si>
  <si>
    <t>-144.5</t>
  </si>
  <si>
    <t>-92.74</t>
  </si>
  <si>
    <t>-119.5</t>
  </si>
  <si>
    <t>-162.5</t>
  </si>
  <si>
    <t>-245.4</t>
  </si>
  <si>
    <t>Reference price
                                    2</t>
  </si>
  <si>
    <t>17.590</t>
  </si>
  <si>
    <t>7.600</t>
  </si>
  <si>
    <t>3.570</t>
  </si>
  <si>
    <t>6.180</t>
  </si>
  <si>
    <t>8.800</t>
  </si>
  <si>
    <t>Nbr of stocks (in thousands)</t>
  </si>
  <si>
    <t>34,500</t>
  </si>
  <si>
    <t>180,922</t>
  </si>
  <si>
    <t>201,978</t>
  </si>
  <si>
    <t>207,062</t>
  </si>
  <si>
    <t>209,666</t>
  </si>
  <si>
    <t>Announcement Date</t>
  </si>
  <si>
    <t>4/28/21</t>
  </si>
  <si>
    <t>3/11/22</t>
  </si>
  <si>
    <t>3/10/23</t>
  </si>
  <si>
    <t>3/6/24</t>
  </si>
  <si>
    <t>address1</t>
  </si>
  <si>
    <t>27 Soho Square</t>
  </si>
  <si>
    <t>address2</t>
  </si>
  <si>
    <t>1st Floor</t>
  </si>
  <si>
    <t>city</t>
  </si>
  <si>
    <t>London</t>
  </si>
  <si>
    <t>zip</t>
  </si>
  <si>
    <t>W1D 3QR</t>
  </si>
  <si>
    <t>country</t>
  </si>
  <si>
    <t>phone</t>
  </si>
  <si>
    <t>44 20 7851 4060</t>
  </si>
  <si>
    <t>website</t>
  </si>
  <si>
    <t>https://www.geniussports.com</t>
  </si>
  <si>
    <t>industry</t>
  </si>
  <si>
    <t>Internet Content &amp; Information</t>
  </si>
  <si>
    <t>industryKey</t>
  </si>
  <si>
    <t>internet-content-information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</si>
  <si>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</si>
  <si>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</si>
  <si>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</si>
  <si>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</si>
  <si>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</si>
  <si>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</si>
  <si>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</si>
  <si>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Genius Sports Limited engages in the development and sale of technology-led products and services to the sports, sports betting, and sports media industries. It offers technology infrastructure for the collection, integration, and distribution of live data of sports leagues; streaming solutions comprising technology, automatic production, and distribution for sports to commercialize video footage of their games; and end-to-end integrity services to sports leagues, such as full-time active monitoring technology, which uses mathematical algorithms to identify and flag suspicious betting activity in global betting markets, as well as a full suite of online and offline educational and consultancy services. The company also provides live sports data collection; pre-game and in-game odds feeds; risk management services, including customer profiling, monitoring of incoming bets, automated acceptance and rejection of bets, and limit setting; live streaming services; creation, delivery, and optimization of digital marketing campaigns, such as data-driven personalized ad creative; and fan engagement widgets for digital publishers that offer live game statistics and betting-related content. The company was founded in 2001 and is headquartered in London, the United Kingdom.</t>
  </si>
  <si>
    <t>fullTimeEmployees</t>
  </si>
  <si>
    <t>companyOfficers</t>
  </si>
  <si>
    <t>[{'maxAge': 1, 'name': 'Mr. Mark  Locke', 'age': 45, 'title': 'Co-Founder, CEO &amp; Director', 'yearBorn': 1979, 'exercisedValue': 0, 'unexercisedValue': 0}, {'maxAge': 1, 'name': 'Mr. Nicholas  Taylor', 'age': 50, 'title': 'Chief Financial Officer', 'yearBorn': 1974, 'exercisedValue': 0, 'unexercisedValue': 0}, {'maxAge': 1, 'name': 'Mr. Eric  Stevens', 'age': 46, 'title': 'Chief Operating Officer', 'yearBorn': 1978, 'exercisedValue': 0, 'unexercisedValue': 0}, {'maxAge': 1, 'name': 'Mr. Mark  Kropf', 'title': 'Group Chief Technology Officer', 'exercisedValue': 0, 'unexercisedValue': 0}, {'maxAge': 1, 'name': 'Mr. F. Campbell Stephenson', 'age': 48, 'title': 'Chief Information Officer', 'yearBorn': 1976, 'exercisedValue': 0, 'unexercisedValue': 0}, {'maxAge': 1, 'name': 'Brandon  Bukstel', 'title': 'Investor Relations Manager', 'exercisedValue': 0, 'unexercisedValue': 0}, {'maxAge': 1, 'name': 'Mr. Tom  Russell', 'age': 44, 'title': 'Chief Legal Officer', 'yearBorn': 1980, 'exercisedValue': 0, 'unexercisedValue': 0}, {'maxAge': 1, 'name': 'Chris  Dougan', 'title': 'Chief Communications Officer', 'exercisedValue': 0, 'unexercisedValue': 0}, {'maxAge': 1, 'name': 'Jonny  Katanchian', 'title': 'Head of Commercial Partnerships \x96 EMEA', 'exercisedValue': 0, 'unexercisedValue': 0}, {'maxAge': 1, 'name': 'Mr. Jack  Davison', 'age': 47, 'title': 'Chief Commercial Officer', 'yearBorn': 1977,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</si>
  <si>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</si>
  <si>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</si>
  <si>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</si>
  <si>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</si>
  <si>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</si>
  <si>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</si>
  <si>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</si>
  <si>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</si>
  <si>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</si>
  <si>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</si>
  <si>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</si>
  <si>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</si>
  <si>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</si>
  <si>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</si>
  <si>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</si>
  <si>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</si>
  <si>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</si>
  <si>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</si>
  <si>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</si>
  <si>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</si>
  <si>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</si>
  <si>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</si>
  <si>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</si>
  <si>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</si>
  <si>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</si>
  <si>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</si>
  <si>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</si>
  <si>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</si>
  <si>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</si>
  <si>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</si>
  <si>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</si>
  <si>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</si>
  <si>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</si>
  <si>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</si>
  <si>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</si>
  <si>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</si>
  <si>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</si>
  <si>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</si>
  <si>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</si>
  <si>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</si>
  <si>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</si>
  <si>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</si>
  <si>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</si>
  <si>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</si>
  <si>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</si>
  <si>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</si>
  <si>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</si>
  <si>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</si>
  <si>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</si>
  <si>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</si>
  <si>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</si>
  <si>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</si>
  <si>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</si>
  <si>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</si>
  <si>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</si>
  <si>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</si>
  <si>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</si>
  <si>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</si>
  <si>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</si>
  <si>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</si>
  <si>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</si>
  <si>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</si>
  <si>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Genius Sports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</si>
  <si>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</si>
  <si>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</si>
  <si>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</si>
  <si>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</si>
  <si>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</si>
  <si>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</si>
  <si>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</si>
  <si>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6337afe8-d17a-32b9-9ad6-27693c73fa6c</t>
  </si>
  <si>
    <t>messageBoardId</t>
  </si>
  <si>
    <t>finmb_312838575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</si>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</sst>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eniussport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15.01775668707946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1.858032E9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2.771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146.66667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-25.0</v>
      </c>
      <c r="C2" s="1">
        <v>-40.0</v>
      </c>
      <c r="D2" s="1">
        <v>-30.0</v>
      </c>
      <c r="E2" s="1">
        <v>-593.0</v>
      </c>
      <c r="F2" s="1">
        <v>-182.0</v>
      </c>
      <c r="G2" s="1">
        <v>-85.0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1.0</v>
      </c>
      <c r="E3" s="1">
        <v>3.0</v>
      </c>
      <c r="F3" s="1">
        <v>4.0</v>
      </c>
      <c r="G3" s="1">
        <v>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6.0</v>
      </c>
      <c r="C4" s="1">
        <v>21.0</v>
      </c>
      <c r="D4" s="1">
        <v>33.0</v>
      </c>
      <c r="E4" s="1">
        <v>38.0</v>
      </c>
      <c r="F4" s="1">
        <v>40.0</v>
      </c>
      <c r="G4" s="1">
        <v>40.0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8.0</v>
      </c>
      <c r="C5" s="1">
        <v>23.0</v>
      </c>
      <c r="D5" s="1">
        <v>35.0</v>
      </c>
      <c r="E5" s="1">
        <v>41.0</v>
      </c>
      <c r="F5" s="1">
        <v>45.0</v>
      </c>
      <c r="G5" s="1">
        <v>46.0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9.0</v>
      </c>
      <c r="C6" s="1">
        <v>5.0</v>
      </c>
      <c r="D6" s="1">
        <v>53.0</v>
      </c>
      <c r="E6" s="1">
        <v>18.0</v>
      </c>
      <c r="F6" s="1">
        <v>23.0</v>
      </c>
      <c r="G6" s="1">
        <v>32.0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4.0</v>
      </c>
      <c r="F7" s="1">
        <v>29.0</v>
      </c>
      <c r="G7" s="1">
        <v>29.0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-1.0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-3.0</v>
      </c>
      <c r="G10" s="1">
        <v>-3.0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489.0</v>
      </c>
      <c r="F11" s="1">
        <v>89.0</v>
      </c>
      <c r="G11" s="1">
        <v>35.0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2.0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9.0</v>
      </c>
      <c r="C13" s="1">
        <v>2.0</v>
      </c>
      <c r="D13" s="1">
        <v>8.0</v>
      </c>
      <c r="E13" s="1">
        <v>20.0</v>
      </c>
      <c r="F13" s="1">
        <v>1.0</v>
      </c>
      <c r="G13" s="1">
        <v>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-27.0</v>
      </c>
      <c r="C14" s="1">
        <v>-9.0</v>
      </c>
      <c r="D14" s="1">
        <v>-9.0</v>
      </c>
      <c r="E14" s="1">
        <v>-36.0</v>
      </c>
      <c r="F14" s="1">
        <v>-11.0</v>
      </c>
      <c r="G14" s="1">
        <v>-31.0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2.0</v>
      </c>
      <c r="C15" s="1">
        <v>7.0</v>
      </c>
      <c r="D15" s="1">
        <v>-3.0</v>
      </c>
      <c r="E15" s="1">
        <v>9.0</v>
      </c>
      <c r="F15" s="1">
        <v>15.0</v>
      </c>
      <c r="G15" s="1">
        <v>22.0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72.0</v>
      </c>
      <c r="C16" s="1">
        <v>8.0</v>
      </c>
      <c r="D16" s="1">
        <v>9.0</v>
      </c>
      <c r="E16" s="1">
        <v>4.0</v>
      </c>
      <c r="F16" s="1">
        <v>14.0</v>
      </c>
      <c r="G16" s="1">
        <v>90.0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5.0</v>
      </c>
      <c r="C17" s="1">
        <v>5.0</v>
      </c>
      <c r="D17" s="1">
        <v>6.0</v>
      </c>
      <c r="E17" s="1">
        <v>-17.0</v>
      </c>
      <c r="F17" s="1">
        <v>-1.0</v>
      </c>
      <c r="G17" s="1">
        <v>-17.0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8.0</v>
      </c>
      <c r="C18" s="1">
        <v>2.0</v>
      </c>
      <c r="D18" s="1">
        <v>17.0</v>
      </c>
      <c r="E18" s="1">
        <v>-63.0</v>
      </c>
      <c r="F18" s="1">
        <v>-3.0</v>
      </c>
      <c r="G18" s="1">
        <v>14.0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-1.0</v>
      </c>
      <c r="C19" s="1">
        <v>-3.0</v>
      </c>
      <c r="D19" s="1">
        <v>-1.0</v>
      </c>
      <c r="E19" s="1">
        <v>-6.0</v>
      </c>
      <c r="F19" s="1">
        <v>-5.0</v>
      </c>
      <c r="G19" s="1">
        <v>-3.0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11.0</v>
      </c>
      <c r="C20" s="1">
        <v>9.0</v>
      </c>
      <c r="D20" s="1">
        <v>5.0</v>
      </c>
      <c r="E20" s="1">
        <v>17.0</v>
      </c>
      <c r="F20" s="1">
        <v>77.0</v>
      </c>
      <c r="G20" s="1">
        <v>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-47.0</v>
      </c>
      <c r="D21" s="1">
        <v>-3.0</v>
      </c>
      <c r="E21" s="1">
        <v>-104.0</v>
      </c>
      <c r="F21" s="1">
        <v>-2.0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-18.0</v>
      </c>
      <c r="C22" s="1">
        <v>-21.0</v>
      </c>
      <c r="D22" s="1">
        <v>-17.0</v>
      </c>
      <c r="E22" s="1">
        <v>-26.0</v>
      </c>
      <c r="F22" s="1">
        <v>-41.0</v>
      </c>
      <c r="G22" s="1">
        <v>-45.0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2.0</v>
      </c>
      <c r="C23" s="1">
        <v>0.0</v>
      </c>
      <c r="D23" s="1">
        <v>0.0</v>
      </c>
      <c r="E23" s="1">
        <v>0.0</v>
      </c>
      <c r="F23" s="1">
        <v>-8.0</v>
      </c>
      <c r="G23" s="1">
        <v>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4.0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-17.0</v>
      </c>
      <c r="C25" s="1">
        <v>-24.0</v>
      </c>
      <c r="D25" s="1">
        <v>-22.0</v>
      </c>
      <c r="E25" s="1">
        <v>-132.0</v>
      </c>
      <c r="F25" s="1">
        <v>-54.0</v>
      </c>
      <c r="G25" s="1">
        <v>-47.0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4.0</v>
      </c>
      <c r="C26" s="1">
        <v>1.0</v>
      </c>
      <c r="D26" s="1">
        <v>10.0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4.0</v>
      </c>
      <c r="C27" s="1">
        <v>1.0</v>
      </c>
      <c r="D27" s="1">
        <v>10.0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-6.0</v>
      </c>
      <c r="C28" s="1">
        <v>-2.0</v>
      </c>
      <c r="D28" s="1">
        <v>-2.0</v>
      </c>
      <c r="E28" s="1">
        <v>-96.0</v>
      </c>
      <c r="F28" s="1">
        <v>-2.0</v>
      </c>
      <c r="G28" s="1">
        <v>-7.0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-6.0</v>
      </c>
      <c r="C29" s="1">
        <v>-2.0</v>
      </c>
      <c r="D29" s="1">
        <v>-2.0</v>
      </c>
      <c r="E29" s="1">
        <v>-96.0</v>
      </c>
      <c r="F29" s="1">
        <v>-2.0</v>
      </c>
      <c r="G29" s="1">
        <v>-7.0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4.0</v>
      </c>
      <c r="C30" s="1">
        <v>14.0</v>
      </c>
      <c r="D30" s="1">
        <v>9.0</v>
      </c>
      <c r="E30" s="1">
        <v>589.0</v>
      </c>
      <c r="F30" s="1">
        <v>0.0</v>
      </c>
      <c r="G30" s="1">
        <v>6.0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6.0</v>
      </c>
      <c r="D31" s="1">
        <v>0.0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-1.0</v>
      </c>
      <c r="C32" s="1">
        <v>-66.0</v>
      </c>
      <c r="D32" s="1">
        <v>0.0</v>
      </c>
      <c r="E32" s="1">
        <v>-81.0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3.0</v>
      </c>
      <c r="C33" s="1">
        <v>6.0</v>
      </c>
      <c r="D33" s="1">
        <v>10.0</v>
      </c>
      <c r="E33" s="1">
        <v>410.0</v>
      </c>
      <c r="F33" s="1">
        <v>-2.0</v>
      </c>
      <c r="G33" s="1">
        <v>-59.0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-32.0</v>
      </c>
      <c r="C34" s="1">
        <v>-40.0</v>
      </c>
      <c r="D34" s="1">
        <v>-96.0</v>
      </c>
      <c r="E34" s="1">
        <v>-4.0</v>
      </c>
      <c r="F34" s="1">
        <v>-5.0</v>
      </c>
      <c r="G34" s="1">
        <v>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-6.0</v>
      </c>
      <c r="C35" s="1">
        <v>-15.0</v>
      </c>
      <c r="D35" s="1">
        <v>3.0</v>
      </c>
      <c r="E35" s="1">
        <v>211.0</v>
      </c>
      <c r="F35" s="1">
        <v>-63.0</v>
      </c>
      <c r="G35" s="1">
        <v>-33.0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0.0</v>
      </c>
      <c r="E37" s="1">
        <v>88.0</v>
      </c>
      <c r="F37" s="1">
        <v>79.0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8.0</v>
      </c>
      <c r="C38" s="1">
        <v>87.0</v>
      </c>
      <c r="D38" s="1">
        <v>89.0</v>
      </c>
      <c r="E38" s="1">
        <v>3.0</v>
      </c>
      <c r="F38" s="1">
        <v>2.0</v>
      </c>
      <c r="G38" s="1">
        <v>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-5.0</v>
      </c>
      <c r="D39" s="1">
        <v>56.0</v>
      </c>
      <c r="E39" s="1">
        <v>189.0</v>
      </c>
      <c r="F39" s="1">
        <v>-6.0</v>
      </c>
      <c r="G39" s="1">
        <v>51.0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-1.0</v>
      </c>
      <c r="D40" s="1">
        <v>5.0</v>
      </c>
      <c r="E40" s="1">
        <v>191.0</v>
      </c>
      <c r="F40" s="1">
        <v>-5.0</v>
      </c>
      <c r="G40" s="1">
        <v>51.0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-16.0</v>
      </c>
      <c r="D41" s="1">
        <v>-1.0</v>
      </c>
      <c r="E41" s="1">
        <v>-24.0</v>
      </c>
      <c r="F41" s="1">
        <v>4.0</v>
      </c>
      <c r="G41" s="1">
        <v>19.0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4.0</v>
      </c>
      <c r="C42" s="1">
        <v>1.0</v>
      </c>
      <c r="D42" s="1">
        <v>10.0</v>
      </c>
      <c r="E42" s="1">
        <v>-96.0</v>
      </c>
      <c r="F42" s="1">
        <v>-2.0</v>
      </c>
      <c r="G42" s="1">
        <v>-7.0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23.0</v>
      </c>
      <c r="C3" s="1">
        <v>8.0</v>
      </c>
      <c r="D3" s="1">
        <v>11.0</v>
      </c>
      <c r="E3" s="1">
        <v>222.0</v>
      </c>
      <c r="F3" s="1">
        <v>123.0</v>
      </c>
      <c r="G3" s="1">
        <v>100.0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23.0</v>
      </c>
      <c r="C4" s="1">
        <v>8.0</v>
      </c>
      <c r="D4" s="1">
        <v>11.0</v>
      </c>
      <c r="E4" s="1">
        <v>222.0</v>
      </c>
      <c r="F4" s="1">
        <v>123.0</v>
      </c>
      <c r="G4" s="1">
        <v>100.0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13.0</v>
      </c>
      <c r="C5" s="1">
        <v>24.0</v>
      </c>
      <c r="D5" s="1">
        <v>34.0</v>
      </c>
      <c r="E5" s="1">
        <v>70.0</v>
      </c>
      <c r="F5" s="1">
        <v>71.0</v>
      </c>
      <c r="G5" s="1">
        <v>110.0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1.0</v>
      </c>
      <c r="C6" s="1">
        <v>3.0</v>
      </c>
      <c r="D6" s="1">
        <v>3.0</v>
      </c>
      <c r="E6" s="1">
        <v>6.0</v>
      </c>
      <c r="F6" s="1">
        <v>1.0</v>
      </c>
      <c r="G6" s="1">
        <v>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0.0</v>
      </c>
      <c r="C7" s="1">
        <v>0.0</v>
      </c>
      <c r="D7" s="1">
        <v>4.0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15.0</v>
      </c>
      <c r="C8" s="1">
        <v>27.0</v>
      </c>
      <c r="D8" s="1">
        <v>42.0</v>
      </c>
      <c r="E8" s="1">
        <v>77.0</v>
      </c>
      <c r="F8" s="1">
        <v>73.0</v>
      </c>
      <c r="G8" s="1">
        <v>117.0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15.0</v>
      </c>
      <c r="C9" s="1">
        <v>28.0</v>
      </c>
      <c r="D9" s="1">
        <v>38.0</v>
      </c>
      <c r="E9" s="1">
        <v>53.0</v>
      </c>
      <c r="F9" s="1">
        <v>28.0</v>
      </c>
      <c r="G9" s="1">
        <v>34.0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2.0</v>
      </c>
      <c r="C10" s="1">
        <v>3.0</v>
      </c>
      <c r="D10" s="1">
        <v>4.0</v>
      </c>
      <c r="E10" s="1">
        <v>24.0</v>
      </c>
      <c r="F10" s="1">
        <v>28.0</v>
      </c>
      <c r="G10" s="1">
        <v>27.0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0.0</v>
      </c>
      <c r="E11" s="1">
        <v>0.0</v>
      </c>
      <c r="F11" s="1">
        <v>12.0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0.0</v>
      </c>
      <c r="C12" s="1">
        <v>0.0</v>
      </c>
      <c r="D12" s="1">
        <v>2.0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41.0</v>
      </c>
      <c r="C13" s="1">
        <v>38.0</v>
      </c>
      <c r="D13" s="1">
        <v>61.0</v>
      </c>
      <c r="E13" s="1">
        <v>325.0</v>
      </c>
      <c r="F13" s="1">
        <v>237.0</v>
      </c>
      <c r="G13" s="1">
        <v>245.0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8.0</v>
      </c>
      <c r="C14" s="1">
        <v>12.0</v>
      </c>
      <c r="D14" s="1">
        <v>13.0</v>
      </c>
      <c r="E14" s="1">
        <v>24.0</v>
      </c>
      <c r="F14" s="1">
        <v>33.0</v>
      </c>
      <c r="G14" s="1">
        <v>37.0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-5.0</v>
      </c>
      <c r="C15" s="1">
        <v>-7.0</v>
      </c>
      <c r="D15" s="1">
        <v>-8.0</v>
      </c>
      <c r="E15" s="1">
        <v>-10.0</v>
      </c>
      <c r="F15" s="1">
        <v>-14.0</v>
      </c>
      <c r="G15" s="1">
        <v>-19.0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3.0</v>
      </c>
      <c r="C16" s="1">
        <v>4.0</v>
      </c>
      <c r="D16" s="1">
        <v>5.0</v>
      </c>
      <c r="E16" s="1">
        <v>14.0</v>
      </c>
      <c r="F16" s="1">
        <v>19.0</v>
      </c>
      <c r="G16" s="1">
        <v>18.0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0.0</v>
      </c>
      <c r="D17" s="1">
        <v>0.0</v>
      </c>
      <c r="E17" s="1">
        <v>0.0</v>
      </c>
      <c r="F17" s="1">
        <v>23.0</v>
      </c>
      <c r="G17" s="1">
        <v>26.0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183.0</v>
      </c>
      <c r="C18" s="1">
        <v>193.0</v>
      </c>
      <c r="D18" s="1">
        <v>201.0</v>
      </c>
      <c r="E18" s="1">
        <v>346.0</v>
      </c>
      <c r="F18" s="1">
        <v>310.0</v>
      </c>
      <c r="G18" s="1">
        <v>326.0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127.0</v>
      </c>
      <c r="C19" s="1">
        <v>126.0</v>
      </c>
      <c r="D19" s="1">
        <v>115.0</v>
      </c>
      <c r="E19" s="1">
        <v>191.0</v>
      </c>
      <c r="F19" s="1">
        <v>149.0</v>
      </c>
      <c r="G19" s="1">
        <v>130.0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4.0</v>
      </c>
      <c r="C20" s="1">
        <v>4.0</v>
      </c>
      <c r="D20" s="1">
        <v>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8.0</v>
      </c>
      <c r="C21" s="1">
        <v>17.0</v>
      </c>
      <c r="D21" s="1">
        <v>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24.0</v>
      </c>
      <c r="C22" s="1">
        <v>1.0</v>
      </c>
      <c r="D22" s="1">
        <v>1.0</v>
      </c>
      <c r="E22" s="1">
        <v>1.0</v>
      </c>
      <c r="F22" s="1">
        <v>1.0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2.0</v>
      </c>
      <c r="C23" s="1">
        <v>6.0</v>
      </c>
      <c r="D23" s="1">
        <v>7.0</v>
      </c>
      <c r="E23" s="1">
        <v>8.0</v>
      </c>
      <c r="F23" s="1">
        <v>32.0</v>
      </c>
      <c r="G23" s="1">
        <v>28.0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361.0</v>
      </c>
      <c r="C24" s="1">
        <v>375.0</v>
      </c>
      <c r="D24" s="1">
        <v>391.0</v>
      </c>
      <c r="E24" s="1">
        <v>887.0</v>
      </c>
      <c r="F24" s="1">
        <v>773.0</v>
      </c>
      <c r="G24" s="1">
        <v>776.0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5.0</v>
      </c>
      <c r="C26" s="1">
        <v>13.0</v>
      </c>
      <c r="D26" s="1">
        <v>10.0</v>
      </c>
      <c r="E26" s="1">
        <v>19.0</v>
      </c>
      <c r="F26" s="1">
        <v>33.0</v>
      </c>
      <c r="G26" s="1">
        <v>57.0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10.0</v>
      </c>
      <c r="C27" s="1">
        <v>21.0</v>
      </c>
      <c r="D27" s="1">
        <v>35.0</v>
      </c>
      <c r="E27" s="1">
        <v>55.0</v>
      </c>
      <c r="F27" s="1">
        <v>56.0</v>
      </c>
      <c r="G27" s="1">
        <v>56.0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10.0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0.0</v>
      </c>
      <c r="C29" s="1">
        <v>0.0</v>
      </c>
      <c r="D29" s="1">
        <v>2.0</v>
      </c>
      <c r="E29" s="1">
        <v>2.0</v>
      </c>
      <c r="F29" s="1">
        <v>7.0</v>
      </c>
      <c r="G29" s="1">
        <v>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0.0</v>
      </c>
      <c r="C30" s="1">
        <v>0.0</v>
      </c>
      <c r="D30" s="1">
        <v>0.0</v>
      </c>
      <c r="E30" s="1">
        <v>0.0</v>
      </c>
      <c r="F30" s="1">
        <v>3.0</v>
      </c>
      <c r="G30" s="1">
        <v>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6.0</v>
      </c>
      <c r="C31" s="1">
        <v>16.0</v>
      </c>
      <c r="D31" s="1">
        <v>26.0</v>
      </c>
      <c r="E31" s="1">
        <v>29.0</v>
      </c>
      <c r="F31" s="1">
        <v>41.0</v>
      </c>
      <c r="G31" s="1">
        <v>44.0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1.0</v>
      </c>
      <c r="C32" s="1">
        <v>3.0</v>
      </c>
      <c r="D32" s="1">
        <v>3.0</v>
      </c>
      <c r="E32" s="1">
        <v>47.0</v>
      </c>
      <c r="F32" s="1">
        <v>28.0</v>
      </c>
      <c r="G32" s="1">
        <v>13.0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24.0</v>
      </c>
      <c r="C33" s="1">
        <v>54.0</v>
      </c>
      <c r="D33" s="1">
        <v>85.0</v>
      </c>
      <c r="E33" s="1">
        <v>153.0</v>
      </c>
      <c r="F33" s="1">
        <v>171.0</v>
      </c>
      <c r="G33" s="1">
        <v>183.0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62.0</v>
      </c>
      <c r="C34" s="1">
        <v>73.0</v>
      </c>
      <c r="D34" s="1">
        <v>82.0</v>
      </c>
      <c r="E34" s="1">
        <v>6.0</v>
      </c>
      <c r="F34" s="1">
        <v>7.0</v>
      </c>
      <c r="G34" s="1">
        <v>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0.0</v>
      </c>
      <c r="D35" s="1">
        <v>0.0</v>
      </c>
      <c r="E35" s="1">
        <v>0.0</v>
      </c>
      <c r="F35" s="1">
        <v>3.0</v>
      </c>
      <c r="G35" s="1">
        <v>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11.0</v>
      </c>
      <c r="C36" s="1">
        <v>6.0</v>
      </c>
      <c r="D36" s="1">
        <v>8.0</v>
      </c>
      <c r="E36" s="1">
        <v>16.0</v>
      </c>
      <c r="F36" s="1">
        <v>15.0</v>
      </c>
      <c r="G36" s="1">
        <v>15.0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1.0</v>
      </c>
      <c r="C37" s="1">
        <v>3.0</v>
      </c>
      <c r="D37" s="1">
        <v>3.0</v>
      </c>
      <c r="E37" s="1">
        <v>11.0</v>
      </c>
      <c r="F37" s="1">
        <v>0.0</v>
      </c>
      <c r="G37" s="1">
        <v>93.0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100.0</v>
      </c>
      <c r="C38" s="1">
        <v>138.0</v>
      </c>
      <c r="D38" s="1">
        <v>180.0</v>
      </c>
      <c r="E38" s="1">
        <v>181.0</v>
      </c>
      <c r="F38" s="1">
        <v>197.0</v>
      </c>
      <c r="G38" s="1">
        <v>203.0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284.0</v>
      </c>
      <c r="C39" s="1">
        <v>319.0</v>
      </c>
      <c r="D39" s="1">
        <v>351.0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284.0</v>
      </c>
      <c r="C40" s="1">
        <v>319.0</v>
      </c>
      <c r="D40" s="1">
        <v>351.0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2.0</v>
      </c>
      <c r="C41" s="1">
        <v>2.0</v>
      </c>
      <c r="D41" s="1">
        <v>2.0</v>
      </c>
      <c r="E41" s="1">
        <v>1.0</v>
      </c>
      <c r="F41" s="1">
        <v>2.0</v>
      </c>
      <c r="G41" s="1">
        <v>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2.0</v>
      </c>
      <c r="C42" s="1">
        <v>2.0</v>
      </c>
      <c r="D42" s="1">
        <v>2.0</v>
      </c>
      <c r="E42" s="1">
        <v>1460.0</v>
      </c>
      <c r="F42" s="1">
        <v>1570.0</v>
      </c>
      <c r="G42" s="1">
        <v>1650.0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-22.0</v>
      </c>
      <c r="C43" s="1">
        <v>-91.0</v>
      </c>
      <c r="D43" s="1">
        <v>-153.0</v>
      </c>
      <c r="E43" s="1">
        <v>-757.0</v>
      </c>
      <c r="F43" s="1">
        <v>-939.0</v>
      </c>
      <c r="G43" s="1">
        <v>-1020.0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-17.0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-3.0</v>
      </c>
      <c r="C45" s="1">
        <v>7.0</v>
      </c>
      <c r="D45" s="1">
        <v>11.0</v>
      </c>
      <c r="E45" s="1">
        <v>-17.0</v>
      </c>
      <c r="F45" s="1">
        <v>-55.0</v>
      </c>
      <c r="G45" s="1">
        <v>-33.0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-23.0</v>
      </c>
      <c r="C46" s="1">
        <v>-81.0</v>
      </c>
      <c r="D46" s="1">
        <v>-139.0</v>
      </c>
      <c r="E46" s="1">
        <v>706.0</v>
      </c>
      <c r="F46" s="1">
        <v>577.0</v>
      </c>
      <c r="G46" s="1">
        <v>573.0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261.0</v>
      </c>
      <c r="C47" s="1">
        <v>237.0</v>
      </c>
      <c r="D47" s="1">
        <v>211.0</v>
      </c>
      <c r="E47" s="1">
        <v>706.0</v>
      </c>
      <c r="F47" s="1">
        <v>577.0</v>
      </c>
      <c r="G47" s="1">
        <v>573.0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361.0</v>
      </c>
      <c r="C48" s="1">
        <v>375.0</v>
      </c>
      <c r="D48" s="1">
        <v>391.0</v>
      </c>
      <c r="E48" s="1">
        <v>887.0</v>
      </c>
      <c r="F48" s="1">
        <v>773.0</v>
      </c>
      <c r="G48" s="1">
        <v>776.0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2.0</v>
      </c>
      <c r="C50" s="1">
        <v>1.0</v>
      </c>
      <c r="D50" s="1">
        <v>168.0</v>
      </c>
      <c r="E50" s="1">
        <v>185.0</v>
      </c>
      <c r="F50" s="1">
        <v>198.0</v>
      </c>
      <c r="G50" s="1">
        <v>207.0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2.0</v>
      </c>
      <c r="C51" s="1">
        <v>1.0</v>
      </c>
      <c r="D51" s="1">
        <v>1.0</v>
      </c>
      <c r="E51" s="1">
        <v>185.0</v>
      </c>
      <c r="F51" s="1">
        <v>198.0</v>
      </c>
      <c r="G51" s="1">
        <v>207.0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 t="s">
        <v>117</v>
      </c>
      <c r="C52" s="1" t="s">
        <v>118</v>
      </c>
      <c r="D52" s="1" t="s">
        <v>119</v>
      </c>
      <c r="E52" s="1" t="s">
        <v>120</v>
      </c>
      <c r="F52" s="1" t="s">
        <v>121</v>
      </c>
      <c r="G52" s="1" t="s">
        <v>122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-333.0</v>
      </c>
      <c r="C53" s="1">
        <v>-401.0</v>
      </c>
      <c r="D53" s="1">
        <v>-455.0</v>
      </c>
      <c r="E53" s="1">
        <v>169.0</v>
      </c>
      <c r="F53" s="1">
        <v>118.0</v>
      </c>
      <c r="G53" s="1">
        <v>117.0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 t="s">
        <v>125</v>
      </c>
      <c r="C54" s="1" t="s">
        <v>126</v>
      </c>
      <c r="D54" s="1" t="s">
        <v>127</v>
      </c>
      <c r="E54" s="1" t="s">
        <v>128</v>
      </c>
      <c r="F54" s="1" t="s">
        <v>129</v>
      </c>
      <c r="G54" s="1" t="s">
        <v>130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62.0</v>
      </c>
      <c r="C55" s="1">
        <v>73.0</v>
      </c>
      <c r="D55" s="1">
        <v>93.0</v>
      </c>
      <c r="E55" s="1">
        <v>8.0</v>
      </c>
      <c r="F55" s="1">
        <v>21.0</v>
      </c>
      <c r="G55" s="1">
        <v>14.0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38.0</v>
      </c>
      <c r="C56" s="1">
        <v>64.0</v>
      </c>
      <c r="D56" s="1">
        <v>81.0</v>
      </c>
      <c r="E56" s="1">
        <v>-222.0</v>
      </c>
      <c r="F56" s="1">
        <v>-101.0</v>
      </c>
      <c r="G56" s="1">
        <v>-85.0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23.0</v>
      </c>
      <c r="C57" s="1">
        <v>28.0</v>
      </c>
      <c r="D57" s="1">
        <v>23.0</v>
      </c>
      <c r="E57" s="1">
        <v>23.0</v>
      </c>
      <c r="F57" s="1">
        <v>40.0</v>
      </c>
      <c r="G57" s="1">
        <v>40.0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0.0</v>
      </c>
      <c r="C58" s="1">
        <v>5.0</v>
      </c>
      <c r="D58" s="1">
        <v>5.0</v>
      </c>
      <c r="E58" s="1">
        <v>5.0</v>
      </c>
      <c r="F58" s="1">
        <v>5.0</v>
      </c>
      <c r="G58" s="1">
        <v>5.0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15.0</v>
      </c>
      <c r="C59" s="1">
        <v>28.0</v>
      </c>
      <c r="D59" s="1">
        <v>38.0</v>
      </c>
      <c r="E59" s="1">
        <v>53.0</v>
      </c>
      <c r="F59" s="1">
        <v>28.0</v>
      </c>
      <c r="G59" s="1">
        <v>34.0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1.0</v>
      </c>
      <c r="C60" s="1">
        <v>2.0</v>
      </c>
      <c r="D60" s="1">
        <v>2.0</v>
      </c>
      <c r="E60" s="1">
        <v>2.0</v>
      </c>
      <c r="F60" s="1">
        <v>2.0</v>
      </c>
      <c r="G60" s="1">
        <v>1.0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7.0</v>
      </c>
      <c r="C61" s="1">
        <v>9.0</v>
      </c>
      <c r="D61" s="1">
        <v>11.0</v>
      </c>
      <c r="E61" s="1">
        <v>22.0</v>
      </c>
      <c r="F61" s="1">
        <v>24.0</v>
      </c>
      <c r="G61" s="1">
        <v>28.0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138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139</v>
      </c>
      <c r="B63" s="1">
        <v>1.0</v>
      </c>
      <c r="C63" s="1">
        <v>76.0</v>
      </c>
      <c r="D63" s="1">
        <v>1.0</v>
      </c>
      <c r="E63" s="1">
        <v>1.0</v>
      </c>
      <c r="F63" s="1">
        <v>2.0</v>
      </c>
      <c r="G63" s="1">
        <v>5.0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87.0</v>
      </c>
      <c r="C2" s="1">
        <v>115.0</v>
      </c>
      <c r="D2" s="1">
        <v>150.0</v>
      </c>
      <c r="E2" s="1">
        <v>263.0</v>
      </c>
      <c r="F2" s="1">
        <v>341.0</v>
      </c>
      <c r="G2" s="1">
        <v>413.0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87.0</v>
      </c>
      <c r="C3" s="1">
        <v>115.0</v>
      </c>
      <c r="D3" s="1">
        <v>150.0</v>
      </c>
      <c r="E3" s="1">
        <v>263.0</v>
      </c>
      <c r="F3" s="1">
        <v>341.0</v>
      </c>
      <c r="G3" s="1">
        <v>413.0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51.0</v>
      </c>
      <c r="C4" s="1">
        <v>89.0</v>
      </c>
      <c r="D4" s="1">
        <v>114.0</v>
      </c>
      <c r="E4" s="1">
        <v>476.0</v>
      </c>
      <c r="F4" s="1">
        <v>338.0</v>
      </c>
      <c r="G4" s="1">
        <v>344.0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35.0</v>
      </c>
      <c r="C5" s="1">
        <v>25.0</v>
      </c>
      <c r="D5" s="1">
        <v>35.0</v>
      </c>
      <c r="E5" s="1">
        <v>-213.0</v>
      </c>
      <c r="F5" s="1">
        <v>2.0</v>
      </c>
      <c r="G5" s="1">
        <v>69.0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30.0</v>
      </c>
      <c r="C6" s="1">
        <v>47.0</v>
      </c>
      <c r="D6" s="1">
        <v>44.0</v>
      </c>
      <c r="E6" s="1">
        <v>320.0</v>
      </c>
      <c r="F6" s="1">
        <v>154.0</v>
      </c>
      <c r="G6" s="1">
        <v>115.0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16.0</v>
      </c>
      <c r="C7" s="1">
        <v>13.0</v>
      </c>
      <c r="D7" s="1">
        <v>11.0</v>
      </c>
      <c r="E7" s="1">
        <v>26.0</v>
      </c>
      <c r="F7" s="1">
        <v>29.0</v>
      </c>
      <c r="G7" s="1">
        <v>26.0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47.0</v>
      </c>
      <c r="C8" s="1">
        <v>60.0</v>
      </c>
      <c r="D8" s="1">
        <v>56.0</v>
      </c>
      <c r="E8" s="1">
        <v>347.0</v>
      </c>
      <c r="F8" s="1">
        <v>184.0</v>
      </c>
      <c r="G8" s="1">
        <v>141.0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-11.0</v>
      </c>
      <c r="C9" s="1">
        <v>-35.0</v>
      </c>
      <c r="D9" s="1">
        <v>-20.0</v>
      </c>
      <c r="E9" s="1">
        <v>-560.0</v>
      </c>
      <c r="F9" s="1">
        <v>-181.0</v>
      </c>
      <c r="G9" s="1">
        <v>-71.0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-4.0</v>
      </c>
      <c r="C10" s="1">
        <v>-6.0</v>
      </c>
      <c r="D10" s="1">
        <v>-7.0</v>
      </c>
      <c r="E10" s="1">
        <v>-3.0</v>
      </c>
      <c r="F10" s="1">
        <v>-1.0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-4.0</v>
      </c>
      <c r="C12" s="1">
        <v>-6.0</v>
      </c>
      <c r="D12" s="1">
        <v>-7.0</v>
      </c>
      <c r="E12" s="1">
        <v>-3.0</v>
      </c>
      <c r="F12" s="1">
        <v>-1.0</v>
      </c>
      <c r="G12" s="1">
        <v>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0.0</v>
      </c>
      <c r="C13" s="1">
        <v>0.0</v>
      </c>
      <c r="D13" s="1">
        <v>0.0</v>
      </c>
      <c r="E13" s="1">
        <v>0.0</v>
      </c>
      <c r="F13" s="1">
        <v>3.0</v>
      </c>
      <c r="G13" s="1">
        <v>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31.0</v>
      </c>
      <c r="C14" s="1">
        <v>-2.0</v>
      </c>
      <c r="D14" s="1">
        <v>11.0</v>
      </c>
      <c r="E14" s="1">
        <v>3.0</v>
      </c>
      <c r="F14" s="1">
        <v>-8.0</v>
      </c>
      <c r="G14" s="1">
        <v>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-7.0</v>
      </c>
      <c r="C15" s="1">
        <v>0.0</v>
      </c>
      <c r="D15" s="1">
        <v>0.0</v>
      </c>
      <c r="E15" s="1">
        <v>-11.0</v>
      </c>
      <c r="F15" s="1">
        <v>10.0</v>
      </c>
      <c r="G15" s="1">
        <v>-53.0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-22.0</v>
      </c>
      <c r="C16" s="1">
        <v>-44.0</v>
      </c>
      <c r="D16" s="1">
        <v>-28.0</v>
      </c>
      <c r="E16" s="1">
        <v>-572.0</v>
      </c>
      <c r="F16" s="1">
        <v>-178.0</v>
      </c>
      <c r="G16" s="1">
        <v>-63.0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-5.0</v>
      </c>
      <c r="C17" s="1">
        <v>-1.0</v>
      </c>
      <c r="D17" s="1">
        <v>-67.0</v>
      </c>
      <c r="E17" s="1">
        <v>-12.0</v>
      </c>
      <c r="F17" s="1">
        <v>-1.0</v>
      </c>
      <c r="G17" s="1">
        <v>-2.0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1.0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0.0</v>
      </c>
      <c r="C19" s="1">
        <v>0.0</v>
      </c>
      <c r="D19" s="1">
        <v>0.0</v>
      </c>
      <c r="E19" s="1">
        <v>-4.0</v>
      </c>
      <c r="F19" s="1">
        <v>-29.0</v>
      </c>
      <c r="G19" s="1">
        <v>-29.0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27.0</v>
      </c>
      <c r="E20" s="1">
        <v>-19.0</v>
      </c>
      <c r="F20" s="1">
        <v>21.0</v>
      </c>
      <c r="G20" s="1">
        <v>-14.0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-26.0</v>
      </c>
      <c r="C21" s="1">
        <v>-45.0</v>
      </c>
      <c r="D21" s="1">
        <v>-28.0</v>
      </c>
      <c r="E21" s="1">
        <v>-604.0</v>
      </c>
      <c r="F21" s="1">
        <v>-180.0</v>
      </c>
      <c r="G21" s="1">
        <v>-80.0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-1.0</v>
      </c>
      <c r="C22" s="1">
        <v>-5.0</v>
      </c>
      <c r="D22" s="1">
        <v>1.0</v>
      </c>
      <c r="E22" s="1">
        <v>-11.0</v>
      </c>
      <c r="F22" s="1">
        <v>1.0</v>
      </c>
      <c r="G22" s="1">
        <v>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-25.0</v>
      </c>
      <c r="C23" s="1">
        <v>-40.0</v>
      </c>
      <c r="D23" s="1">
        <v>-30.0</v>
      </c>
      <c r="E23" s="1">
        <v>-593.0</v>
      </c>
      <c r="F23" s="1">
        <v>-182.0</v>
      </c>
      <c r="G23" s="1">
        <v>-85.0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-25.0</v>
      </c>
      <c r="C24" s="1">
        <v>-40.0</v>
      </c>
      <c r="D24" s="1">
        <v>-30.0</v>
      </c>
      <c r="E24" s="1">
        <v>-593.0</v>
      </c>
      <c r="F24" s="1">
        <v>-182.0</v>
      </c>
      <c r="G24" s="1">
        <v>-85.0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-25.0</v>
      </c>
      <c r="C25" s="1">
        <v>-40.0</v>
      </c>
      <c r="D25" s="1">
        <v>-30.0</v>
      </c>
      <c r="E25" s="1">
        <v>-593.0</v>
      </c>
      <c r="F25" s="1">
        <v>-182.0</v>
      </c>
      <c r="G25" s="1">
        <v>-85.0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-25.0</v>
      </c>
      <c r="C26" s="1">
        <v>-40.0</v>
      </c>
      <c r="D26" s="1">
        <v>-30.0</v>
      </c>
      <c r="E26" s="1">
        <v>-593.0</v>
      </c>
      <c r="F26" s="1">
        <v>-182.0</v>
      </c>
      <c r="G26" s="1">
        <v>-85.0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-25.0</v>
      </c>
      <c r="C27" s="1">
        <v>-40.0</v>
      </c>
      <c r="D27" s="1">
        <v>-30.0</v>
      </c>
      <c r="E27" s="1">
        <v>-593.0</v>
      </c>
      <c r="F27" s="1">
        <v>-182.0</v>
      </c>
      <c r="G27" s="1">
        <v>-85.0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172</v>
      </c>
      <c r="G29" s="1" t="s">
        <v>173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 t="s">
        <v>168</v>
      </c>
      <c r="C30" s="1" t="s">
        <v>169</v>
      </c>
      <c r="D30" s="1" t="s">
        <v>170</v>
      </c>
      <c r="E30" s="1" t="s">
        <v>171</v>
      </c>
      <c r="F30" s="1" t="s">
        <v>172</v>
      </c>
      <c r="G30" s="1" t="s">
        <v>173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2.0</v>
      </c>
      <c r="C31" s="1">
        <v>1.0</v>
      </c>
      <c r="D31" s="1">
        <v>1.0</v>
      </c>
      <c r="E31" s="1">
        <v>151.0</v>
      </c>
      <c r="F31" s="1">
        <v>199.0</v>
      </c>
      <c r="G31" s="1">
        <v>226.0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 t="s">
        <v>168</v>
      </c>
      <c r="C32" s="1" t="s">
        <v>169</v>
      </c>
      <c r="D32" s="1" t="s">
        <v>170</v>
      </c>
      <c r="E32" s="1" t="s">
        <v>171</v>
      </c>
      <c r="F32" s="1" t="s">
        <v>172</v>
      </c>
      <c r="G32" s="1" t="s">
        <v>173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 t="s">
        <v>168</v>
      </c>
      <c r="C33" s="1" t="s">
        <v>169</v>
      </c>
      <c r="D33" s="1" t="s">
        <v>170</v>
      </c>
      <c r="E33" s="1" t="s">
        <v>171</v>
      </c>
      <c r="F33" s="1" t="s">
        <v>172</v>
      </c>
      <c r="G33" s="1" t="s">
        <v>173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>
        <v>2.0</v>
      </c>
      <c r="C34" s="1">
        <v>1.0</v>
      </c>
      <c r="D34" s="1">
        <v>1.0</v>
      </c>
      <c r="E34" s="1">
        <v>151.0</v>
      </c>
      <c r="F34" s="1">
        <v>199.0</v>
      </c>
      <c r="G34" s="1">
        <v>226.0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 t="s">
        <v>180</v>
      </c>
      <c r="C35" s="1" t="s">
        <v>181</v>
      </c>
      <c r="D35" s="1" t="s">
        <v>182</v>
      </c>
      <c r="E35" s="1" t="s">
        <v>183</v>
      </c>
      <c r="F35" s="1" t="s">
        <v>184</v>
      </c>
      <c r="G35" s="1" t="s">
        <v>185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186</v>
      </c>
      <c r="B36" s="1" t="s">
        <v>180</v>
      </c>
      <c r="C36" s="1" t="s">
        <v>181</v>
      </c>
      <c r="D36" s="1" t="s">
        <v>182</v>
      </c>
      <c r="E36" s="1" t="s">
        <v>183</v>
      </c>
      <c r="F36" s="1" t="s">
        <v>184</v>
      </c>
      <c r="G36" s="1" t="s">
        <v>185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187</v>
      </c>
      <c r="B38" s="1">
        <v>-3.0</v>
      </c>
      <c r="C38" s="1">
        <v>-12.0</v>
      </c>
      <c r="D38" s="1">
        <v>14.0</v>
      </c>
      <c r="E38" s="1">
        <v>-519.0</v>
      </c>
      <c r="F38" s="1">
        <v>-136.0</v>
      </c>
      <c r="G38" s="1">
        <v>-25.0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-4.0</v>
      </c>
      <c r="C39" s="1">
        <v>-13.0</v>
      </c>
      <c r="D39" s="1">
        <v>13.0</v>
      </c>
      <c r="E39" s="1">
        <v>-522.0</v>
      </c>
      <c r="F39" s="1">
        <v>-141.0</v>
      </c>
      <c r="G39" s="1">
        <v>-30.0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-11.0</v>
      </c>
      <c r="C40" s="1">
        <v>-35.0</v>
      </c>
      <c r="D40" s="1">
        <v>-20.0</v>
      </c>
      <c r="E40" s="1">
        <v>-560.0</v>
      </c>
      <c r="F40" s="1">
        <v>-181.0</v>
      </c>
      <c r="G40" s="1">
        <v>-71.0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>
        <v>-54.0</v>
      </c>
      <c r="C41" s="1">
        <v>-8.0</v>
      </c>
      <c r="D41" s="1">
        <v>17.0</v>
      </c>
      <c r="E41" s="1">
        <v>-516.0</v>
      </c>
      <c r="F41" s="1">
        <v>-131.0</v>
      </c>
      <c r="G41" s="1">
        <v>-20.0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191</v>
      </c>
      <c r="B42" s="1" t="s">
        <v>192</v>
      </c>
      <c r="C42" s="1" t="s">
        <v>193</v>
      </c>
      <c r="D42" s="1" t="s">
        <v>194</v>
      </c>
      <c r="E42" s="1" t="s">
        <v>195</v>
      </c>
      <c r="F42" s="1" t="s">
        <v>196</v>
      </c>
      <c r="G42" s="1" t="s">
        <v>197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>
        <v>57.0</v>
      </c>
      <c r="C44" s="1">
        <v>11.0</v>
      </c>
      <c r="D44" s="1">
        <v>4.0</v>
      </c>
      <c r="E44" s="1">
        <v>1.0</v>
      </c>
      <c r="F44" s="1">
        <v>1.0</v>
      </c>
      <c r="G44" s="1">
        <v>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1">
        <v>57.0</v>
      </c>
      <c r="C45" s="1">
        <v>11.0</v>
      </c>
      <c r="D45" s="1">
        <v>4.0</v>
      </c>
      <c r="E45" s="1">
        <v>1.0</v>
      </c>
      <c r="F45" s="1">
        <v>1.0</v>
      </c>
      <c r="G45" s="1">
        <v>5.0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>
        <v>-1.0</v>
      </c>
      <c r="C46" s="1">
        <v>-5.0</v>
      </c>
      <c r="D46" s="1">
        <v>1.0</v>
      </c>
      <c r="E46" s="1">
        <v>-13.0</v>
      </c>
      <c r="F46" s="1">
        <v>0.0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>
        <v>9.0</v>
      </c>
      <c r="C47" s="1">
        <v>-10.0</v>
      </c>
      <c r="D47" s="1">
        <v>11.0</v>
      </c>
      <c r="E47" s="1">
        <v>20.0</v>
      </c>
      <c r="F47" s="1">
        <v>-11.0</v>
      </c>
      <c r="G47" s="1">
        <v>-44.0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203</v>
      </c>
      <c r="B48" s="1">
        <v>-1.0</v>
      </c>
      <c r="C48" s="1">
        <v>-5.0</v>
      </c>
      <c r="D48" s="1">
        <v>1.0</v>
      </c>
      <c r="E48" s="1">
        <v>-13.0</v>
      </c>
      <c r="F48" s="1">
        <v>-11.0</v>
      </c>
      <c r="G48" s="1">
        <v>-44.0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204</v>
      </c>
      <c r="B49" s="1">
        <v>-14.0</v>
      </c>
      <c r="C49" s="1">
        <v>-27.0</v>
      </c>
      <c r="D49" s="1">
        <v>-17.0</v>
      </c>
      <c r="E49" s="1">
        <v>-358.0</v>
      </c>
      <c r="F49" s="1">
        <v>-111.0</v>
      </c>
      <c r="G49" s="1">
        <v>-39.0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205</v>
      </c>
      <c r="B50" s="1">
        <v>4.0</v>
      </c>
      <c r="C50" s="1">
        <v>6.0</v>
      </c>
      <c r="D50" s="1">
        <v>0.0</v>
      </c>
      <c r="E50" s="1">
        <v>0.0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207</v>
      </c>
      <c r="B52" s="1">
        <v>13.0</v>
      </c>
      <c r="C52" s="1">
        <v>17.0</v>
      </c>
      <c r="D52" s="1">
        <v>13.0</v>
      </c>
      <c r="E52" s="1">
        <v>27.0</v>
      </c>
      <c r="F52" s="1">
        <v>31.0</v>
      </c>
      <c r="G52" s="1">
        <v>29.0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208</v>
      </c>
      <c r="B53" s="1">
        <v>17.0</v>
      </c>
      <c r="C53" s="1">
        <v>29.0</v>
      </c>
      <c r="D53" s="1">
        <v>31.0</v>
      </c>
      <c r="E53" s="1">
        <v>293.0</v>
      </c>
      <c r="F53" s="1">
        <v>123.0</v>
      </c>
      <c r="G53" s="1">
        <v>85.0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209</v>
      </c>
      <c r="B54" s="1">
        <v>25.0</v>
      </c>
      <c r="C54" s="1">
        <v>18.0</v>
      </c>
      <c r="D54" s="1">
        <v>22.0</v>
      </c>
      <c r="E54" s="1">
        <v>44.0</v>
      </c>
      <c r="F54" s="1">
        <v>52.0</v>
      </c>
      <c r="G54" s="1">
        <v>57.0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210</v>
      </c>
      <c r="B55" s="1">
        <v>2.0</v>
      </c>
      <c r="C55" s="1">
        <v>3.0</v>
      </c>
      <c r="D55" s="1">
        <v>2.0</v>
      </c>
      <c r="E55" s="1">
        <v>2.0</v>
      </c>
      <c r="F55" s="1">
        <v>5.0</v>
      </c>
      <c r="G55" s="1">
        <v>5.0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211</v>
      </c>
      <c r="B56" s="1">
        <v>0.0</v>
      </c>
      <c r="C56" s="1">
        <v>2.0</v>
      </c>
      <c r="D56" s="1">
        <v>2.0</v>
      </c>
      <c r="E56" s="1">
        <v>1.0</v>
      </c>
      <c r="F56" s="1">
        <v>5.0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212</v>
      </c>
      <c r="B57" s="1">
        <v>0.0</v>
      </c>
      <c r="C57" s="1">
        <v>70.0</v>
      </c>
      <c r="D57" s="1">
        <v>70.0</v>
      </c>
      <c r="E57" s="1">
        <v>1.0</v>
      </c>
      <c r="F57" s="1">
        <v>-58.0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213</v>
      </c>
      <c r="B58" s="1">
        <v>0.0</v>
      </c>
      <c r="C58" s="1">
        <v>0.0</v>
      </c>
      <c r="D58" s="1">
        <v>0.0</v>
      </c>
      <c r="E58" s="1">
        <v>244.0</v>
      </c>
      <c r="F58" s="1">
        <v>40.0</v>
      </c>
      <c r="G58" s="1">
        <v>6.0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214</v>
      </c>
      <c r="B59" s="1">
        <v>0.0</v>
      </c>
      <c r="C59" s="1">
        <v>0.0</v>
      </c>
      <c r="D59" s="1">
        <v>0.0</v>
      </c>
      <c r="E59" s="1">
        <v>4.0</v>
      </c>
      <c r="F59" s="1">
        <v>1.0</v>
      </c>
      <c r="G59" s="1">
        <v>3.0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215</v>
      </c>
      <c r="B60" s="1">
        <v>0.0</v>
      </c>
      <c r="C60" s="1">
        <v>0.0</v>
      </c>
      <c r="D60" s="1">
        <v>0.0</v>
      </c>
      <c r="E60" s="1">
        <v>3.0</v>
      </c>
      <c r="F60" s="1">
        <v>2.0</v>
      </c>
      <c r="G60" s="1">
        <v>3.0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216</v>
      </c>
      <c r="B61" s="1">
        <v>0.0</v>
      </c>
      <c r="C61" s="1">
        <v>0.0</v>
      </c>
      <c r="D61" s="1">
        <v>0.0</v>
      </c>
      <c r="E61" s="1">
        <v>238.0</v>
      </c>
      <c r="F61" s="1">
        <v>44.0</v>
      </c>
      <c r="G61" s="1">
        <v>22.0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217</v>
      </c>
      <c r="B62" s="1">
        <v>0.0</v>
      </c>
      <c r="C62" s="1">
        <v>0.0</v>
      </c>
      <c r="D62" s="1">
        <v>0.0</v>
      </c>
      <c r="E62" s="1">
        <v>489.0</v>
      </c>
      <c r="F62" s="1">
        <v>89.0</v>
      </c>
      <c r="G62" s="1">
        <v>35.0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>
        <v>0.0</v>
      </c>
      <c r="C3" s="1" t="s">
        <v>220</v>
      </c>
      <c r="D3" s="1" t="s">
        <v>221</v>
      </c>
      <c r="E3" s="1" t="s">
        <v>222</v>
      </c>
      <c r="F3" s="1" t="s">
        <v>223</v>
      </c>
      <c r="G3" s="1" t="s">
        <v>224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225</v>
      </c>
      <c r="B4" s="1">
        <v>0.0</v>
      </c>
      <c r="C4" s="1" t="s">
        <v>226</v>
      </c>
      <c r="D4" s="1" t="s">
        <v>227</v>
      </c>
      <c r="E4" s="1" t="s">
        <v>228</v>
      </c>
      <c r="F4" s="1" t="s">
        <v>229</v>
      </c>
      <c r="G4" s="1" t="s">
        <v>230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231</v>
      </c>
      <c r="B5" s="1">
        <v>0.0</v>
      </c>
      <c r="C5" s="1" t="s">
        <v>232</v>
      </c>
      <c r="D5" s="1" t="s">
        <v>233</v>
      </c>
      <c r="E5" s="1" t="s">
        <v>234</v>
      </c>
      <c r="F5" s="1" t="s">
        <v>235</v>
      </c>
      <c r="G5" s="1" t="s">
        <v>236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237</v>
      </c>
      <c r="B6" s="1">
        <v>0.0</v>
      </c>
      <c r="C6" s="1" t="s">
        <v>238</v>
      </c>
      <c r="D6" s="1" t="s">
        <v>239</v>
      </c>
      <c r="E6" s="1" t="s">
        <v>240</v>
      </c>
      <c r="F6" s="1" t="s">
        <v>235</v>
      </c>
      <c r="G6" s="1" t="s">
        <v>236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242</v>
      </c>
      <c r="B8" s="1" t="s">
        <v>243</v>
      </c>
      <c r="C8" s="1" t="s">
        <v>244</v>
      </c>
      <c r="D8" s="1" t="s">
        <v>245</v>
      </c>
      <c r="E8" s="1" t="s">
        <v>246</v>
      </c>
      <c r="F8" s="1" t="s">
        <v>247</v>
      </c>
      <c r="G8" s="1" t="s">
        <v>248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249</v>
      </c>
      <c r="B9" s="1" t="s">
        <v>250</v>
      </c>
      <c r="C9" s="1" t="s">
        <v>251</v>
      </c>
      <c r="D9" s="1" t="s">
        <v>252</v>
      </c>
      <c r="E9" s="1" t="s">
        <v>253</v>
      </c>
      <c r="F9" s="1" t="s">
        <v>254</v>
      </c>
      <c r="G9" s="1" t="s">
        <v>255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256</v>
      </c>
      <c r="B10" s="1" t="s">
        <v>171</v>
      </c>
      <c r="C10" s="1" t="s">
        <v>257</v>
      </c>
      <c r="D10" s="1" t="s">
        <v>258</v>
      </c>
      <c r="E10" s="1" t="s">
        <v>259</v>
      </c>
      <c r="F10" s="1" t="s">
        <v>260</v>
      </c>
      <c r="G10" s="1" t="s">
        <v>261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262</v>
      </c>
      <c r="B11" s="1" t="s">
        <v>180</v>
      </c>
      <c r="C11" s="1" t="s">
        <v>263</v>
      </c>
      <c r="D11" s="1" t="s">
        <v>264</v>
      </c>
      <c r="E11" s="1" t="s">
        <v>265</v>
      </c>
      <c r="F11" s="1" t="s">
        <v>266</v>
      </c>
      <c r="G11" s="1" t="s">
        <v>267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268</v>
      </c>
      <c r="B12" s="1" t="s">
        <v>269</v>
      </c>
      <c r="C12" s="1" t="s">
        <v>270</v>
      </c>
      <c r="D12" s="1" t="s">
        <v>271</v>
      </c>
      <c r="E12" s="1" t="s">
        <v>272</v>
      </c>
      <c r="F12" s="1" t="s">
        <v>273</v>
      </c>
      <c r="G12" s="1" t="s">
        <v>274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275</v>
      </c>
      <c r="B13" s="1" t="s">
        <v>276</v>
      </c>
      <c r="C13" s="1" t="s">
        <v>277</v>
      </c>
      <c r="D13" s="1" t="s">
        <v>278</v>
      </c>
      <c r="E13" s="1" t="s">
        <v>279</v>
      </c>
      <c r="F13" s="1" t="s">
        <v>280</v>
      </c>
      <c r="G13" s="1" t="s">
        <v>281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282</v>
      </c>
      <c r="B14" s="1" t="s">
        <v>276</v>
      </c>
      <c r="C14" s="1" t="s">
        <v>277</v>
      </c>
      <c r="D14" s="1" t="s">
        <v>278</v>
      </c>
      <c r="E14" s="1" t="s">
        <v>279</v>
      </c>
      <c r="F14" s="1" t="s">
        <v>280</v>
      </c>
      <c r="G14" s="1" t="s">
        <v>281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283</v>
      </c>
      <c r="B15" s="1" t="s">
        <v>276</v>
      </c>
      <c r="C15" s="1" t="s">
        <v>277</v>
      </c>
      <c r="D15" s="1" t="s">
        <v>278</v>
      </c>
      <c r="E15" s="1" t="s">
        <v>279</v>
      </c>
      <c r="F15" s="1" t="s">
        <v>280</v>
      </c>
      <c r="G15" s="1" t="s">
        <v>281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284</v>
      </c>
      <c r="B16" s="1" t="s">
        <v>285</v>
      </c>
      <c r="C16" s="1" t="s">
        <v>286</v>
      </c>
      <c r="D16" s="1" t="s">
        <v>287</v>
      </c>
      <c r="E16" s="1" t="s">
        <v>288</v>
      </c>
      <c r="F16" s="1" t="s">
        <v>289</v>
      </c>
      <c r="G16" s="1" t="s">
        <v>290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291</v>
      </c>
      <c r="B17" s="1">
        <v>0.0</v>
      </c>
      <c r="C17" s="1" t="s">
        <v>292</v>
      </c>
      <c r="D17" s="1" t="s">
        <v>293</v>
      </c>
      <c r="E17" s="1" t="s">
        <v>294</v>
      </c>
      <c r="F17" s="1" t="s">
        <v>295</v>
      </c>
      <c r="G17" s="1" t="s">
        <v>296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297</v>
      </c>
      <c r="B18" s="1">
        <v>0.0</v>
      </c>
      <c r="C18" s="1" t="s">
        <v>298</v>
      </c>
      <c r="D18" s="1" t="s">
        <v>299</v>
      </c>
      <c r="E18" s="1" t="s">
        <v>300</v>
      </c>
      <c r="F18" s="1" t="s">
        <v>301</v>
      </c>
      <c r="G18" s="1" t="s">
        <v>296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302</v>
      </c>
      <c r="B20" s="1">
        <v>0.0</v>
      </c>
      <c r="C20" s="1" t="s">
        <v>303</v>
      </c>
      <c r="D20" s="1" t="s">
        <v>304</v>
      </c>
      <c r="E20" s="1" t="s">
        <v>305</v>
      </c>
      <c r="F20" s="1" t="s">
        <v>305</v>
      </c>
      <c r="G20" s="1" t="s">
        <v>306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307</v>
      </c>
      <c r="B21" s="1">
        <v>0.0</v>
      </c>
      <c r="C21" s="1" t="s">
        <v>308</v>
      </c>
      <c r="D21" s="1" t="s">
        <v>309</v>
      </c>
      <c r="E21" s="1" t="s">
        <v>310</v>
      </c>
      <c r="F21" s="1" t="s">
        <v>311</v>
      </c>
      <c r="G21" s="1" t="s">
        <v>312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313</v>
      </c>
      <c r="B22" s="1">
        <v>0.0</v>
      </c>
      <c r="C22" s="1" t="s">
        <v>314</v>
      </c>
      <c r="D22" s="1" t="s">
        <v>315</v>
      </c>
      <c r="E22" s="1" t="s">
        <v>316</v>
      </c>
      <c r="F22" s="1" t="s">
        <v>317</v>
      </c>
      <c r="G22" s="1" t="s">
        <v>318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319</v>
      </c>
      <c r="B23" s="1">
        <v>0.0</v>
      </c>
      <c r="C23" s="1" t="s">
        <v>320</v>
      </c>
      <c r="D23" s="1" t="s">
        <v>321</v>
      </c>
      <c r="E23" s="1">
        <v>0.0</v>
      </c>
      <c r="F23" s="1" t="s">
        <v>322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324</v>
      </c>
      <c r="B25" s="1" t="s">
        <v>325</v>
      </c>
      <c r="C25" s="1" t="s">
        <v>326</v>
      </c>
      <c r="D25" s="1" t="s">
        <v>327</v>
      </c>
      <c r="E25" s="1" t="s">
        <v>328</v>
      </c>
      <c r="F25" s="1" t="s">
        <v>329</v>
      </c>
      <c r="G25" s="1" t="s">
        <v>330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331</v>
      </c>
      <c r="B26" s="1" t="s">
        <v>332</v>
      </c>
      <c r="C26" s="1" t="s">
        <v>333</v>
      </c>
      <c r="D26" s="1" t="s">
        <v>129</v>
      </c>
      <c r="E26" s="1" t="s">
        <v>334</v>
      </c>
      <c r="F26" s="1" t="s">
        <v>335</v>
      </c>
      <c r="G26" s="1" t="s">
        <v>336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337</v>
      </c>
      <c r="B27" s="1" t="s">
        <v>338</v>
      </c>
      <c r="C27" s="1" t="s">
        <v>339</v>
      </c>
      <c r="D27" s="1" t="s">
        <v>340</v>
      </c>
      <c r="E27" s="1" t="s">
        <v>341</v>
      </c>
      <c r="F27" s="1" t="s">
        <v>342</v>
      </c>
      <c r="G27" s="1" t="s">
        <v>343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344</v>
      </c>
      <c r="B28" s="1">
        <v>0.0</v>
      </c>
      <c r="C28" s="1" t="s">
        <v>345</v>
      </c>
      <c r="D28" s="1" t="s">
        <v>346</v>
      </c>
      <c r="E28" s="1" t="s">
        <v>347</v>
      </c>
      <c r="F28" s="1" t="s">
        <v>348</v>
      </c>
      <c r="G28" s="1" t="s">
        <v>349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350</v>
      </c>
      <c r="B29" s="1">
        <v>0.0</v>
      </c>
      <c r="C29" s="1" t="s">
        <v>351</v>
      </c>
      <c r="D29" s="1" t="s">
        <v>352</v>
      </c>
      <c r="E29" s="1" t="s">
        <v>338</v>
      </c>
      <c r="F29" s="1" t="s">
        <v>353</v>
      </c>
      <c r="G29" s="1" t="s">
        <v>354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355</v>
      </c>
      <c r="B30" s="1">
        <v>0.0</v>
      </c>
      <c r="C30" s="1" t="s">
        <v>356</v>
      </c>
      <c r="D30" s="1" t="s">
        <v>357</v>
      </c>
      <c r="E30" s="1" t="s">
        <v>358</v>
      </c>
      <c r="F30" s="1" t="s">
        <v>359</v>
      </c>
      <c r="G30" s="1" t="s">
        <v>360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361</v>
      </c>
      <c r="B31" s="1">
        <v>0.0</v>
      </c>
      <c r="C31" s="1" t="s">
        <v>362</v>
      </c>
      <c r="D31" s="1" t="s">
        <v>363</v>
      </c>
      <c r="E31" s="1" t="s">
        <v>364</v>
      </c>
      <c r="F31" s="1" t="s">
        <v>365</v>
      </c>
      <c r="G31" s="1" t="s">
        <v>366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368</v>
      </c>
      <c r="B33" s="1" t="s">
        <v>369</v>
      </c>
      <c r="C33" s="1" t="s">
        <v>370</v>
      </c>
      <c r="D33" s="1" t="s">
        <v>371</v>
      </c>
      <c r="E33" s="1" t="s">
        <v>372</v>
      </c>
      <c r="F33" s="1" t="s">
        <v>373</v>
      </c>
      <c r="G33" s="1" t="s">
        <v>374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375</v>
      </c>
      <c r="B34" s="1" t="s">
        <v>376</v>
      </c>
      <c r="C34" s="1" t="s">
        <v>377</v>
      </c>
      <c r="D34" s="1" t="s">
        <v>378</v>
      </c>
      <c r="E34" s="1" t="s">
        <v>372</v>
      </c>
      <c r="F34" s="1" t="s">
        <v>379</v>
      </c>
      <c r="G34" s="1" t="s">
        <v>380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381</v>
      </c>
      <c r="B35" s="1" t="s">
        <v>369</v>
      </c>
      <c r="C35" s="1" t="s">
        <v>370</v>
      </c>
      <c r="D35" s="1" t="s">
        <v>382</v>
      </c>
      <c r="E35" s="1" t="s">
        <v>372</v>
      </c>
      <c r="F35" s="1" t="s">
        <v>383</v>
      </c>
      <c r="G35" s="1" t="s">
        <v>384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385</v>
      </c>
      <c r="B36" s="1" t="s">
        <v>376</v>
      </c>
      <c r="C36" s="1" t="s">
        <v>377</v>
      </c>
      <c r="D36" s="1" t="s">
        <v>386</v>
      </c>
      <c r="E36" s="1" t="s">
        <v>372</v>
      </c>
      <c r="F36" s="1" t="s">
        <v>387</v>
      </c>
      <c r="G36" s="1" t="s">
        <v>388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389</v>
      </c>
      <c r="B37" s="1" t="s">
        <v>255</v>
      </c>
      <c r="C37" s="1" t="s">
        <v>390</v>
      </c>
      <c r="D37" s="1" t="s">
        <v>391</v>
      </c>
      <c r="E37" s="1" t="s">
        <v>392</v>
      </c>
      <c r="F37" s="1" t="s">
        <v>393</v>
      </c>
      <c r="G37" s="1" t="s">
        <v>394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395</v>
      </c>
      <c r="B38" s="1" t="s">
        <v>396</v>
      </c>
      <c r="C38" s="1" t="s">
        <v>397</v>
      </c>
      <c r="D38" s="1" t="s">
        <v>398</v>
      </c>
      <c r="E38" s="1" t="s">
        <v>399</v>
      </c>
      <c r="F38" s="1" t="s">
        <v>400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401</v>
      </c>
      <c r="B39" s="1" t="s">
        <v>402</v>
      </c>
      <c r="C39" s="1" t="s">
        <v>403</v>
      </c>
      <c r="D39" s="1" t="s">
        <v>404</v>
      </c>
      <c r="E39" s="1" t="s">
        <v>405</v>
      </c>
      <c r="F39" s="1" t="s">
        <v>406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407</v>
      </c>
      <c r="B40" s="1" t="s">
        <v>408</v>
      </c>
      <c r="C40" s="1" t="s">
        <v>409</v>
      </c>
      <c r="D40" s="1" t="s">
        <v>410</v>
      </c>
      <c r="E40" s="1" t="s">
        <v>411</v>
      </c>
      <c r="F40" s="1" t="s">
        <v>412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413</v>
      </c>
      <c r="B41" s="1" t="s">
        <v>414</v>
      </c>
      <c r="C41" s="1" t="s">
        <v>415</v>
      </c>
      <c r="D41" s="1" t="s">
        <v>416</v>
      </c>
      <c r="E41" s="1">
        <v>0.0</v>
      </c>
      <c r="F41" s="1" t="s">
        <v>417</v>
      </c>
      <c r="G41" s="1" t="s">
        <v>418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419</v>
      </c>
      <c r="B42" s="1" t="s">
        <v>420</v>
      </c>
      <c r="C42" s="1" t="s">
        <v>421</v>
      </c>
      <c r="D42" s="1" t="s">
        <v>422</v>
      </c>
      <c r="E42" s="1" t="s">
        <v>423</v>
      </c>
      <c r="F42" s="1" t="s">
        <v>424</v>
      </c>
      <c r="G42" s="1" t="s">
        <v>425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426</v>
      </c>
      <c r="B43" s="1" t="s">
        <v>427</v>
      </c>
      <c r="C43" s="1" t="s">
        <v>428</v>
      </c>
      <c r="D43" s="1" t="s">
        <v>429</v>
      </c>
      <c r="E43" s="1">
        <v>0.0</v>
      </c>
      <c r="F43" s="1" t="s">
        <v>417</v>
      </c>
      <c r="G43" s="1" t="s">
        <v>430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431</v>
      </c>
      <c r="B44" s="1" t="s">
        <v>432</v>
      </c>
      <c r="C44" s="1" t="s">
        <v>433</v>
      </c>
      <c r="D44" s="1" t="s">
        <v>434</v>
      </c>
      <c r="E44" s="1" t="s">
        <v>435</v>
      </c>
      <c r="F44" s="1" t="s">
        <v>436</v>
      </c>
      <c r="G44" s="1" t="s">
        <v>379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438</v>
      </c>
      <c r="B46" s="1">
        <v>0.0</v>
      </c>
      <c r="C46" s="1" t="s">
        <v>439</v>
      </c>
      <c r="D46" s="1" t="s">
        <v>440</v>
      </c>
      <c r="E46" s="1" t="s">
        <v>441</v>
      </c>
      <c r="F46" s="1" t="s">
        <v>442</v>
      </c>
      <c r="G46" s="1" t="s">
        <v>443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444</v>
      </c>
      <c r="B47" s="1">
        <v>0.0</v>
      </c>
      <c r="C47" s="1" t="s">
        <v>445</v>
      </c>
      <c r="D47" s="1" t="s">
        <v>446</v>
      </c>
      <c r="E47" s="1" t="s">
        <v>447</v>
      </c>
      <c r="F47" s="1" t="s">
        <v>448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449</v>
      </c>
      <c r="B48" s="1">
        <v>0.0</v>
      </c>
      <c r="C48" s="1" t="s">
        <v>450</v>
      </c>
      <c r="D48" s="1" t="s">
        <v>451</v>
      </c>
      <c r="E48" s="1">
        <v>-1.0</v>
      </c>
      <c r="F48" s="1" t="s">
        <v>452</v>
      </c>
      <c r="G48" s="1" t="s">
        <v>453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454</v>
      </c>
      <c r="B49" s="1">
        <v>0.0</v>
      </c>
      <c r="C49" s="1" t="s">
        <v>455</v>
      </c>
      <c r="D49" s="1" t="s">
        <v>456</v>
      </c>
      <c r="E49" s="1">
        <v>-2.0</v>
      </c>
      <c r="F49" s="1" t="s">
        <v>457</v>
      </c>
      <c r="G49" s="1" t="s">
        <v>458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459</v>
      </c>
      <c r="B50" s="1">
        <v>0.0</v>
      </c>
      <c r="C50" s="1" t="s">
        <v>460</v>
      </c>
      <c r="D50" s="1" t="s">
        <v>461</v>
      </c>
      <c r="E50" s="1">
        <v>0.0</v>
      </c>
      <c r="F50" s="1" t="s">
        <v>462</v>
      </c>
      <c r="G50" s="1" t="s">
        <v>463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464</v>
      </c>
      <c r="B51" s="1">
        <v>0.0</v>
      </c>
      <c r="C51" s="1">
        <v>59.0</v>
      </c>
      <c r="D51" s="1" t="s">
        <v>465</v>
      </c>
      <c r="E51" s="1">
        <v>0.0</v>
      </c>
      <c r="F51" s="1" t="s">
        <v>466</v>
      </c>
      <c r="G51" s="1" t="s">
        <v>467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468</v>
      </c>
      <c r="B52" s="1">
        <v>0.0</v>
      </c>
      <c r="C52" s="1">
        <v>59.0</v>
      </c>
      <c r="D52" s="1" t="s">
        <v>465</v>
      </c>
      <c r="E52" s="1">
        <v>0.0</v>
      </c>
      <c r="F52" s="1" t="s">
        <v>466</v>
      </c>
      <c r="G52" s="1" t="s">
        <v>467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469</v>
      </c>
      <c r="B53" s="1">
        <v>0.0</v>
      </c>
      <c r="C53" s="1" t="s">
        <v>470</v>
      </c>
      <c r="D53" s="1" t="s">
        <v>471</v>
      </c>
      <c r="E53" s="1">
        <v>0.0</v>
      </c>
      <c r="F53" s="1" t="s">
        <v>472</v>
      </c>
      <c r="G53" s="1" t="s">
        <v>473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474</v>
      </c>
      <c r="B54" s="1">
        <v>0.0</v>
      </c>
      <c r="C54" s="1" t="s">
        <v>475</v>
      </c>
      <c r="D54" s="1" t="s">
        <v>476</v>
      </c>
      <c r="E54" s="1" t="s">
        <v>477</v>
      </c>
      <c r="F54" s="1" t="s">
        <v>478</v>
      </c>
      <c r="G54" s="1" t="s">
        <v>479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480</v>
      </c>
      <c r="B55" s="1">
        <v>0.0</v>
      </c>
      <c r="C55" s="1" t="s">
        <v>481</v>
      </c>
      <c r="D55" s="1" t="s">
        <v>482</v>
      </c>
      <c r="E55" s="1" t="s">
        <v>483</v>
      </c>
      <c r="F55" s="1" t="s">
        <v>484</v>
      </c>
      <c r="G55" s="1">
        <v>53.0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485</v>
      </c>
      <c r="B56" s="1">
        <v>0.0</v>
      </c>
      <c r="C56" s="1" t="s">
        <v>486</v>
      </c>
      <c r="D56" s="1" t="s">
        <v>487</v>
      </c>
      <c r="E56" s="1" t="s">
        <v>488</v>
      </c>
      <c r="F56" s="1" t="s">
        <v>489</v>
      </c>
      <c r="G56" s="1" t="s">
        <v>490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491</v>
      </c>
      <c r="B57" s="1">
        <v>0.0</v>
      </c>
      <c r="C57" s="1" t="s">
        <v>492</v>
      </c>
      <c r="D57" s="1" t="s">
        <v>493</v>
      </c>
      <c r="E57" s="1" t="s">
        <v>494</v>
      </c>
      <c r="F57" s="1" t="s">
        <v>495</v>
      </c>
      <c r="G57" s="1" t="s">
        <v>496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497</v>
      </c>
      <c r="B58" s="1">
        <v>0.0</v>
      </c>
      <c r="C58" s="1" t="s">
        <v>498</v>
      </c>
      <c r="D58" s="1" t="s">
        <v>499</v>
      </c>
      <c r="E58" s="1" t="s">
        <v>500</v>
      </c>
      <c r="F58" s="1" t="s">
        <v>501</v>
      </c>
      <c r="G58" s="1" t="s">
        <v>303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502</v>
      </c>
      <c r="B59" s="1">
        <v>0.0</v>
      </c>
      <c r="C59" s="1" t="s">
        <v>503</v>
      </c>
      <c r="D59" s="1" t="s">
        <v>504</v>
      </c>
      <c r="E59" s="1" t="s">
        <v>505</v>
      </c>
      <c r="F59" s="1" t="s">
        <v>506</v>
      </c>
      <c r="G59" s="1" t="s">
        <v>507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508</v>
      </c>
      <c r="B60" s="1">
        <v>0.0</v>
      </c>
      <c r="C60" s="1" t="s">
        <v>509</v>
      </c>
      <c r="D60" s="1" t="s">
        <v>510</v>
      </c>
      <c r="E60" s="1" t="s">
        <v>511</v>
      </c>
      <c r="F60" s="1" t="s">
        <v>512</v>
      </c>
      <c r="G60" s="1" t="s">
        <v>513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514</v>
      </c>
      <c r="B61" s="1">
        <v>0.0</v>
      </c>
      <c r="C61" s="1" t="s">
        <v>515</v>
      </c>
      <c r="D61" s="1" t="s">
        <v>516</v>
      </c>
      <c r="E61" s="1" t="s">
        <v>517</v>
      </c>
      <c r="F61" s="1" t="s">
        <v>518</v>
      </c>
      <c r="G61" s="1" t="s">
        <v>519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520</v>
      </c>
      <c r="B62" s="1">
        <v>0.0</v>
      </c>
      <c r="C62" s="1" t="s">
        <v>521</v>
      </c>
      <c r="D62" s="1" t="s">
        <v>522</v>
      </c>
      <c r="E62" s="1" t="s">
        <v>523</v>
      </c>
      <c r="F62" s="1" t="s">
        <v>524</v>
      </c>
      <c r="G62" s="1" t="s">
        <v>525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526</v>
      </c>
      <c r="B63" s="1">
        <v>0.0</v>
      </c>
      <c r="C63" s="1">
        <v>0.0</v>
      </c>
      <c r="D63" s="1" t="s">
        <v>527</v>
      </c>
      <c r="E63" s="1">
        <v>3.0</v>
      </c>
      <c r="F63" s="1" t="s">
        <v>528</v>
      </c>
      <c r="G63" s="1" t="s">
        <v>529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530</v>
      </c>
      <c r="B64" s="1">
        <v>0.0</v>
      </c>
      <c r="C64" s="1">
        <v>0.0</v>
      </c>
      <c r="D64" s="1" t="s">
        <v>531</v>
      </c>
      <c r="E64" s="1">
        <v>0.0</v>
      </c>
      <c r="F64" s="1" t="s">
        <v>532</v>
      </c>
      <c r="G64" s="1" t="s">
        <v>533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535</v>
      </c>
      <c r="B66" s="1">
        <v>0.0</v>
      </c>
      <c r="C66" s="1">
        <v>0.0</v>
      </c>
      <c r="D66" s="1" t="s">
        <v>536</v>
      </c>
      <c r="E66" s="1" t="s">
        <v>537</v>
      </c>
      <c r="F66" s="1" t="s">
        <v>538</v>
      </c>
      <c r="G66" s="1" t="s">
        <v>539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540</v>
      </c>
      <c r="B67" s="1">
        <v>0.0</v>
      </c>
      <c r="C67" s="1">
        <v>0.0</v>
      </c>
      <c r="D67" s="1" t="s">
        <v>541</v>
      </c>
      <c r="E67" s="1" t="s">
        <v>542</v>
      </c>
      <c r="F67" s="1" t="s">
        <v>543</v>
      </c>
      <c r="G67" s="1" t="s">
        <v>544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545</v>
      </c>
      <c r="B68" s="1">
        <v>0.0</v>
      </c>
      <c r="C68" s="1">
        <v>0.0</v>
      </c>
      <c r="D68" s="1" t="s">
        <v>546</v>
      </c>
      <c r="E68" s="1" t="s">
        <v>547</v>
      </c>
      <c r="F68" s="1" t="s">
        <v>548</v>
      </c>
      <c r="G68" s="1" t="s">
        <v>549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550</v>
      </c>
      <c r="B69" s="1">
        <v>0.0</v>
      </c>
      <c r="C69" s="1">
        <v>0.0</v>
      </c>
      <c r="D69" s="1" t="s">
        <v>551</v>
      </c>
      <c r="E69" s="1" t="s">
        <v>552</v>
      </c>
      <c r="F69" s="1" t="s">
        <v>553</v>
      </c>
      <c r="G69" s="1" t="s">
        <v>554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555</v>
      </c>
      <c r="B70" s="1">
        <v>0.0</v>
      </c>
      <c r="C70" s="1">
        <v>0.0</v>
      </c>
      <c r="D70" s="1" t="s">
        <v>556</v>
      </c>
      <c r="E70" s="1" t="s">
        <v>557</v>
      </c>
      <c r="F70" s="1" t="s">
        <v>558</v>
      </c>
      <c r="G70" s="1" t="s">
        <v>559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560</v>
      </c>
      <c r="B71" s="1">
        <v>0.0</v>
      </c>
      <c r="C71" s="1">
        <v>0.0</v>
      </c>
      <c r="D71" s="1" t="s">
        <v>561</v>
      </c>
      <c r="E71" s="1" t="s">
        <v>562</v>
      </c>
      <c r="F71" s="1" t="s">
        <v>563</v>
      </c>
      <c r="G71" s="1" t="s">
        <v>564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565</v>
      </c>
      <c r="B72" s="1">
        <v>0.0</v>
      </c>
      <c r="C72" s="1">
        <v>0.0</v>
      </c>
      <c r="D72" s="1" t="s">
        <v>561</v>
      </c>
      <c r="E72" s="1" t="s">
        <v>562</v>
      </c>
      <c r="F72" s="1" t="s">
        <v>563</v>
      </c>
      <c r="G72" s="1" t="s">
        <v>564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566</v>
      </c>
      <c r="B73" s="1">
        <v>0.0</v>
      </c>
      <c r="C73" s="1">
        <v>0.0</v>
      </c>
      <c r="D73" s="1" t="s">
        <v>567</v>
      </c>
      <c r="E73" s="1" t="s">
        <v>568</v>
      </c>
      <c r="F73" s="1" t="s">
        <v>569</v>
      </c>
      <c r="G73" s="1" t="s">
        <v>570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571</v>
      </c>
      <c r="B74" s="1">
        <v>0.0</v>
      </c>
      <c r="C74" s="1">
        <v>0.0</v>
      </c>
      <c r="D74" s="1" t="s">
        <v>572</v>
      </c>
      <c r="E74" s="1" t="s">
        <v>573</v>
      </c>
      <c r="F74" s="1" t="s">
        <v>329</v>
      </c>
      <c r="G74" s="1" t="s">
        <v>574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575</v>
      </c>
      <c r="B75" s="1">
        <v>0.0</v>
      </c>
      <c r="C75" s="1">
        <v>0.0</v>
      </c>
      <c r="D75" s="1" t="s">
        <v>576</v>
      </c>
      <c r="E75" s="1" t="s">
        <v>510</v>
      </c>
      <c r="F75" s="1" t="s">
        <v>577</v>
      </c>
      <c r="G75" s="1" t="s">
        <v>578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579</v>
      </c>
      <c r="B76" s="1">
        <v>0.0</v>
      </c>
      <c r="C76" s="1">
        <v>0.0</v>
      </c>
      <c r="D76" s="1" t="s">
        <v>580</v>
      </c>
      <c r="E76" s="1" t="s">
        <v>581</v>
      </c>
      <c r="F76" s="1" t="s">
        <v>582</v>
      </c>
      <c r="G76" s="1" t="s">
        <v>583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584</v>
      </c>
      <c r="B77" s="1">
        <v>0.0</v>
      </c>
      <c r="C77" s="1">
        <v>0.0</v>
      </c>
      <c r="D77" s="1" t="s">
        <v>585</v>
      </c>
      <c r="E77" s="1" t="s">
        <v>586</v>
      </c>
      <c r="F77" s="1" t="s">
        <v>587</v>
      </c>
      <c r="G77" s="1" t="s">
        <v>588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589</v>
      </c>
      <c r="B78" s="1">
        <v>0.0</v>
      </c>
      <c r="C78" s="1">
        <v>0.0</v>
      </c>
      <c r="D78" s="1" t="s">
        <v>590</v>
      </c>
      <c r="E78" s="1" t="s">
        <v>591</v>
      </c>
      <c r="F78" s="1" t="s">
        <v>592</v>
      </c>
      <c r="G78" s="1" t="s">
        <v>593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594</v>
      </c>
      <c r="B79" s="1">
        <v>0.0</v>
      </c>
      <c r="C79" s="1">
        <v>0.0</v>
      </c>
      <c r="D79" s="1" t="s">
        <v>595</v>
      </c>
      <c r="E79" s="1" t="s">
        <v>596</v>
      </c>
      <c r="F79" s="1" t="s">
        <v>597</v>
      </c>
      <c r="G79" s="1" t="s">
        <v>598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599</v>
      </c>
      <c r="B80" s="1">
        <v>0.0</v>
      </c>
      <c r="C80" s="1">
        <v>0.0</v>
      </c>
      <c r="D80" s="1" t="s">
        <v>600</v>
      </c>
      <c r="E80" s="1" t="s">
        <v>601</v>
      </c>
      <c r="F80" s="1" t="s">
        <v>602</v>
      </c>
      <c r="G80" s="1" t="s">
        <v>603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604</v>
      </c>
      <c r="B81" s="1">
        <v>0.0</v>
      </c>
      <c r="C81" s="1">
        <v>0.0</v>
      </c>
      <c r="D81" s="1" t="s">
        <v>605</v>
      </c>
      <c r="E81" s="1" t="s">
        <v>606</v>
      </c>
      <c r="F81" s="1" t="s">
        <v>607</v>
      </c>
      <c r="G81" s="1" t="s">
        <v>608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609</v>
      </c>
      <c r="B82" s="1">
        <v>0.0</v>
      </c>
      <c r="C82" s="1">
        <v>0.0</v>
      </c>
      <c r="D82" s="1" t="s">
        <v>610</v>
      </c>
      <c r="E82" s="1" t="s">
        <v>611</v>
      </c>
      <c r="F82" s="1" t="s">
        <v>612</v>
      </c>
      <c r="G82" s="1" t="s">
        <v>613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614</v>
      </c>
      <c r="B83" s="1">
        <v>0.0</v>
      </c>
      <c r="C83" s="1">
        <v>0.0</v>
      </c>
      <c r="D83" s="1">
        <v>0.0</v>
      </c>
      <c r="E83" s="1" t="s">
        <v>615</v>
      </c>
      <c r="F83" s="1" t="s">
        <v>616</v>
      </c>
      <c r="G83" s="1" t="s">
        <v>617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618</v>
      </c>
      <c r="B84" s="1">
        <v>0.0</v>
      </c>
      <c r="C84" s="1">
        <v>0.0</v>
      </c>
      <c r="D84" s="1">
        <v>0.0</v>
      </c>
      <c r="E84" s="1">
        <v>0.0</v>
      </c>
      <c r="F84" s="1" t="s">
        <v>619</v>
      </c>
      <c r="G84" s="1" t="s">
        <v>620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622</v>
      </c>
      <c r="B86" s="1">
        <v>0.0</v>
      </c>
      <c r="C86" s="1">
        <v>0.0</v>
      </c>
      <c r="D86" s="1">
        <v>0.0</v>
      </c>
      <c r="E86" s="1" t="s">
        <v>623</v>
      </c>
      <c r="F86" s="1" t="s">
        <v>624</v>
      </c>
      <c r="G86" s="1" t="s">
        <v>625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626</v>
      </c>
      <c r="B87" s="1">
        <v>0.0</v>
      </c>
      <c r="C87" s="1">
        <v>0.0</v>
      </c>
      <c r="D87" s="1">
        <v>0.0</v>
      </c>
      <c r="E87" s="1" t="s">
        <v>627</v>
      </c>
      <c r="F87" s="1" t="s">
        <v>628</v>
      </c>
      <c r="G87" s="1" t="s">
        <v>629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630</v>
      </c>
      <c r="B88" s="1">
        <v>0.0</v>
      </c>
      <c r="C88" s="1">
        <v>0.0</v>
      </c>
      <c r="D88" s="1">
        <v>0.0</v>
      </c>
      <c r="E88" s="1" t="s">
        <v>631</v>
      </c>
      <c r="F88" s="1" t="s">
        <v>632</v>
      </c>
      <c r="G88" s="1" t="s">
        <v>633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634</v>
      </c>
      <c r="B89" s="1">
        <v>0.0</v>
      </c>
      <c r="C89" s="1">
        <v>0.0</v>
      </c>
      <c r="D89" s="1">
        <v>0.0</v>
      </c>
      <c r="E89" s="1" t="s">
        <v>635</v>
      </c>
      <c r="F89" s="1" t="s">
        <v>636</v>
      </c>
      <c r="G89" s="1" t="s">
        <v>637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638</v>
      </c>
      <c r="B90" s="1">
        <v>0.0</v>
      </c>
      <c r="C90" s="1">
        <v>0.0</v>
      </c>
      <c r="D90" s="1">
        <v>0.0</v>
      </c>
      <c r="E90" s="1" t="s">
        <v>639</v>
      </c>
      <c r="F90" s="1" t="s">
        <v>300</v>
      </c>
      <c r="G90" s="1" t="s">
        <v>640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641</v>
      </c>
      <c r="B91" s="1">
        <v>0.0</v>
      </c>
      <c r="C91" s="1">
        <v>0.0</v>
      </c>
      <c r="D91" s="1">
        <v>0.0</v>
      </c>
      <c r="E91" s="1" t="s">
        <v>642</v>
      </c>
      <c r="F91" s="1" t="s">
        <v>643</v>
      </c>
      <c r="G91" s="1" t="s">
        <v>644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645</v>
      </c>
      <c r="B92" s="1">
        <v>0.0</v>
      </c>
      <c r="C92" s="1">
        <v>0.0</v>
      </c>
      <c r="D92" s="1">
        <v>0.0</v>
      </c>
      <c r="E92" s="1" t="s">
        <v>642</v>
      </c>
      <c r="F92" s="1" t="s">
        <v>643</v>
      </c>
      <c r="G92" s="1" t="s">
        <v>644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646</v>
      </c>
      <c r="B93" s="1">
        <v>0.0</v>
      </c>
      <c r="C93" s="1">
        <v>0.0</v>
      </c>
      <c r="D93" s="1">
        <v>0.0</v>
      </c>
      <c r="E93" s="1" t="s">
        <v>647</v>
      </c>
      <c r="F93" s="1" t="s">
        <v>648</v>
      </c>
      <c r="G93" s="1" t="s">
        <v>649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650</v>
      </c>
      <c r="B94" s="1">
        <v>0.0</v>
      </c>
      <c r="C94" s="1">
        <v>0.0</v>
      </c>
      <c r="D94" s="1">
        <v>0.0</v>
      </c>
      <c r="E94" s="1" t="s">
        <v>651</v>
      </c>
      <c r="F94" s="1" t="s">
        <v>652</v>
      </c>
      <c r="G94" s="1" t="s">
        <v>653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654</v>
      </c>
      <c r="B95" s="1">
        <v>0.0</v>
      </c>
      <c r="C95" s="1">
        <v>0.0</v>
      </c>
      <c r="D95" s="1">
        <v>0.0</v>
      </c>
      <c r="E95" s="1" t="s">
        <v>655</v>
      </c>
      <c r="F95" s="1" t="s">
        <v>656</v>
      </c>
      <c r="G95" s="1" t="s">
        <v>657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658</v>
      </c>
      <c r="B96" s="1">
        <v>0.0</v>
      </c>
      <c r="C96" s="1">
        <v>0.0</v>
      </c>
      <c r="D96" s="1">
        <v>0.0</v>
      </c>
      <c r="E96" s="1" t="s">
        <v>659</v>
      </c>
      <c r="F96" s="1" t="s">
        <v>660</v>
      </c>
      <c r="G96" s="1" t="s">
        <v>221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661</v>
      </c>
      <c r="B97" s="1">
        <v>0.0</v>
      </c>
      <c r="C97" s="1">
        <v>0.0</v>
      </c>
      <c r="D97" s="1">
        <v>0.0</v>
      </c>
      <c r="E97" s="1" t="s">
        <v>662</v>
      </c>
      <c r="F97" s="1" t="s">
        <v>663</v>
      </c>
      <c r="G97" s="1" t="s">
        <v>664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665</v>
      </c>
      <c r="B98" s="1">
        <v>0.0</v>
      </c>
      <c r="C98" s="1">
        <v>0.0</v>
      </c>
      <c r="D98" s="1">
        <v>0.0</v>
      </c>
      <c r="E98" s="1" t="s">
        <v>666</v>
      </c>
      <c r="F98" s="1" t="s">
        <v>667</v>
      </c>
      <c r="G98" s="1" t="s">
        <v>668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669</v>
      </c>
      <c r="B99" s="1">
        <v>0.0</v>
      </c>
      <c r="C99" s="1">
        <v>0.0</v>
      </c>
      <c r="D99" s="1">
        <v>0.0</v>
      </c>
      <c r="E99" s="1" t="s">
        <v>670</v>
      </c>
      <c r="F99" s="1" t="s">
        <v>671</v>
      </c>
      <c r="G99" s="1" t="s">
        <v>672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673</v>
      </c>
      <c r="B100" s="1">
        <v>0.0</v>
      </c>
      <c r="C100" s="1">
        <v>0.0</v>
      </c>
      <c r="D100" s="1">
        <v>0.0</v>
      </c>
      <c r="E100" s="1" t="s">
        <v>674</v>
      </c>
      <c r="F100" s="1" t="s">
        <v>675</v>
      </c>
      <c r="G100" s="1" t="s">
        <v>676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677</v>
      </c>
      <c r="B101" s="1">
        <v>0.0</v>
      </c>
      <c r="C101" s="1">
        <v>0.0</v>
      </c>
      <c r="D101" s="1">
        <v>0.0</v>
      </c>
      <c r="E101" s="1" t="s">
        <v>678</v>
      </c>
      <c r="F101" s="1" t="s">
        <v>679</v>
      </c>
      <c r="G101" s="1" t="s">
        <v>680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681</v>
      </c>
      <c r="B102" s="1">
        <v>0.0</v>
      </c>
      <c r="C102" s="1">
        <v>0.0</v>
      </c>
      <c r="D102" s="1">
        <v>0.0</v>
      </c>
      <c r="E102" s="1" t="s">
        <v>682</v>
      </c>
      <c r="F102" s="1" t="s">
        <v>683</v>
      </c>
      <c r="G102" s="1" t="s">
        <v>684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685</v>
      </c>
      <c r="B103" s="1">
        <v>0.0</v>
      </c>
      <c r="C103" s="1">
        <v>0.0</v>
      </c>
      <c r="D103" s="1">
        <v>0.0</v>
      </c>
      <c r="E103" s="1">
        <v>0.0</v>
      </c>
      <c r="F103" s="1" t="s">
        <v>686</v>
      </c>
      <c r="G103" s="1" t="s">
        <v>687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688</v>
      </c>
      <c r="B104" s="1">
        <v>0.0</v>
      </c>
      <c r="C104" s="1">
        <v>0.0</v>
      </c>
      <c r="D104" s="1">
        <v>0.0</v>
      </c>
      <c r="E104" s="1">
        <v>0.0</v>
      </c>
      <c r="F104" s="1" t="s">
        <v>689</v>
      </c>
      <c r="G104" s="1" t="s">
        <v>690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691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692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693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694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695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696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697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698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699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700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701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702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703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704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703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705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706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707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708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709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710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711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712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713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714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715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716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717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718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719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720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721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722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723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724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725</v>
      </c>
      <c r="C1" s="1" t="s">
        <v>726</v>
      </c>
      <c r="D1" s="1" t="s">
        <v>727</v>
      </c>
      <c r="E1" s="1" t="s">
        <v>728</v>
      </c>
      <c r="F1" s="1" t="s">
        <v>729</v>
      </c>
      <c r="G1" s="1" t="s">
        <v>730</v>
      </c>
      <c r="H1" s="1" t="s">
        <v>731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732</v>
      </c>
      <c r="B2" s="1" t="s">
        <v>733</v>
      </c>
      <c r="C2" s="1" t="s">
        <v>734</v>
      </c>
      <c r="D2" s="1" t="s">
        <v>735</v>
      </c>
      <c r="E2" s="1" t="s">
        <v>736</v>
      </c>
      <c r="F2" s="1" t="s">
        <v>737</v>
      </c>
      <c r="G2" s="1" t="s">
        <v>737</v>
      </c>
      <c r="H2" s="1" t="s">
        <v>738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739</v>
      </c>
      <c r="B3" s="1" t="s">
        <v>738</v>
      </c>
      <c r="C3" s="1" t="s">
        <v>740</v>
      </c>
      <c r="D3" s="1" t="s">
        <v>741</v>
      </c>
      <c r="E3" s="1" t="s">
        <v>742</v>
      </c>
      <c r="F3" s="1" t="s">
        <v>743</v>
      </c>
      <c r="G3" s="1" t="s">
        <v>744</v>
      </c>
      <c r="H3" s="1" t="s">
        <v>738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745</v>
      </c>
      <c r="B4" s="1" t="s">
        <v>733</v>
      </c>
      <c r="C4" s="1" t="s">
        <v>746</v>
      </c>
      <c r="D4" s="1" t="s">
        <v>747</v>
      </c>
      <c r="E4" s="1" t="s">
        <v>748</v>
      </c>
      <c r="F4" s="1" t="s">
        <v>749</v>
      </c>
      <c r="G4" s="1" t="s">
        <v>750</v>
      </c>
      <c r="H4" s="1" t="s">
        <v>751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739</v>
      </c>
      <c r="B5" s="1" t="s">
        <v>738</v>
      </c>
      <c r="C5" s="1" t="s">
        <v>752</v>
      </c>
      <c r="D5" s="1" t="s">
        <v>753</v>
      </c>
      <c r="E5" s="1" t="s">
        <v>754</v>
      </c>
      <c r="F5" s="1" t="s">
        <v>755</v>
      </c>
      <c r="G5" s="1" t="s">
        <v>756</v>
      </c>
      <c r="H5" s="1" t="s">
        <v>757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758</v>
      </c>
      <c r="B6" s="1" t="s">
        <v>738</v>
      </c>
      <c r="C6" s="1" t="s">
        <v>759</v>
      </c>
      <c r="D6" s="1" t="s">
        <v>760</v>
      </c>
      <c r="E6" s="1" t="s">
        <v>761</v>
      </c>
      <c r="F6" s="1" t="s">
        <v>762</v>
      </c>
      <c r="G6" s="1" t="s">
        <v>763</v>
      </c>
      <c r="H6" s="1" t="s">
        <v>764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765</v>
      </c>
      <c r="B7" s="1" t="s">
        <v>738</v>
      </c>
      <c r="C7" s="1" t="s">
        <v>766</v>
      </c>
      <c r="D7" s="1" t="s">
        <v>767</v>
      </c>
      <c r="E7" s="1" t="s">
        <v>768</v>
      </c>
      <c r="F7" s="1" t="s">
        <v>769</v>
      </c>
      <c r="G7" s="1" t="s">
        <v>770</v>
      </c>
      <c r="H7" s="1" t="s">
        <v>771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772</v>
      </c>
      <c r="B8" s="1" t="s">
        <v>738</v>
      </c>
      <c r="C8" s="1" t="s">
        <v>738</v>
      </c>
      <c r="D8" s="1" t="s">
        <v>773</v>
      </c>
      <c r="E8" s="1" t="s">
        <v>774</v>
      </c>
      <c r="F8" s="1" t="s">
        <v>775</v>
      </c>
      <c r="G8" s="1" t="s">
        <v>776</v>
      </c>
      <c r="H8" s="1" t="s">
        <v>777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778</v>
      </c>
      <c r="B9" s="1" t="s">
        <v>779</v>
      </c>
      <c r="C9" s="1" t="s">
        <v>780</v>
      </c>
      <c r="D9" s="1" t="s">
        <v>781</v>
      </c>
      <c r="E9" s="1" t="s">
        <v>782</v>
      </c>
      <c r="F9" s="1" t="s">
        <v>783</v>
      </c>
      <c r="G9" s="1" t="s">
        <v>784</v>
      </c>
      <c r="H9" s="1" t="s">
        <v>785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786</v>
      </c>
      <c r="B10" s="1" t="s">
        <v>779</v>
      </c>
      <c r="C10" s="1" t="s">
        <v>787</v>
      </c>
      <c r="D10" s="1" t="s">
        <v>788</v>
      </c>
      <c r="E10" s="1" t="s">
        <v>789</v>
      </c>
      <c r="F10" s="1" t="s">
        <v>790</v>
      </c>
      <c r="G10" s="1" t="s">
        <v>791</v>
      </c>
      <c r="H10" s="1" t="s">
        <v>792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793</v>
      </c>
      <c r="B11" s="1" t="s">
        <v>794</v>
      </c>
      <c r="C11" s="1" t="s">
        <v>795</v>
      </c>
      <c r="D11" s="1" t="s">
        <v>796</v>
      </c>
      <c r="E11" s="1" t="s">
        <v>797</v>
      </c>
      <c r="F11" s="1" t="s">
        <v>798</v>
      </c>
      <c r="G11" s="1" t="s">
        <v>799</v>
      </c>
      <c r="H11" s="1" t="s">
        <v>800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801</v>
      </c>
      <c r="B12" s="1" t="s">
        <v>802</v>
      </c>
      <c r="C12" s="1" t="s">
        <v>803</v>
      </c>
      <c r="D12" s="1" t="s">
        <v>804</v>
      </c>
      <c r="E12" s="1" t="s">
        <v>805</v>
      </c>
      <c r="F12" s="1" t="s">
        <v>806</v>
      </c>
      <c r="G12" s="1" t="s">
        <v>807</v>
      </c>
      <c r="H12" s="1" t="s">
        <v>808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809</v>
      </c>
      <c r="B13" s="1" t="s">
        <v>738</v>
      </c>
      <c r="C13" s="1" t="s">
        <v>810</v>
      </c>
      <c r="D13" s="1" t="s">
        <v>811</v>
      </c>
      <c r="E13" s="1" t="s">
        <v>812</v>
      </c>
      <c r="F13" s="1" t="s">
        <v>813</v>
      </c>
      <c r="G13" s="1" t="s">
        <v>814</v>
      </c>
      <c r="H13" s="1" t="s">
        <v>815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816</v>
      </c>
      <c r="B14" s="1" t="s">
        <v>738</v>
      </c>
      <c r="C14" s="1" t="s">
        <v>817</v>
      </c>
      <c r="D14" s="1" t="s">
        <v>818</v>
      </c>
      <c r="E14" s="1" t="s">
        <v>819</v>
      </c>
      <c r="F14" s="1" t="s">
        <v>820</v>
      </c>
      <c r="G14" s="1" t="s">
        <v>821</v>
      </c>
      <c r="H14" s="1" t="s">
        <v>822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823</v>
      </c>
      <c r="B15" s="1" t="s">
        <v>738</v>
      </c>
      <c r="C15" s="1" t="s">
        <v>738</v>
      </c>
      <c r="D15" s="1" t="s">
        <v>738</v>
      </c>
      <c r="E15" s="1" t="s">
        <v>738</v>
      </c>
      <c r="F15" s="1" t="s">
        <v>738</v>
      </c>
      <c r="G15" s="1" t="s">
        <v>738</v>
      </c>
      <c r="H15" s="1" t="s">
        <v>738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824</v>
      </c>
      <c r="B16" s="1" t="s">
        <v>738</v>
      </c>
      <c r="C16" s="1" t="s">
        <v>738</v>
      </c>
      <c r="D16" s="1" t="s">
        <v>738</v>
      </c>
      <c r="E16" s="1" t="s">
        <v>738</v>
      </c>
      <c r="F16" s="1" t="s">
        <v>738</v>
      </c>
      <c r="G16" s="1" t="s">
        <v>738</v>
      </c>
      <c r="H16" s="1" t="s">
        <v>738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825</v>
      </c>
      <c r="B17" s="1" t="s">
        <v>738</v>
      </c>
      <c r="C17" s="1" t="s">
        <v>171</v>
      </c>
      <c r="D17" s="1" t="s">
        <v>172</v>
      </c>
      <c r="E17" s="1" t="s">
        <v>173</v>
      </c>
      <c r="F17" s="1" t="s">
        <v>826</v>
      </c>
      <c r="G17" s="1" t="s">
        <v>827</v>
      </c>
      <c r="H17" s="1" t="s">
        <v>828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829</v>
      </c>
      <c r="B18" s="1" t="s">
        <v>738</v>
      </c>
      <c r="C18" s="1" t="s">
        <v>738</v>
      </c>
      <c r="D18" s="1" t="s">
        <v>738</v>
      </c>
      <c r="E18" s="1" t="s">
        <v>738</v>
      </c>
      <c r="F18" s="1" t="s">
        <v>738</v>
      </c>
      <c r="G18" s="1" t="s">
        <v>738</v>
      </c>
      <c r="H18" s="1" t="s">
        <v>738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830</v>
      </c>
      <c r="B19" s="1" t="s">
        <v>831</v>
      </c>
      <c r="C19" s="1" t="s">
        <v>832</v>
      </c>
      <c r="D19" s="1" t="s">
        <v>833</v>
      </c>
      <c r="E19" s="1" t="s">
        <v>834</v>
      </c>
      <c r="F19" s="1" t="s">
        <v>835</v>
      </c>
      <c r="G19" s="1" t="s">
        <v>836</v>
      </c>
      <c r="H19" s="1" t="s">
        <v>837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838</v>
      </c>
      <c r="B20" s="1" t="s">
        <v>839</v>
      </c>
      <c r="C20" s="1" t="s">
        <v>840</v>
      </c>
      <c r="D20" s="1" t="s">
        <v>841</v>
      </c>
      <c r="E20" s="1" t="s">
        <v>842</v>
      </c>
      <c r="F20" s="1" t="s">
        <v>843</v>
      </c>
      <c r="G20" s="1" t="s">
        <v>844</v>
      </c>
      <c r="H20" s="1" t="s">
        <v>845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846</v>
      </c>
      <c r="B21" s="1" t="s">
        <v>847</v>
      </c>
      <c r="C21" s="1" t="s">
        <v>848</v>
      </c>
      <c r="D21" s="1" t="s">
        <v>849</v>
      </c>
      <c r="E21" s="1" t="s">
        <v>850</v>
      </c>
      <c r="F21" s="1" t="s">
        <v>851</v>
      </c>
      <c r="G21" s="1" t="s">
        <v>852</v>
      </c>
      <c r="H21" s="1" t="s">
        <v>853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854</v>
      </c>
      <c r="B22" s="1" t="s">
        <v>855</v>
      </c>
      <c r="C22" s="1" t="s">
        <v>856</v>
      </c>
      <c r="D22" s="1" t="s">
        <v>857</v>
      </c>
      <c r="E22" s="1" t="s">
        <v>858</v>
      </c>
      <c r="F22" s="1" t="s">
        <v>859</v>
      </c>
      <c r="G22" s="1" t="s">
        <v>860</v>
      </c>
      <c r="H22" s="1" t="s">
        <v>861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862</v>
      </c>
      <c r="B23" s="1" t="s">
        <v>738</v>
      </c>
      <c r="C23" s="1" t="s">
        <v>863</v>
      </c>
      <c r="D23" s="1" t="s">
        <v>864</v>
      </c>
      <c r="E23" s="1" t="s">
        <v>865</v>
      </c>
      <c r="F23" s="1" t="s">
        <v>866</v>
      </c>
      <c r="G23" s="1" t="s">
        <v>867</v>
      </c>
      <c r="H23" s="1" t="s">
        <v>868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869</v>
      </c>
      <c r="B24" s="1" t="s">
        <v>870</v>
      </c>
      <c r="C24" s="1" t="s">
        <v>871</v>
      </c>
      <c r="D24" s="1" t="s">
        <v>872</v>
      </c>
      <c r="E24" s="1" t="s">
        <v>873</v>
      </c>
      <c r="F24" s="1" t="s">
        <v>874</v>
      </c>
      <c r="G24" s="1" t="s">
        <v>874</v>
      </c>
      <c r="H24" s="1" t="s">
        <v>874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875</v>
      </c>
      <c r="B25" s="1" t="s">
        <v>876</v>
      </c>
      <c r="C25" s="1" t="s">
        <v>877</v>
      </c>
      <c r="D25" s="1" t="s">
        <v>878</v>
      </c>
      <c r="E25" s="1" t="s">
        <v>879</v>
      </c>
      <c r="F25" s="1" t="s">
        <v>880</v>
      </c>
      <c r="G25" s="1" t="s">
        <v>880</v>
      </c>
      <c r="H25" s="1" t="s">
        <v>738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881</v>
      </c>
      <c r="B26" s="1" t="s">
        <v>882</v>
      </c>
      <c r="C26" s="1" t="s">
        <v>883</v>
      </c>
      <c r="D26" s="1" t="s">
        <v>884</v>
      </c>
      <c r="E26" s="1" t="s">
        <v>885</v>
      </c>
      <c r="F26" s="1" t="s">
        <v>738</v>
      </c>
      <c r="G26" s="1" t="s">
        <v>738</v>
      </c>
      <c r="H26" s="1" t="s">
        <v>738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886</v>
      </c>
      <c r="B2" s="1" t="s">
        <v>887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888</v>
      </c>
      <c r="B3" s="1" t="s">
        <v>889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890</v>
      </c>
      <c r="B4" s="1" t="s">
        <v>891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892</v>
      </c>
      <c r="B5" s="1" t="s">
        <v>893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894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895</v>
      </c>
      <c r="B7" s="1" t="s">
        <v>896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897</v>
      </c>
      <c r="B8" s="4" t="s">
        <v>898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899</v>
      </c>
      <c r="B9" s="1" t="s">
        <v>900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901</v>
      </c>
      <c r="B10" s="1" t="s">
        <v>902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903</v>
      </c>
      <c r="B11" s="1" t="s">
        <v>900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904</v>
      </c>
      <c r="B12" s="1" t="s">
        <v>905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906</v>
      </c>
      <c r="B13" s="1" t="s">
        <v>907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908</v>
      </c>
      <c r="B14" s="1" t="s">
        <v>905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909</v>
      </c>
      <c r="B15" s="1" t="s">
        <v>910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911</v>
      </c>
      <c r="B16" s="1">
        <v>2300.0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912</v>
      </c>
      <c r="B17" s="1" t="s">
        <v>913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914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915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916</v>
      </c>
      <c r="B20" s="1">
        <v>8.9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917</v>
      </c>
      <c r="B21" s="1">
        <v>8.66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918</v>
      </c>
      <c r="B22" s="1">
        <v>8.51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919</v>
      </c>
      <c r="B23" s="1">
        <v>8.895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920</v>
      </c>
      <c r="B24" s="1">
        <v>8.9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921</v>
      </c>
      <c r="B25" s="1">
        <v>8.66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922</v>
      </c>
      <c r="B26" s="1">
        <v>8.51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923</v>
      </c>
      <c r="B27" s="1">
        <v>8.895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924</v>
      </c>
      <c r="B28" s="1">
        <v>1.985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925</v>
      </c>
      <c r="B29" s="1">
        <v>146.66667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926</v>
      </c>
      <c r="B30" s="1">
        <v>2679625.0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927</v>
      </c>
      <c r="B31" s="1">
        <v>2679625.0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928</v>
      </c>
      <c r="B32" s="1">
        <v>2564229.0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929</v>
      </c>
      <c r="B33" s="1">
        <v>1788020.0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930</v>
      </c>
      <c r="B34" s="1">
        <v>1788020.0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931</v>
      </c>
      <c r="B35" s="1">
        <v>8.52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932</v>
      </c>
      <c r="B36" s="1">
        <v>9.06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933</v>
      </c>
      <c r="B37" s="1">
        <v>2200.0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934</v>
      </c>
      <c r="B38" s="1">
        <v>1100.0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935</v>
      </c>
      <c r="B39" s="1">
        <v>1.858032E9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936</v>
      </c>
      <c r="B40" s="1">
        <v>4.91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937</v>
      </c>
      <c r="B41" s="1">
        <v>10.333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938</v>
      </c>
      <c r="B42" s="1">
        <v>4.017062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939</v>
      </c>
      <c r="B43" s="1">
        <v>8.7874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940</v>
      </c>
      <c r="B44" s="1">
        <v>6.92735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941</v>
      </c>
      <c r="B45" s="1" t="s">
        <v>942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943</v>
      </c>
      <c r="B46" s="1">
        <v>1.785369088E9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944</v>
      </c>
      <c r="B47" s="1">
        <v>-0.15843001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945</v>
      </c>
      <c r="B48" s="1">
        <v>1.62347217E8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946</v>
      </c>
      <c r="B49" s="1">
        <v>2.1114E8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947</v>
      </c>
      <c r="B50" s="1">
        <v>2.935338E7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948</v>
      </c>
      <c r="B51" s="1">
        <v>2.4584827E7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949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950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951</v>
      </c>
      <c r="B54" s="1">
        <v>0.139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952</v>
      </c>
      <c r="B55" s="1">
        <v>0.11147001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953</v>
      </c>
      <c r="B56" s="1">
        <v>0.84411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954</v>
      </c>
      <c r="B57" s="1">
        <v>9.36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955</v>
      </c>
      <c r="B58" s="1">
        <v>0.1894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956</v>
      </c>
      <c r="B59" s="1">
        <v>2.13539008E8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957</v>
      </c>
      <c r="B60" s="1">
        <v>2.771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958</v>
      </c>
      <c r="B61" s="1">
        <v>3.175749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959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960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961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962</v>
      </c>
      <c r="B65" s="1">
        <v>-7.328E7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963</v>
      </c>
      <c r="B66" s="1">
        <v>-0.32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964</v>
      </c>
      <c r="B67" s="1">
        <v>-0.03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965</v>
      </c>
      <c r="B68" s="1">
        <v>3.86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966</v>
      </c>
      <c r="B69" s="1">
        <v>-40.229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967</v>
      </c>
      <c r="B70" s="1">
        <v>0.6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968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969</v>
      </c>
      <c r="B72" s="1" t="s">
        <v>970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971</v>
      </c>
      <c r="B73" s="1" t="s">
        <v>972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973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974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975</v>
      </c>
      <c r="B76" s="1" t="s">
        <v>976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977</v>
      </c>
      <c r="B77" s="1" t="s">
        <v>976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978</v>
      </c>
      <c r="B78" s="1">
        <v>1.6019046E9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979</v>
      </c>
      <c r="B79" s="1" t="s">
        <v>980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981</v>
      </c>
      <c r="B80" s="1" t="s">
        <v>982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983</v>
      </c>
      <c r="B81" s="1" t="s">
        <v>984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985</v>
      </c>
      <c r="B82" s="1" t="s">
        <v>986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987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988</v>
      </c>
      <c r="B84" s="1">
        <v>8.8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989</v>
      </c>
      <c r="B85" s="1">
        <v>14.0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990</v>
      </c>
      <c r="B86" s="1">
        <v>10.0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991</v>
      </c>
      <c r="B87" s="1">
        <v>11.5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992</v>
      </c>
      <c r="B88" s="1">
        <v>11.25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993</v>
      </c>
      <c r="B89" s="1">
        <v>1.41667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994</v>
      </c>
      <c r="B90" s="1" t="s">
        <v>995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996</v>
      </c>
      <c r="B91" s="1">
        <v>12.0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997</v>
      </c>
      <c r="B92" s="1">
        <v>4.2314E7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998</v>
      </c>
      <c r="B93" s="1">
        <v>0.205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999</v>
      </c>
      <c r="B94" s="1">
        <v>-4.438E7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1000</v>
      </c>
      <c r="B95" s="1">
        <v>8157000.0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1001</v>
      </c>
      <c r="B96" s="1">
        <v>1.147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1002</v>
      </c>
      <c r="B97" s="1">
        <v>1.505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1003</v>
      </c>
      <c r="B98" s="1">
        <v>4.62535008E8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1004</v>
      </c>
      <c r="B99" s="1">
        <v>1.469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1005</v>
      </c>
      <c r="B100" s="1">
        <v>1.828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1006</v>
      </c>
      <c r="B101" s="1">
        <v>-0.06919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1007</v>
      </c>
      <c r="B102" s="1">
        <v>-0.12939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1008</v>
      </c>
      <c r="B103" s="1">
        <v>9.1832E7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1009</v>
      </c>
      <c r="B104" s="1">
        <v>-2.5245376E7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1010</v>
      </c>
      <c r="B105" s="1">
        <v>1.9252E7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1011</v>
      </c>
      <c r="B106" s="1">
        <v>0.182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1012</v>
      </c>
      <c r="B107" s="1">
        <v>0.19854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1013</v>
      </c>
      <c r="B108" s="1">
        <v>-0.09595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1014</v>
      </c>
      <c r="B109" s="1">
        <v>-0.04679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1015</v>
      </c>
      <c r="B110" s="1" t="s">
        <v>942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1016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64</v>
      </c>
      <c r="B3" s="1">
        <v>0.0</v>
      </c>
      <c r="C3" s="1">
        <v>-1.0</v>
      </c>
      <c r="D3" s="1">
        <v>5.0</v>
      </c>
      <c r="E3" s="1">
        <v>191.0</v>
      </c>
      <c r="F3" s="1">
        <v>-5.0</v>
      </c>
      <c r="G3" s="1">
        <v>51.0</v>
      </c>
      <c r="H3" s="1">
        <f>IF(G3*FORECAST(H2,B3:G3,B2:G2)&gt;0,FORECAST(H2,B3:G3,B2:G2),G3)*$X$1</f>
        <v>83.06666667</v>
      </c>
      <c r="I3" s="1">
        <f>IF(H3*FORECAST(I2,B3:H3,B2:H2)&gt;0,FORECAST(I2,B3:H3,B2:H2),H3)*$X$1</f>
        <v>95.32380952</v>
      </c>
      <c r="J3" s="1">
        <f>IF(I3*FORECAST(J2,B3:I3,B2:I2)&gt;0,FORECAST(J2,B3:I3,B2:I2),I3)*$X$1</f>
        <v>107.5809524</v>
      </c>
      <c r="K3" s="1">
        <f>IF(J3*FORECAST(K2,B3:J3,B2:J2)&gt;0,FORECAST(K2,B3:J3,B2:J2),J3)*$X$1</f>
        <v>119.8380952</v>
      </c>
      <c r="L3" s="1">
        <f>IF(K3*FORECAST(L2,B3:K3,B2:K2)&gt;0,FORECAST(L2,B3:K3,B2:K2),K3)*$X$1</f>
        <v>132.0952381</v>
      </c>
      <c r="M3" s="1">
        <f>IF(L3*FORECAST(M2,B3:L3,B2:L2)&gt;0,FORECAST(M2,B3:L3,B2:L2),L3)*$X$1</f>
        <v>144.352381</v>
      </c>
      <c r="N3" s="1">
        <f>IF(M3*FORECAST(N2,B3:M3,B2:M2)&gt;0,FORECAST(N2,B3:M3,B2:M2),M3)*$X$1</f>
        <v>156.6095238</v>
      </c>
      <c r="O3" s="5">
        <f>IF(N3*FORECAST(O2,B3:N3,B2:N2)&gt;0,FORECAST(O2,B3:N3,B2:N2),N3)*$X$1</f>
        <v>168.8666667</v>
      </c>
      <c r="P3" s="5">
        <f>IF(O3*FORECAST(P2,B3:O3,B2:O2)&gt;0,FORECAST(P2,B3:O3,B2:O2),O3)*$X$1</f>
        <v>181.1238095</v>
      </c>
      <c r="Q3" s="5">
        <f>IF(P3*FORECAST(Q2,B3:P3,B2:P2)&gt;0,FORECAST(Q2,B3:P3,B2:P2),P3)*$X$1</f>
        <v>193.3809524</v>
      </c>
      <c r="R3" s="5">
        <f>IF(Q3*FORECAST(R2,B3:Q3,B2:Q2)&gt;0,FORECAST(R2,B3:Q3,B2:Q2),Q3)*$X$1</f>
        <v>205.6380952</v>
      </c>
      <c r="S3" s="5">
        <f>IF(R3*FORECAST(S2,B3:R3,B2:R2)&gt;0,FORECAST(S2,B3:R3,B2:R2),R3)*$X$1</f>
        <v>217.8952381</v>
      </c>
      <c r="T3" s="2"/>
      <c r="U3" s="2"/>
      <c r="V3" s="2"/>
      <c r="W3" s="2"/>
      <c r="X3" s="2"/>
      <c r="Y3" s="2"/>
      <c r="Z3" s="2"/>
    </row>
    <row r="4">
      <c r="A4" s="3" t="s">
        <v>131</v>
      </c>
      <c r="B4" s="1">
        <v>38.0</v>
      </c>
      <c r="C4" s="1">
        <v>64.0</v>
      </c>
      <c r="D4" s="1">
        <v>81.0</v>
      </c>
      <c r="E4" s="1">
        <v>-222.0</v>
      </c>
      <c r="F4" s="1">
        <v>-101.0</v>
      </c>
      <c r="G4" s="1">
        <v>-85.0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1017</v>
      </c>
      <c r="B5" s="1">
        <v>2.0</v>
      </c>
      <c r="C5" s="1">
        <v>1.0</v>
      </c>
      <c r="D5" s="1">
        <v>1.0</v>
      </c>
      <c r="E5" s="1">
        <v>151.0</v>
      </c>
      <c r="F5" s="1">
        <v>199.0</v>
      </c>
      <c r="G5" s="1">
        <v>226.0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1018</v>
      </c>
      <c r="L7" s="1">
        <f>IF(S3*FORECAST(S2,B3:S3,B2:S2)&gt;0,FORECAST(S2,B3:S3,B2:S2),R3)*$X$1 * (1+0.02)/(0.0781-0.02)</f>
        <v>3825.355299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1019</v>
      </c>
      <c r="L8" s="6">
        <f t="array" ref="L8">NPV(0.0781,I3:S3)</f>
        <v>1062.746946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1020</v>
      </c>
      <c r="L9" s="6">
        <f t="array" ref="L9">NPV(0.0781,I16:S16)</f>
        <v>1672.716235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1021</v>
      </c>
      <c r="L10" s="6">
        <f>L8 + L9</f>
        <v>2735.463181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-85.0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1022</v>
      </c>
      <c r="L12" s="6">
        <f>L10 - L11</f>
        <v>2820.463181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1023</v>
      </c>
      <c r="L13" s="1">
        <v>226.0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12.47992558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(1+0.02)/(0.0781-0.02)</f>
        <v>3825.355299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-25.0</v>
      </c>
      <c r="C3" s="1">
        <v>-40.0</v>
      </c>
      <c r="D3" s="1">
        <v>-30.0</v>
      </c>
      <c r="E3" s="1">
        <v>-593.0</v>
      </c>
      <c r="F3" s="1">
        <v>-182.0</v>
      </c>
      <c r="G3" s="1">
        <v>-85.0</v>
      </c>
      <c r="H3" s="1">
        <f>IF(G3*FORECAST(H2,B3:G3,B2:G2)&gt;0,FORECAST(H2,B3:G3,B2:G2),G3)*$X$1</f>
        <v>-288.0666667</v>
      </c>
      <c r="I3" s="1">
        <f>IF(H3*FORECAST(I2,B3:H3,B2:H2)&gt;0,FORECAST(I2,B3:H3,B2:H2),H3)*$X$1</f>
        <v>-324.8952381</v>
      </c>
      <c r="J3" s="1">
        <f>IF(I3*FORECAST(J2,B3:I3,B2:I2)&gt;0,FORECAST(J2,B3:I3,B2:I2),I3)*$X$1</f>
        <v>-361.7238095</v>
      </c>
      <c r="K3" s="1">
        <f>IF(J3*FORECAST(K2,B3:J3,B2:J2)&gt;0,FORECAST(K2,B3:J3,B2:J2),J3)*$X$1</f>
        <v>-398.552381</v>
      </c>
      <c r="L3" s="1">
        <f>IF(K3*FORECAST(L2,B3:K3,B2:K2)&gt;0,FORECAST(L2,B3:K3,B2:K2),K3)*$X$1</f>
        <v>-435.3809524</v>
      </c>
      <c r="M3" s="1">
        <f>IF(L3*FORECAST(M2,B3:L3,B2:L2)&gt;0,FORECAST(M2,B3:L3,B2:L2),L3)*$X$1</f>
        <v>-472.2095238</v>
      </c>
      <c r="N3" s="1">
        <f>IF(M3*FORECAST(N2,B3:M3,B2:M2)&gt;0,FORECAST(N2,B3:M3,B2:M2),M3)*$X$1</f>
        <v>-509.0380952</v>
      </c>
      <c r="O3" s="5">
        <f>IF(N3*FORECAST(O2,B3:N3,B2:N2)&gt;0,FORECAST(O2,B3:N3,B2:N2),N3)*$X$1</f>
        <v>-545.8666667</v>
      </c>
      <c r="P3" s="5">
        <f>IF(O3*FORECAST(P2,B3:O3,B2:O2)&gt;0,FORECAST(P2,B3:O3,B2:O2),O3)*$X$1</f>
        <v>-582.6952381</v>
      </c>
      <c r="Q3" s="5">
        <f>IF(P3*FORECAST(Q2,B3:P3,B2:P2)&gt;0,FORECAST(Q2,B3:P3,B2:P2),P3)*$X$1</f>
        <v>-619.5238095</v>
      </c>
      <c r="R3" s="5">
        <f>IF(Q3*FORECAST(R2,B3:Q3,B2:Q2)&gt;0,FORECAST(R2,B3:Q3,B2:Q2),Q3)*$X$1</f>
        <v>-656.352381</v>
      </c>
      <c r="S3" s="5">
        <f>IF(R3*FORECAST(S2,B3:R3,B2:R2)&gt;0,FORECAST(S2,B3:R3,B2:R2),R3)*$X$1</f>
        <v>-693.1809524</v>
      </c>
      <c r="T3" s="2"/>
      <c r="U3" s="2"/>
      <c r="V3" s="2"/>
      <c r="W3" s="2"/>
      <c r="X3" s="2"/>
      <c r="Y3" s="2"/>
      <c r="Z3" s="2"/>
    </row>
    <row r="4">
      <c r="A4" s="3" t="s">
        <v>131</v>
      </c>
      <c r="B4" s="1">
        <v>38.0</v>
      </c>
      <c r="C4" s="1">
        <v>64.0</v>
      </c>
      <c r="D4" s="1">
        <v>81.0</v>
      </c>
      <c r="E4" s="1">
        <v>-222.0</v>
      </c>
      <c r="F4" s="1">
        <v>-101.0</v>
      </c>
      <c r="G4" s="1">
        <v>-85.0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1017</v>
      </c>
      <c r="B5" s="1">
        <v>2.0</v>
      </c>
      <c r="C5" s="1">
        <v>1.0</v>
      </c>
      <c r="D5" s="1">
        <v>1.0</v>
      </c>
      <c r="E5" s="1">
        <v>151.0</v>
      </c>
      <c r="F5" s="1">
        <v>199.0</v>
      </c>
      <c r="G5" s="1">
        <v>226.0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1018</v>
      </c>
      <c r="L7" s="1">
        <f>IF(S3*FORECAST(S2,B3:S3,B2:S2)&gt;0,FORECAST(S2,B3:S3,B2:S2),R3)*$X$1 * (1+0.02)/(0.0781-0.02)</f>
        <v>-12169.44185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1019</v>
      </c>
      <c r="L8" s="6">
        <f t="array" ref="L8">NPV(0.0781,I3:S3)</f>
        <v>-3470.448718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1020</v>
      </c>
      <c r="L9" s="6">
        <f t="array" ref="L9">NPV(0.0781,I16:S16)</f>
        <v>-5321.341775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1021</v>
      </c>
      <c r="L10" s="6">
        <f>L8 + L9</f>
        <v>-8791.790493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-85.0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1022</v>
      </c>
      <c r="L12" s="6">
        <f>L10 - L11</f>
        <v>-8706.790493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1023</v>
      </c>
      <c r="L13" s="1">
        <v>226.0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-38.52562165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(1+0.02)/(0.0781-0.02)</f>
        <v>-12169.44185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