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<sst xmlns="http://schemas.openxmlformats.org/spreadsheetml/2006/main" count="1905" uniqueCount="1682">
  <si>
    <t>ticker</t>
  </si>
  <si>
    <t>GDEN</t>
  </si>
  <si>
    <t>nombre</t>
  </si>
  <si>
    <t>GOLDEN ENTERTAINMENT INC</t>
  </si>
  <si>
    <t>empresa</t>
  </si>
  <si>
    <t>Casinos &amp; Gaming</t>
  </si>
  <si>
    <t>Open</t>
  </si>
  <si>
    <t>Target Price</t>
  </si>
  <si>
    <t>Upside</t>
  </si>
  <si>
    <t>266.42%</t>
  </si>
  <si>
    <t>Country</t>
  </si>
  <si>
    <t>United States</t>
  </si>
  <si>
    <t>Market Cap</t>
  </si>
  <si>
    <t>Book Value</t>
  </si>
  <si>
    <t>Pe ratio</t>
  </si>
  <si>
    <t>Dividend Ratio</t>
  </si>
  <si>
    <t>Net Debt Growth</t>
  </si>
  <si>
    <t>-189.87%</t>
  </si>
  <si>
    <t>Total Assets Growth</t>
  </si>
  <si>
    <t>-67.81%</t>
  </si>
  <si>
    <t>Net Property, Plant and Equipment Growth</t>
  </si>
  <si>
    <t>-71.93%</t>
  </si>
  <si>
    <t>EBITDA Growth</t>
  </si>
  <si>
    <t>-9.16%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</si>
  <si>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</si>
  <si>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</si>
  <si>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</si>
  <si>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</si>
  <si>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</si>
  <si>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</si>
  <si>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</si>
  <si>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</si>
  <si>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</si>
  <si>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Stock-Based Compensation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</si>
  <si>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</si>
  <si>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</si>
  <si>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</si>
  <si>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</si>
  <si>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</si>
  <si>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Income Taxes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</si>
  <si>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</si>
  <si>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</si>
  <si>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</si>
  <si>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</si>
  <si>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</si>
  <si>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Divestitures</t>
  </si>
  <si>
    <t>Sale (Purchase) of Real Estate properties</t>
  </si>
  <si>
    <t>Sale (Purchase) of Intangible assets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</si>
  <si>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</si>
  <si>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</si>
  <si>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</si>
  <si>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</si>
  <si>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</si>
  <si>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</si>
  <si>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</si>
  <si>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</si>
  <si>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</si>
  <si>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</si>
  <si>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</si>
  <si>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</si>
  <si>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</si>
  <si>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Special Dividend 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</si>
  <si>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</si>
  <si>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</si>
  <si>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</si>
  <si>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</si>
  <si>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</si>
  <si>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</si>
  <si>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</si>
  <si>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</si>
  <si>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</si>
  <si>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</si>
  <si>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</si>
  <si>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</si>
  <si>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</si>
  <si>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</si>
  <si>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</si>
  <si>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</si>
  <si>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</si>
  <si>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</si>
  <si>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</si>
  <si>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</si>
  <si>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</si>
  <si>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</si>
  <si>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</si>
  <si>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</si>
  <si>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</si>
  <si>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</si>
  <si>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</si>
  <si>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</si>
  <si>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</si>
  <si>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</si>
  <si>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</si>
  <si>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</si>
  <si>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</si>
  <si>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</si>
  <si>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</si>
  <si>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</si>
  <si>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</si>
  <si>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</si>
  <si>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</si>
  <si>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</si>
  <si>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</si>
  <si>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</si>
  <si>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</si>
  <si>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</si>
  <si>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</si>
  <si>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</si>
  <si>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</si>
  <si>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</si>
  <si>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</si>
  <si>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</si>
  <si>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</si>
  <si>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</si>
  <si>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</si>
  <si>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</si>
  <si>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8.04</t>
  </si>
  <si>
    <t>9.63</t>
  </si>
  <si>
    <t>9.42</t>
  </si>
  <si>
    <t>12.15</t>
  </si>
  <si>
    <t>11.77</t>
  </si>
  <si>
    <t>10.39</t>
  </si>
  <si>
    <t>5.73</t>
  </si>
  <si>
    <t>11.08</t>
  </si>
  <si>
    <t>12.52</t>
  </si>
  <si>
    <t>18.76</t>
  </si>
  <si>
    <t>Tangible Book Value</t>
  </si>
  <si>
    <t>Tangible Book Value Per Share</t>
  </si>
  <si>
    <t>7.9</t>
  </si>
  <si>
    <t>1.53</t>
  </si>
  <si>
    <t>0.23</t>
  </si>
  <si>
    <t>0.2</t>
  </si>
  <si>
    <t>0.59</t>
  </si>
  <si>
    <t>-1.07</t>
  </si>
  <si>
    <t>-3.67</t>
  </si>
  <si>
    <t>2.19</t>
  </si>
  <si>
    <t>3.73</t>
  </si>
  <si>
    <t>13.93</t>
  </si>
  <si>
    <t>Total Debt</t>
  </si>
  <si>
    <t>Net Debt</t>
  </si>
  <si>
    <t>Debt Equivalent Oper. Leases</t>
  </si>
  <si>
    <t>Account Code - Inventory Valuation</t>
  </si>
  <si>
    <t>Land - (BS)</t>
  </si>
  <si>
    <t>Buildings, Total</t>
  </si>
  <si>
    <t>Machinery, Total</t>
  </si>
  <si>
    <t>Full Time Employees</t>
  </si>
  <si>
    <t>Part Time Employees</t>
  </si>
  <si>
    <t>Accumulated Allowance for Doubtful Accounts (Supple)</t>
  </si>
  <si>
    <t>Revenues</t>
  </si>
  <si>
    <t>Other Revenues, Total</t>
  </si>
  <si>
    <t>Total Revenues</t>
  </si>
  <si>
    <t>Cost of Goods Sold, Total</t>
  </si>
  <si>
    <t>Gross Profit</t>
  </si>
  <si>
    <t>Selling General &amp; Admin Expenses, Total</t>
  </si>
  <si>
    <t>Pre-Opening Costs</t>
  </si>
  <si>
    <t>Depreciation &amp; Amortization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</si>
  <si>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</si>
  <si>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</si>
  <si>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</si>
  <si>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</si>
  <si>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</si>
  <si>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</si>
  <si>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</si>
  <si>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</si>
  <si>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Merger &amp; Related Restructuring Charges</t>
  </si>
  <si>
    <t>Impairment of Goodwill</t>
  </si>
  <si>
    <t>Gain (Loss) On Sale Of Investments</t>
  </si>
  <si>
    <t>Gain (Loss) On Sale Of Assets</t>
  </si>
  <si>
    <t>Asset Writedown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</si>
  <si>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</si>
  <si>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</si>
  <si>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</si>
  <si>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</si>
  <si>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</si>
  <si>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</si>
  <si>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</si>
  <si>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</si>
  <si>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</si>
  <si>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</si>
  <si>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</si>
  <si>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-1.86</t>
  </si>
  <si>
    <t>1.45</t>
  </si>
  <si>
    <t>0.74</t>
  </si>
  <si>
    <t>0.09</t>
  </si>
  <si>
    <t>-0.76</t>
  </si>
  <si>
    <t>-1.43</t>
  </si>
  <si>
    <t>-4.87</t>
  </si>
  <si>
    <t>5.64</t>
  </si>
  <si>
    <t>2.87</t>
  </si>
  <si>
    <t>8.93</t>
  </si>
  <si>
    <t>Basic EPS - Continuing Operations</t>
  </si>
  <si>
    <t>Basic Weighted Average Shares Outstanding</t>
  </si>
  <si>
    <t>Net EPS - Diluted</t>
  </si>
  <si>
    <t>1.43</t>
  </si>
  <si>
    <t>0.73</t>
  </si>
  <si>
    <t>5.04</t>
  </si>
  <si>
    <t>2.61</t>
  </si>
  <si>
    <t>8.31</t>
  </si>
  <si>
    <t>Diluted EPS - Continuing Operations</t>
  </si>
  <si>
    <t>Diluted Weighted Average Shares Outstanding</t>
  </si>
  <si>
    <t>Normalized Basic EPS</t>
  </si>
  <si>
    <t>-0.17</t>
  </si>
  <si>
    <t>0.12</t>
  </si>
  <si>
    <t>0.27</t>
  </si>
  <si>
    <t>0.01</t>
  </si>
  <si>
    <t>-0.1</t>
  </si>
  <si>
    <t>-0.63</t>
  </si>
  <si>
    <t>-2.18</t>
  </si>
  <si>
    <t>2.27</t>
  </si>
  <si>
    <t>1.86</t>
  </si>
  <si>
    <t>0.92</t>
  </si>
  <si>
    <t>Normalized Diluted EPS</t>
  </si>
  <si>
    <t>2.03</t>
  </si>
  <si>
    <t>1.69</t>
  </si>
  <si>
    <t>0.86</t>
  </si>
  <si>
    <t>Payout Ratio</t>
  </si>
  <si>
    <t>EBITDA</t>
  </si>
  <si>
    <t>EBITA</t>
  </si>
  <si>
    <t>EBIT</t>
  </si>
  <si>
    <t>EBITDAR</t>
  </si>
  <si>
    <t>Total Revenues (As Reported)</t>
  </si>
  <si>
    <t>Effective Tax Rate - (Ratio)</t>
  </si>
  <si>
    <t>-68.51</t>
  </si>
  <si>
    <t>-36.12</t>
  </si>
  <si>
    <t>137.76</t>
  </si>
  <si>
    <t>-85.49</t>
  </si>
  <si>
    <t>4.53</t>
  </si>
  <si>
    <t>-0.04</t>
  </si>
  <si>
    <t>0.63</t>
  </si>
  <si>
    <t>22.96</t>
  </si>
  <si>
    <t>Current Domestic Taxes</t>
  </si>
  <si>
    <t>Total Current Taxes</t>
  </si>
  <si>
    <t>Deferred Domestic Taxes</t>
  </si>
  <si>
    <t>Total Deferred Taxes</t>
  </si>
  <si>
    <t>Normalized Net Income</t>
  </si>
  <si>
    <t>Interest on Long-Term Debt</t>
  </si>
  <si>
    <t>Supplemental Operating Expense Items</t>
  </si>
  <si>
    <t>Advertising Expense</t>
  </si>
  <si>
    <t>Marketing Expenses</t>
  </si>
  <si>
    <t>Selling and Marketing Expenses</t>
  </si>
  <si>
    <t>Net Rental Expense, Total</t>
  </si>
  <si>
    <t>Imputed Operating Lease Interest Expense</t>
  </si>
  <si>
    <t>Imputed Operating Lease Depreciation</t>
  </si>
  <si>
    <t>Stock-Based Comp., SG&amp;A Exp. (Total)</t>
  </si>
  <si>
    <t>Total Stock-Based Compensation</t>
  </si>
  <si>
    <t>Profitability</t>
  </si>
  <si>
    <t>Return on Assets</t>
  </si>
  <si>
    <t>-1.31</t>
  </si>
  <si>
    <t>1.48</t>
  </si>
  <si>
    <t>2.39</t>
  </si>
  <si>
    <t>1.39</t>
  </si>
  <si>
    <t>2.66</t>
  </si>
  <si>
    <t>-1.09</t>
  </si>
  <si>
    <t>6.56</t>
  </si>
  <si>
    <t>5.96</t>
  </si>
  <si>
    <t>4.55</t>
  </si>
  <si>
    <t>Return on Total Capital</t>
  </si>
  <si>
    <t>-1.35</t>
  </si>
  <si>
    <t>1.56</t>
  </si>
  <si>
    <t>2.54</t>
  </si>
  <si>
    <t>1.47</t>
  </si>
  <si>
    <t>2.81</t>
  </si>
  <si>
    <t>2.15</t>
  </si>
  <si>
    <t>-1.15</t>
  </si>
  <si>
    <t>6.92</t>
  </si>
  <si>
    <t>6.32</t>
  </si>
  <si>
    <t>4.97</t>
  </si>
  <si>
    <t>Return On Equity %</t>
  </si>
  <si>
    <t>-20.73</t>
  </si>
  <si>
    <t>15.42</t>
  </si>
  <si>
    <t>7.76</t>
  </si>
  <si>
    <t>0.82</t>
  </si>
  <si>
    <t>-6.59</t>
  </si>
  <si>
    <t>-13.07</t>
  </si>
  <si>
    <t>-60.58</t>
  </si>
  <si>
    <t>67.29</t>
  </si>
  <si>
    <t>24.49</t>
  </si>
  <si>
    <t>57.43</t>
  </si>
  <si>
    <t>Return on Common Equity</t>
  </si>
  <si>
    <t>Margin Analysis</t>
  </si>
  <si>
    <t>Gross Profit Margin %</t>
  </si>
  <si>
    <t>78.77</t>
  </si>
  <si>
    <t>45.4</t>
  </si>
  <si>
    <t>27.99</t>
  </si>
  <si>
    <t>32.57</t>
  </si>
  <si>
    <t>39.63</t>
  </si>
  <si>
    <t>40.57</t>
  </si>
  <si>
    <t>39.64</t>
  </si>
  <si>
    <t>45.25</t>
  </si>
  <si>
    <t>43.2</t>
  </si>
  <si>
    <t>43.03</t>
  </si>
  <si>
    <t>SG&amp;A Margin</t>
  </si>
  <si>
    <t>40.9</t>
  </si>
  <si>
    <t>21.86</t>
  </si>
  <si>
    <t>16.9</t>
  </si>
  <si>
    <t>20.31</t>
  </si>
  <si>
    <t>21.59</t>
  </si>
  <si>
    <t>23.2</t>
  </si>
  <si>
    <t>25.85</t>
  </si>
  <si>
    <t>20.24</t>
  </si>
  <si>
    <t>20.99</t>
  </si>
  <si>
    <t>24.27</t>
  </si>
  <si>
    <t>EBITDA Margin %</t>
  </si>
  <si>
    <t>1.25</t>
  </si>
  <si>
    <t>9.46</t>
  </si>
  <si>
    <t>10.6</t>
  </si>
  <si>
    <t>11.89</t>
  </si>
  <si>
    <t>17.9</t>
  </si>
  <si>
    <t>17.17</t>
  </si>
  <si>
    <t>13.75</t>
  </si>
  <si>
    <t>24.99</t>
  </si>
  <si>
    <t>22.2</t>
  </si>
  <si>
    <t>18.69</t>
  </si>
  <si>
    <t>EBITA Margin %</t>
  </si>
  <si>
    <t>-4.93</t>
  </si>
  <si>
    <t>4.66</t>
  </si>
  <si>
    <t>5.59</t>
  </si>
  <si>
    <t>5.76</t>
  </si>
  <si>
    <t>8.9</t>
  </si>
  <si>
    <t>7.52</t>
  </si>
  <si>
    <t>10.47</t>
  </si>
  <si>
    <t>EBIT Margin %</t>
  </si>
  <si>
    <t>-5.11</t>
  </si>
  <si>
    <t>3.36</t>
  </si>
  <si>
    <t>3.78</t>
  </si>
  <si>
    <t>3.89</t>
  </si>
  <si>
    <t>6.81</t>
  </si>
  <si>
    <t>5.19</t>
  </si>
  <si>
    <t>-4.17</t>
  </si>
  <si>
    <t>15.26</t>
  </si>
  <si>
    <t>13.27</t>
  </si>
  <si>
    <t>10.24</t>
  </si>
  <si>
    <t>Income From Continuing Operations Margin %</t>
  </si>
  <si>
    <t>-45.03</t>
  </si>
  <si>
    <t>13.85</t>
  </si>
  <si>
    <t>4.04</t>
  </si>
  <si>
    <t>0.43</t>
  </si>
  <si>
    <t>-2.46</t>
  </si>
  <si>
    <t>-4.06</t>
  </si>
  <si>
    <t>-19.68</t>
  </si>
  <si>
    <t>14.75</t>
  </si>
  <si>
    <t>7.34</t>
  </si>
  <si>
    <t>24.28</t>
  </si>
  <si>
    <t>Net Income Margin %</t>
  </si>
  <si>
    <t>Net Avail. For Common Margin %</t>
  </si>
  <si>
    <t>Normalized Net Income Margin</t>
  </si>
  <si>
    <t>-4.21</t>
  </si>
  <si>
    <t>1.17</t>
  </si>
  <si>
    <t>1.5</t>
  </si>
  <si>
    <t>0.03</t>
  </si>
  <si>
    <t>-0.31</t>
  </si>
  <si>
    <t>-1.79</t>
  </si>
  <si>
    <t>-8.83</t>
  </si>
  <si>
    <t>5.95</t>
  </si>
  <si>
    <t>4.76</t>
  </si>
  <si>
    <t>2.51</t>
  </si>
  <si>
    <t>Levered Free Cash Flow Margin</t>
  </si>
  <si>
    <t>-0.24</t>
  </si>
  <si>
    <t>3.13</t>
  </si>
  <si>
    <t>1.14</t>
  </si>
  <si>
    <t>8.98</t>
  </si>
  <si>
    <t>4.95</t>
  </si>
  <si>
    <t>4.3</t>
  </si>
  <si>
    <t>9.77</t>
  </si>
  <si>
    <t>15.43</t>
  </si>
  <si>
    <t>5.3</t>
  </si>
  <si>
    <t>-2.95</t>
  </si>
  <si>
    <t>Unlevered Free Cash Flow Margin</t>
  </si>
  <si>
    <t>0.22</t>
  </si>
  <si>
    <t>3.83</t>
  </si>
  <si>
    <t>1.96</t>
  </si>
  <si>
    <t>11.07</t>
  </si>
  <si>
    <t>9.05</t>
  </si>
  <si>
    <t>8.6</t>
  </si>
  <si>
    <t>15.34</t>
  </si>
  <si>
    <t>18.61</t>
  </si>
  <si>
    <t>8.48</t>
  </si>
  <si>
    <t>0.55</t>
  </si>
  <si>
    <t>Asset Turnover</t>
  </si>
  <si>
    <t>0.41</t>
  </si>
  <si>
    <t>0.71</t>
  </si>
  <si>
    <t>1.01</t>
  </si>
  <si>
    <t>0.57</t>
  </si>
  <si>
    <t>0.62</t>
  </si>
  <si>
    <t>0.42</t>
  </si>
  <si>
    <t>0.69</t>
  </si>
  <si>
    <t>0.72</t>
  </si>
  <si>
    <t>Fixed Assets Turnover</t>
  </si>
  <si>
    <t>1.71</t>
  </si>
  <si>
    <t>2.41</t>
  </si>
  <si>
    <t>3.2</t>
  </si>
  <si>
    <t>0.99</t>
  </si>
  <si>
    <t>0.95</t>
  </si>
  <si>
    <t>0.91</t>
  </si>
  <si>
    <t>0.58</t>
  </si>
  <si>
    <t>0.98</t>
  </si>
  <si>
    <t>1.08</t>
  </si>
  <si>
    <t>Receivables Turnover (Average Receivables)</t>
  </si>
  <si>
    <t>94.1</t>
  </si>
  <si>
    <t>80.44</t>
  </si>
  <si>
    <t>45.76</t>
  </si>
  <si>
    <t>58.42</t>
  </si>
  <si>
    <t>62.97</t>
  </si>
  <si>
    <t>44.08</t>
  </si>
  <si>
    <t>64.38</t>
  </si>
  <si>
    <t>53.99</t>
  </si>
  <si>
    <t>52.41</t>
  </si>
  <si>
    <t>Inventory Turnover (Average Inventory)</t>
  </si>
  <si>
    <t>115.12</t>
  </si>
  <si>
    <t>83.85</t>
  </si>
  <si>
    <t>83.26</t>
  </si>
  <si>
    <t>77.16</t>
  </si>
  <si>
    <t>60.39</t>
  </si>
  <si>
    <t>97.81</t>
  </si>
  <si>
    <t>86.37</t>
  </si>
  <si>
    <t>74.01</t>
  </si>
  <si>
    <t>Short Term Liquidity</t>
  </si>
  <si>
    <t>Current Ratio</t>
  </si>
  <si>
    <t>15.33</t>
  </si>
  <si>
    <t>3.3</t>
  </si>
  <si>
    <t>1.84</t>
  </si>
  <si>
    <t>1.88</t>
  </si>
  <si>
    <t>1.21</t>
  </si>
  <si>
    <t>1.19</t>
  </si>
  <si>
    <t>2.08</t>
  </si>
  <si>
    <t>2.35</t>
  </si>
  <si>
    <t>Quick Ratio</t>
  </si>
  <si>
    <t>2.93</t>
  </si>
  <si>
    <t>1.36</t>
  </si>
  <si>
    <t>1.54</t>
  </si>
  <si>
    <t>0.96</t>
  </si>
  <si>
    <t>Operating Cash Flow to Current Liabilities</t>
  </si>
  <si>
    <t>0.37</t>
  </si>
  <si>
    <t>0.28</t>
  </si>
  <si>
    <t>0.31</t>
  </si>
  <si>
    <t>2.33</t>
  </si>
  <si>
    <t>1.13</t>
  </si>
  <si>
    <t>0.68</t>
  </si>
  <si>
    <t>Days Sales Outstanding (Average Receivables)</t>
  </si>
  <si>
    <t>3.91</t>
  </si>
  <si>
    <t>7.98</t>
  </si>
  <si>
    <t>6.25</t>
  </si>
  <si>
    <t>5.8</t>
  </si>
  <si>
    <t>8.3</t>
  </si>
  <si>
    <t>5.67</t>
  </si>
  <si>
    <t>6.76</t>
  </si>
  <si>
    <t>6.96</t>
  </si>
  <si>
    <t>Days Outstanding Inventory (Average Inventory)</t>
  </si>
  <si>
    <t>3.18</t>
  </si>
  <si>
    <t>4.35</t>
  </si>
  <si>
    <t>4.38</t>
  </si>
  <si>
    <t>4.73</t>
  </si>
  <si>
    <t>6.06</t>
  </si>
  <si>
    <t>4.23</t>
  </si>
  <si>
    <t>4.93</t>
  </si>
  <si>
    <t>Average Days Payable Outstanding</t>
  </si>
  <si>
    <t>14.01</t>
  </si>
  <si>
    <t>16.6</t>
  </si>
  <si>
    <t>12.58</t>
  </si>
  <si>
    <t>16.43</t>
  </si>
  <si>
    <t>16.74</t>
  </si>
  <si>
    <t>18.24</t>
  </si>
  <si>
    <t>22.12</t>
  </si>
  <si>
    <t>11.92</t>
  </si>
  <si>
    <t>12.65</t>
  </si>
  <si>
    <t>13.34</t>
  </si>
  <si>
    <t>Cash Conversion Cycle (Average Days)</t>
  </si>
  <si>
    <t>-4.85</t>
  </si>
  <si>
    <t>-4.1</t>
  </si>
  <si>
    <t>-6.11</t>
  </si>
  <si>
    <t>-7.71</t>
  </si>
  <si>
    <t>-7.76</t>
  </si>
  <si>
    <t>-2.52</t>
  </si>
  <si>
    <t>-1.66</t>
  </si>
  <si>
    <t>-1.45</t>
  </si>
  <si>
    <t>Long Term Solvency</t>
  </si>
  <si>
    <t>Total Debt/Equity</t>
  </si>
  <si>
    <t>9.58</t>
  </si>
  <si>
    <t>70.62</t>
  </si>
  <si>
    <t>87.59</t>
  </si>
  <si>
    <t>303.11</t>
  </si>
  <si>
    <t>308.12</t>
  </si>
  <si>
    <t>468.36</t>
  </si>
  <si>
    <t>827.28</t>
  </si>
  <si>
    <t>377.66</t>
  </si>
  <si>
    <t>301.82</t>
  </si>
  <si>
    <t>Total Debt / Total Capital</t>
  </si>
  <si>
    <t>8.74</t>
  </si>
  <si>
    <t>41.39</t>
  </si>
  <si>
    <t>46.69</t>
  </si>
  <si>
    <t>75.19</t>
  </si>
  <si>
    <t>75.5</t>
  </si>
  <si>
    <t>82.41</t>
  </si>
  <si>
    <t>89.22</t>
  </si>
  <si>
    <t>79.06</t>
  </si>
  <si>
    <t>75.11</t>
  </si>
  <si>
    <t>58.51</t>
  </si>
  <si>
    <t>LT Debt/Equity</t>
  </si>
  <si>
    <t>66.25</t>
  </si>
  <si>
    <t>80.07</t>
  </si>
  <si>
    <t>300.07</t>
  </si>
  <si>
    <t>304.79</t>
  </si>
  <si>
    <t>453.74</t>
  </si>
  <si>
    <t>798.22</t>
  </si>
  <si>
    <t>364.76</t>
  </si>
  <si>
    <t>289.71</t>
  </si>
  <si>
    <t>137.59</t>
  </si>
  <si>
    <t>Long-Term Debt / Total Capital</t>
  </si>
  <si>
    <t>7.58</t>
  </si>
  <si>
    <t>38.83</t>
  </si>
  <si>
    <t>42.68</t>
  </si>
  <si>
    <t>74.44</t>
  </si>
  <si>
    <t>74.68</t>
  </si>
  <si>
    <t>79.83</t>
  </si>
  <si>
    <t>86.08</t>
  </si>
  <si>
    <t>76.36</t>
  </si>
  <si>
    <t>72.1</t>
  </si>
  <si>
    <t>57.09</t>
  </si>
  <si>
    <t>Total Liabilities / Total Assets</t>
  </si>
  <si>
    <t>11.81</t>
  </si>
  <si>
    <t>44.43</t>
  </si>
  <si>
    <t>50.03</t>
  </si>
  <si>
    <t>76.49</t>
  </si>
  <si>
    <t>76.94</t>
  </si>
  <si>
    <t>83.36</t>
  </si>
  <si>
    <t>89.73</t>
  </si>
  <si>
    <t>80.22</t>
  </si>
  <si>
    <t>76.61</t>
  </si>
  <si>
    <t>EBIT / Interest Expense</t>
  </si>
  <si>
    <t>-2.33</t>
  </si>
  <si>
    <t>2.12</t>
  </si>
  <si>
    <t>2.36</t>
  </si>
  <si>
    <t>-0.42</t>
  </si>
  <si>
    <t>2.34</t>
  </si>
  <si>
    <t>1.65</t>
  </si>
  <si>
    <t>EBITDA / Interest Expense</t>
  </si>
  <si>
    <t>6.62</t>
  </si>
  <si>
    <t>3.09</t>
  </si>
  <si>
    <t>2.38</t>
  </si>
  <si>
    <t>2.3</t>
  </si>
  <si>
    <t>5.62</t>
  </si>
  <si>
    <t>5.16</t>
  </si>
  <si>
    <t>4.09</t>
  </si>
  <si>
    <t>(EBITDA - Capex) / Interest Expense</t>
  </si>
  <si>
    <t>-3.16</t>
  </si>
  <si>
    <t>1.32</t>
  </si>
  <si>
    <t>1.75</t>
  </si>
  <si>
    <t>1.77</t>
  </si>
  <si>
    <t>2.78</t>
  </si>
  <si>
    <t>Total Debt / EBITDA</t>
  </si>
  <si>
    <t>14.92</t>
  </si>
  <si>
    <t>8.88</t>
  </si>
  <si>
    <t>4.29</t>
  </si>
  <si>
    <t>16.05</t>
  </si>
  <si>
    <t>6.37</t>
  </si>
  <si>
    <t>5.72</t>
  </si>
  <si>
    <t>8.41</t>
  </si>
  <si>
    <t>3.41</t>
  </si>
  <si>
    <t>3.25</t>
  </si>
  <si>
    <t>2.83</t>
  </si>
  <si>
    <t>Net Debt / EBITDA</t>
  </si>
  <si>
    <t>-103.83</t>
  </si>
  <si>
    <t>4.74</t>
  </si>
  <si>
    <t>3.19</t>
  </si>
  <si>
    <t>14.55</t>
  </si>
  <si>
    <t>5.61</t>
  </si>
  <si>
    <t>5.25</t>
  </si>
  <si>
    <t>2.79</t>
  </si>
  <si>
    <t>2.24</t>
  </si>
  <si>
    <t>Total Debt / (EBITDA - Capex)</t>
  </si>
  <si>
    <t>-2.7</t>
  </si>
  <si>
    <t>16.89</t>
  </si>
  <si>
    <t>15.15</t>
  </si>
  <si>
    <t>33.61</t>
  </si>
  <si>
    <t>11.52</t>
  </si>
  <si>
    <t>10.43</t>
  </si>
  <si>
    <t>10.93</t>
  </si>
  <si>
    <t>3.72</t>
  </si>
  <si>
    <t>3.86</t>
  </si>
  <si>
    <t>4.16</t>
  </si>
  <si>
    <t>Net Debt / (EBITDA - Capex)</t>
  </si>
  <si>
    <t>9.03</t>
  </si>
  <si>
    <t>11.27</t>
  </si>
  <si>
    <t>30.48</t>
  </si>
  <si>
    <t>10.14</t>
  </si>
  <si>
    <t>9.57</t>
  </si>
  <si>
    <t>10.08</t>
  </si>
  <si>
    <t>3.04</t>
  </si>
  <si>
    <t>3.29</t>
  </si>
  <si>
    <t>Growth Over Prior Year</t>
  </si>
  <si>
    <t>Total Revenues, 1 Yr. Growth %</t>
  </si>
  <si>
    <t>42.23</t>
  </si>
  <si>
    <t>220.89</t>
  </si>
  <si>
    <t>127.74</t>
  </si>
  <si>
    <t>26.44</t>
  </si>
  <si>
    <t>67.96</t>
  </si>
  <si>
    <t>14.28</t>
  </si>
  <si>
    <t>-28.69</t>
  </si>
  <si>
    <t>57.97</t>
  </si>
  <si>
    <t>Gross Profit, 1 Yr. Growth %</t>
  </si>
  <si>
    <t>44.96</t>
  </si>
  <si>
    <t>84.95</t>
  </si>
  <si>
    <t>100.94</t>
  </si>
  <si>
    <t>47.13</t>
  </si>
  <si>
    <t>109.88</t>
  </si>
  <si>
    <t>16.99</t>
  </si>
  <si>
    <t>-30.31</t>
  </si>
  <si>
    <t>80.31</t>
  </si>
  <si>
    <t>-2.34</t>
  </si>
  <si>
    <t>-6.49</t>
  </si>
  <si>
    <t>EBITDA, 1 Yr. Growth %</t>
  </si>
  <si>
    <t>-131.51</t>
  </si>
  <si>
    <t>155.02</t>
  </si>
  <si>
    <t>43.7</t>
  </si>
  <si>
    <t>150.07</t>
  </si>
  <si>
    <t>-42.87</t>
  </si>
  <si>
    <t>198.6</t>
  </si>
  <si>
    <t>-9.12</t>
  </si>
  <si>
    <t>-20.96</t>
  </si>
  <si>
    <t>EBITA, 1 Yr. Growth %</t>
  </si>
  <si>
    <t>-37.65</t>
  </si>
  <si>
    <t>-469.37</t>
  </si>
  <si>
    <t>172.75</t>
  </si>
  <si>
    <t>33.46</t>
  </si>
  <si>
    <t>155.4</t>
  </si>
  <si>
    <t>-3.45</t>
  </si>
  <si>
    <t>-110.87</t>
  </si>
  <si>
    <t>-10.9</t>
  </si>
  <si>
    <t>-29.44</t>
  </si>
  <si>
    <t>EBIT, 1 Yr. Growth %</t>
  </si>
  <si>
    <t>-45.54</t>
  </si>
  <si>
    <t>-354.95</t>
  </si>
  <si>
    <t>155.53</t>
  </si>
  <si>
    <t>35.11</t>
  </si>
  <si>
    <t>187.4</t>
  </si>
  <si>
    <t>-12.95</t>
  </si>
  <si>
    <t>-157.32</t>
  </si>
  <si>
    <t>-612.06</t>
  </si>
  <si>
    <t>-11.01</t>
  </si>
  <si>
    <t>-27.54</t>
  </si>
  <si>
    <t>Earnings From Cont. Operations, 1 Yr. Growth %</t>
  </si>
  <si>
    <t>-233.21</t>
  </si>
  <si>
    <t>-198.69</t>
  </si>
  <si>
    <t>-33.52</t>
  </si>
  <si>
    <t>-86.68</t>
  </si>
  <si>
    <t>89.08</t>
  </si>
  <si>
    <t>245.46</t>
  </si>
  <si>
    <t>-218.42</t>
  </si>
  <si>
    <t>-49.1</t>
  </si>
  <si>
    <t>210.59</t>
  </si>
  <si>
    <t>Net Income, 1 Yr. Growth %</t>
  </si>
  <si>
    <t>Normalized Net Income, 1 Yr. Growth %</t>
  </si>
  <si>
    <t>132.54</t>
  </si>
  <si>
    <t>-202.57</t>
  </si>
  <si>
    <t>190.29</t>
  </si>
  <si>
    <t>-97.32</t>
  </si>
  <si>
    <t>-641.11</t>
  </si>
  <si>
    <t>563.59</t>
  </si>
  <si>
    <t>251.97</t>
  </si>
  <si>
    <t>-202.62</t>
  </si>
  <si>
    <t>-18.24</t>
  </si>
  <si>
    <t>-50.39</t>
  </si>
  <si>
    <t>Diluted EPS Before Extra, 1 Yr. Growth %</t>
  </si>
  <si>
    <t>-232.86</t>
  </si>
  <si>
    <t>-176.88</t>
  </si>
  <si>
    <t>-48.95</t>
  </si>
  <si>
    <t>-87.67</t>
  </si>
  <si>
    <t>88.16</t>
  </si>
  <si>
    <t>240.56</t>
  </si>
  <si>
    <t>-203.49</t>
  </si>
  <si>
    <t>-48.21</t>
  </si>
  <si>
    <t>218.39</t>
  </si>
  <si>
    <t>Accounts Receivable, 1 Yr. Growth %</t>
  </si>
  <si>
    <t>387.62</t>
  </si>
  <si>
    <t>120.8</t>
  </si>
  <si>
    <t>119.38</t>
  </si>
  <si>
    <t>-13.02</t>
  </si>
  <si>
    <t>27.14</t>
  </si>
  <si>
    <t>-15.63</t>
  </si>
  <si>
    <t>36.56</t>
  </si>
  <si>
    <t>9.48</t>
  </si>
  <si>
    <t>-17.29</t>
  </si>
  <si>
    <t>Inventory, 1 Yr. Growth %</t>
  </si>
  <si>
    <t>114.74</t>
  </si>
  <si>
    <t>20.83</t>
  </si>
  <si>
    <t>21.87</t>
  </si>
  <si>
    <t>-31.54</t>
  </si>
  <si>
    <t>17.7</t>
  </si>
  <si>
    <t>22.3</t>
  </si>
  <si>
    <t>-0.25</t>
  </si>
  <si>
    <t>Net Property, Plant and Equip., 1 Yr. Growth %</t>
  </si>
  <si>
    <t>249.15</t>
  </si>
  <si>
    <t>20.36</t>
  </si>
  <si>
    <t>550.7</t>
  </si>
  <si>
    <t>-0.03</t>
  </si>
  <si>
    <t>39.68</t>
  </si>
  <si>
    <t>-7.5</t>
  </si>
  <si>
    <t>-6.3</t>
  </si>
  <si>
    <t>-8.75</t>
  </si>
  <si>
    <t>-12.45</t>
  </si>
  <si>
    <t>Total Assets, 1 Yr. Growth %</t>
  </si>
  <si>
    <t>-17.13</t>
  </si>
  <si>
    <t>210.4</t>
  </si>
  <si>
    <t>10.64</t>
  </si>
  <si>
    <t>225.76</t>
  </si>
  <si>
    <t>0.1</t>
  </si>
  <si>
    <t>27.39</t>
  </si>
  <si>
    <t>-9.76</t>
  </si>
  <si>
    <t>2.84</t>
  </si>
  <si>
    <t>-6.62</t>
  </si>
  <si>
    <t>-3.74</t>
  </si>
  <si>
    <t>Tangible Book Value, 1 Yr. Growth %</t>
  </si>
  <si>
    <t>-18.7</t>
  </si>
  <si>
    <t>-68.32</t>
  </si>
  <si>
    <t>-84.51</t>
  </si>
  <si>
    <t>-0.06</t>
  </si>
  <si>
    <t>288.79</t>
  </si>
  <si>
    <t>-287.11</t>
  </si>
  <si>
    <t>247.25</t>
  </si>
  <si>
    <t>-161.11</t>
  </si>
  <si>
    <t>66.39</t>
  </si>
  <si>
    <t>280.55</t>
  </si>
  <si>
    <t>Common Equity, 1 Yr. Growth %</t>
  </si>
  <si>
    <t>-18.52</t>
  </si>
  <si>
    <t>95.59</t>
  </si>
  <si>
    <t>-0.5</t>
  </si>
  <si>
    <t>53.27</t>
  </si>
  <si>
    <t>-1.49</t>
  </si>
  <si>
    <t>-8.06</t>
  </si>
  <si>
    <t>-44.34</t>
  </si>
  <si>
    <t>98.15</t>
  </si>
  <si>
    <t>10.45</t>
  </si>
  <si>
    <t>52.37</t>
  </si>
  <si>
    <t>Cash From Operations, 1 Yr. Growth %</t>
  </si>
  <si>
    <t>-63.6</t>
  </si>
  <si>
    <t>300.29</t>
  </si>
  <si>
    <t>-40.9</t>
  </si>
  <si>
    <t>343.17</t>
  </si>
  <si>
    <t>16.29</t>
  </si>
  <si>
    <t>-67.75</t>
  </si>
  <si>
    <t>705.16</t>
  </si>
  <si>
    <t>-49.22</t>
  </si>
  <si>
    <t>-20.64</t>
  </si>
  <si>
    <t>Capital Expenditures, 1 Yr. Growth %</t>
  </si>
  <si>
    <t>-78.18</t>
  </si>
  <si>
    <t>75.95</t>
  </si>
  <si>
    <t>285.53</t>
  </si>
  <si>
    <t>3.42</t>
  </si>
  <si>
    <t>131.39</t>
  </si>
  <si>
    <t>57.34</t>
  </si>
  <si>
    <t>-65.97</t>
  </si>
  <si>
    <t>-19.84</t>
  </si>
  <si>
    <t>75.74</t>
  </si>
  <si>
    <t>67.01</t>
  </si>
  <si>
    <t>Levered Free Cash Flow, 1 Yr. Growth %</t>
  </si>
  <si>
    <t>-99.39</t>
  </si>
  <si>
    <t>-17.79</t>
  </si>
  <si>
    <t>972.75</t>
  </si>
  <si>
    <t>-10.39</t>
  </si>
  <si>
    <t>-0.73</t>
  </si>
  <si>
    <t>62.01</t>
  </si>
  <si>
    <t>436.79</t>
  </si>
  <si>
    <t>-64.82</t>
  </si>
  <si>
    <t>-152.16</t>
  </si>
  <si>
    <t>Unlevered Free Cash Flow, 1 Yr. Growth %</t>
  </si>
  <si>
    <t>-100.55</t>
  </si>
  <si>
    <t>16.55</t>
  </si>
  <si>
    <t>645.52</t>
  </si>
  <si>
    <t>33.63</t>
  </si>
  <si>
    <t>8.55</t>
  </si>
  <si>
    <t>27.21</t>
  </si>
  <si>
    <t>190.78</t>
  </si>
  <si>
    <t>-53.41</t>
  </si>
  <si>
    <t>-93.86</t>
  </si>
  <si>
    <t>Compound Annual Growth Rate Over Two Years</t>
  </si>
  <si>
    <t>Total Revenues, 2 Yr. CAGR %</t>
  </si>
  <si>
    <t>124.45</t>
  </si>
  <si>
    <t>113.64</t>
  </si>
  <si>
    <t>170.34</t>
  </si>
  <si>
    <t>69.69</t>
  </si>
  <si>
    <t>45.93</t>
  </si>
  <si>
    <t>38.54</t>
  </si>
  <si>
    <t>-9.73</t>
  </si>
  <si>
    <t>6.14</t>
  </si>
  <si>
    <t>27.12</t>
  </si>
  <si>
    <t>Gross Profit, 2 Yr. CAGR %</t>
  </si>
  <si>
    <t>116.33</t>
  </si>
  <si>
    <t>63.74</t>
  </si>
  <si>
    <t>120.3</t>
  </si>
  <si>
    <t>71.94</t>
  </si>
  <si>
    <t>74.36</t>
  </si>
  <si>
    <t>56.69</t>
  </si>
  <si>
    <t>-9.71</t>
  </si>
  <si>
    <t>12.1</t>
  </si>
  <si>
    <t>32.7</t>
  </si>
  <si>
    <t>-4.44</t>
  </si>
  <si>
    <t>EBITDA, 2 Yr. CAGR %</t>
  </si>
  <si>
    <t>-44.68</t>
  </si>
  <si>
    <t>167.74</t>
  </si>
  <si>
    <t>503.67</t>
  </si>
  <si>
    <t>88.32</t>
  </si>
  <si>
    <t>89.99</t>
  </si>
  <si>
    <t>65.54</t>
  </si>
  <si>
    <t>-20.88</t>
  </si>
  <si>
    <t>29.4</t>
  </si>
  <si>
    <t>64.73</t>
  </si>
  <si>
    <t>-15.25</t>
  </si>
  <si>
    <t>EBITA, 2 Yr. CAGR %</t>
  </si>
  <si>
    <t>-3.66</t>
  </si>
  <si>
    <t>35.01</t>
  </si>
  <si>
    <t>217.21</t>
  </si>
  <si>
    <t>84.73</t>
  </si>
  <si>
    <t>85.5</t>
  </si>
  <si>
    <t>57.03</t>
  </si>
  <si>
    <t>-67.6</t>
  </si>
  <si>
    <t>58.59</t>
  </si>
  <si>
    <t>265.92</t>
  </si>
  <si>
    <t>-20.71</t>
  </si>
  <si>
    <t>EBIT, 2 Yr. CAGR %</t>
  </si>
  <si>
    <t>-15.89</t>
  </si>
  <si>
    <t>5.69</t>
  </si>
  <si>
    <t>155.2</t>
  </si>
  <si>
    <t>77.5</t>
  </si>
  <si>
    <t>98.44</t>
  </si>
  <si>
    <t>58.17</t>
  </si>
  <si>
    <t>-29.36</t>
  </si>
  <si>
    <t>88.6</t>
  </si>
  <si>
    <t>113.47</t>
  </si>
  <si>
    <t>-19.7</t>
  </si>
  <si>
    <t>Earnings From Cont. Operations, 2 Yr. CAGR %</t>
  </si>
  <si>
    <t>180.4</t>
  </si>
  <si>
    <t>14.66</t>
  </si>
  <si>
    <t>-70.24</t>
  </si>
  <si>
    <t>335.61</t>
  </si>
  <si>
    <t>155.58</t>
  </si>
  <si>
    <t>102.26</t>
  </si>
  <si>
    <t>-22.36</t>
  </si>
  <si>
    <t>25.73</t>
  </si>
  <si>
    <t>Net Income, 2 Yr. CAGR %</t>
  </si>
  <si>
    <t>177.73</t>
  </si>
  <si>
    <t>Normalized Net Income, 2 Yr. CAGR %</t>
  </si>
  <si>
    <t>46.41</t>
  </si>
  <si>
    <t>37.88</t>
  </si>
  <si>
    <t>72.78</t>
  </si>
  <si>
    <t>-74.18</t>
  </si>
  <si>
    <t>-32.28</t>
  </si>
  <si>
    <t>499.23</t>
  </si>
  <si>
    <t>383.28</t>
  </si>
  <si>
    <t>82.52</t>
  </si>
  <si>
    <t>-8.41</t>
  </si>
  <si>
    <t>-36.31</t>
  </si>
  <si>
    <t>Diluted EPS Before Extra, 2 Yr. CAGR %</t>
  </si>
  <si>
    <t>178.39</t>
  </si>
  <si>
    <t>1.07</t>
  </si>
  <si>
    <t>-37.35</t>
  </si>
  <si>
    <t>-74.91</t>
  </si>
  <si>
    <t>322.79</t>
  </si>
  <si>
    <t>153.14</t>
  </si>
  <si>
    <t>87.74</t>
  </si>
  <si>
    <t>-26.79</t>
  </si>
  <si>
    <t>28.41</t>
  </si>
  <si>
    <t>Accounts Receivable, 2 Yr. CAGR %</t>
  </si>
  <si>
    <t>228.13</t>
  </si>
  <si>
    <t>120.09</t>
  </si>
  <si>
    <t>38.14</t>
  </si>
  <si>
    <t>3.57</t>
  </si>
  <si>
    <t>22.27</t>
  </si>
  <si>
    <t>-4.84</t>
  </si>
  <si>
    <t>Inventory, 2 Yr. CAGR %</t>
  </si>
  <si>
    <t>51.45</t>
  </si>
  <si>
    <t>61.08</t>
  </si>
  <si>
    <t>21.35</t>
  </si>
  <si>
    <t>-8.66</t>
  </si>
  <si>
    <t>-10.24</t>
  </si>
  <si>
    <t>19.98</t>
  </si>
  <si>
    <t>Net Property, Plant and Equip., 2 Yr. CAGR %</t>
  </si>
  <si>
    <t>57.02</t>
  </si>
  <si>
    <t>90.02</t>
  </si>
  <si>
    <t>179.85</t>
  </si>
  <si>
    <t>155.05</t>
  </si>
  <si>
    <t>18.17</t>
  </si>
  <si>
    <t>13.67</t>
  </si>
  <si>
    <t>-6.9</t>
  </si>
  <si>
    <t>-7.53</t>
  </si>
  <si>
    <t>-10.62</t>
  </si>
  <si>
    <t>Total Assets, 2 Yr. CAGR %</t>
  </si>
  <si>
    <t>60.38</t>
  </si>
  <si>
    <t>85.32</t>
  </si>
  <si>
    <t>89.84</t>
  </si>
  <si>
    <t>80.58</t>
  </si>
  <si>
    <t>12.93</t>
  </si>
  <si>
    <t>7.22</t>
  </si>
  <si>
    <t>-5.19</t>
  </si>
  <si>
    <t>Tangible Book Value, 2 Yr. CAGR %</t>
  </si>
  <si>
    <t>-0.57</t>
  </si>
  <si>
    <t>-49.35</t>
  </si>
  <si>
    <t>-77.85</t>
  </si>
  <si>
    <t>-60.66</t>
  </si>
  <si>
    <t>75.35</t>
  </si>
  <si>
    <t>169.72</t>
  </si>
  <si>
    <t>154.9</t>
  </si>
  <si>
    <t>45.67</t>
  </si>
  <si>
    <t>0.83</t>
  </si>
  <si>
    <t>151.64</t>
  </si>
  <si>
    <t>Common Equity, 2 Yr. CAGR %</t>
  </si>
  <si>
    <t>-2.05</t>
  </si>
  <si>
    <t>26.24</t>
  </si>
  <si>
    <t>39.5</t>
  </si>
  <si>
    <t>23.49</t>
  </si>
  <si>
    <t>22.67</t>
  </si>
  <si>
    <t>-4.83</t>
  </si>
  <si>
    <t>-28.47</t>
  </si>
  <si>
    <t>5.02</t>
  </si>
  <si>
    <t>47.94</t>
  </si>
  <si>
    <t>29.72</t>
  </si>
  <si>
    <t>Cash From Operations, 2 Yr. CAGR %</t>
  </si>
  <si>
    <t>-67.49</t>
  </si>
  <si>
    <t>62.68</t>
  </si>
  <si>
    <t>439.46</t>
  </si>
  <si>
    <t>53.81</t>
  </si>
  <si>
    <t>61.84</t>
  </si>
  <si>
    <t>127.02</t>
  </si>
  <si>
    <t>-38.76</t>
  </si>
  <si>
    <t>61.14</t>
  </si>
  <si>
    <t>102.2</t>
  </si>
  <si>
    <t>-36.52</t>
  </si>
  <si>
    <t>Capital Expenditures, 2 Yr. CAGR %</t>
  </si>
  <si>
    <t>9.09</t>
  </si>
  <si>
    <t>-38.04</t>
  </si>
  <si>
    <t>160.45</t>
  </si>
  <si>
    <t>99.68</t>
  </si>
  <si>
    <t>49.18</t>
  </si>
  <si>
    <t>90.81</t>
  </si>
  <si>
    <t>-26.83</t>
  </si>
  <si>
    <t>-47.77</t>
  </si>
  <si>
    <t>71.32</t>
  </si>
  <si>
    <t>Levered Free Cash Flow, 2 Yr. CAGR %</t>
  </si>
  <si>
    <t>-37.68</t>
  </si>
  <si>
    <t>-49.61</t>
  </si>
  <si>
    <t>319.37</t>
  </si>
  <si>
    <t>180.43</t>
  </si>
  <si>
    <t>213.18</t>
  </si>
  <si>
    <t>-5.68</t>
  </si>
  <si>
    <t>26.82</t>
  </si>
  <si>
    <t>221.82</t>
  </si>
  <si>
    <t>37.42</t>
  </si>
  <si>
    <t>-57.16</t>
  </si>
  <si>
    <t>Unlevered Free Cash Flow, 2 Yr. CAGR %</t>
  </si>
  <si>
    <t>261.5</t>
  </si>
  <si>
    <t>-44.1</t>
  </si>
  <si>
    <t>333.83</t>
  </si>
  <si>
    <t>183.91</t>
  </si>
  <si>
    <t>218.53</t>
  </si>
  <si>
    <t>20.44</t>
  </si>
  <si>
    <t>17.51</t>
  </si>
  <si>
    <t>87.28</t>
  </si>
  <si>
    <t>16.4</t>
  </si>
  <si>
    <t>-83.09</t>
  </si>
  <si>
    <t>Compound Annual Growth Rate Over Three Years</t>
  </si>
  <si>
    <t>Total Revenues, 3 Yr. CAGR %</t>
  </si>
  <si>
    <t>15.75</t>
  </si>
  <si>
    <t>152.85</t>
  </si>
  <si>
    <t>118.24</t>
  </si>
  <si>
    <t>109.84</t>
  </si>
  <si>
    <t>68.82</t>
  </si>
  <si>
    <t>34.51</t>
  </si>
  <si>
    <t>11.03</t>
  </si>
  <si>
    <t>8.78</t>
  </si>
  <si>
    <t>4.84</t>
  </si>
  <si>
    <t>14.91</t>
  </si>
  <si>
    <t>Gross Profit, 3 Yr. CAGR %</t>
  </si>
  <si>
    <t>6.9</t>
  </si>
  <si>
    <t>105.32</t>
  </si>
  <si>
    <t>55.57</t>
  </si>
  <si>
    <t>92.56</t>
  </si>
  <si>
    <t>81.81</t>
  </si>
  <si>
    <t>52.64</t>
  </si>
  <si>
    <t>19.6</t>
  </si>
  <si>
    <t>13.7</t>
  </si>
  <si>
    <t>7.06</t>
  </si>
  <si>
    <t>18.09</t>
  </si>
  <si>
    <t>EBITDA, 3 Yr. CAGR %</t>
  </si>
  <si>
    <t>-70.21</t>
  </si>
  <si>
    <t>95.01</t>
  </si>
  <si>
    <t>163.52</t>
  </si>
  <si>
    <t>272.5</t>
  </si>
  <si>
    <t>107.39</t>
  </si>
  <si>
    <t>58.15</t>
  </si>
  <si>
    <t>16.11</t>
  </si>
  <si>
    <t>21.57</t>
  </si>
  <si>
    <t>15.02</t>
  </si>
  <si>
    <t>28.96</t>
  </si>
  <si>
    <t>EBITA, 3 Yr. CAGR %</t>
  </si>
  <si>
    <t>-52.78</t>
  </si>
  <si>
    <t>41.15</t>
  </si>
  <si>
    <t>70.78</t>
  </si>
  <si>
    <t>135.73</t>
  </si>
  <si>
    <t>106.62</t>
  </si>
  <si>
    <t>49.22</t>
  </si>
  <si>
    <t>-35.52</t>
  </si>
  <si>
    <t>32.24</t>
  </si>
  <si>
    <t>30.86</t>
  </si>
  <si>
    <t>111.4</t>
  </si>
  <si>
    <t>EBIT, 3 Yr. CAGR %</t>
  </si>
  <si>
    <t>-41.59</t>
  </si>
  <si>
    <t>14.24</t>
  </si>
  <si>
    <t>41.98</t>
  </si>
  <si>
    <t>103.92</t>
  </si>
  <si>
    <t>109.66</t>
  </si>
  <si>
    <t>50.78</t>
  </si>
  <si>
    <t>12.77</t>
  </si>
  <si>
    <t>42.31</t>
  </si>
  <si>
    <t>46.83</t>
  </si>
  <si>
    <t>48.91</t>
  </si>
  <si>
    <t>Earnings From Cont. Operations, 3 Yr. CAGR %</t>
  </si>
  <si>
    <t>136.34</t>
  </si>
  <si>
    <t>97.98</t>
  </si>
  <si>
    <t>-4.39</t>
  </si>
  <si>
    <t>-55.62</t>
  </si>
  <si>
    <t>-5.16</t>
  </si>
  <si>
    <t>34.37</t>
  </si>
  <si>
    <t>303.21</t>
  </si>
  <si>
    <t>97.77</t>
  </si>
  <si>
    <t>27.7</t>
  </si>
  <si>
    <t>23.25</t>
  </si>
  <si>
    <t>Net Income, 3 Yr. CAGR %</t>
  </si>
  <si>
    <t>137.91</t>
  </si>
  <si>
    <t>96.72</t>
  </si>
  <si>
    <t>Normalized Net Income, 3 Yr. CAGR %</t>
  </si>
  <si>
    <t>-42.37</t>
  </si>
  <si>
    <t>24.06</t>
  </si>
  <si>
    <t>-57.74</t>
  </si>
  <si>
    <t>4.69</t>
  </si>
  <si>
    <t>44.92</t>
  </si>
  <si>
    <t>401.84</t>
  </si>
  <si>
    <t>191.91</t>
  </si>
  <si>
    <t>39.65</t>
  </si>
  <si>
    <t>-25.34</t>
  </si>
  <si>
    <t>Diluted EPS Before Extra, 3 Yr. CAGR %</t>
  </si>
  <si>
    <t>136.84</t>
  </si>
  <si>
    <t>81.29</t>
  </si>
  <si>
    <t>-19.51</t>
  </si>
  <si>
    <t>-63.56</t>
  </si>
  <si>
    <t>25.12</t>
  </si>
  <si>
    <t>293.38</t>
  </si>
  <si>
    <t>87.88</t>
  </si>
  <si>
    <t>22.21</t>
  </si>
  <si>
    <t>19.5</t>
  </si>
  <si>
    <t>Accounts Receivable, 3 Yr. CAGR %</t>
  </si>
  <si>
    <t>186.92</t>
  </si>
  <si>
    <t>61.51</t>
  </si>
  <si>
    <t>-2.28</t>
  </si>
  <si>
    <t>13.57</t>
  </si>
  <si>
    <t>8.05</t>
  </si>
  <si>
    <t>7.33</t>
  </si>
  <si>
    <t>Inventory, 3 Yr. CAGR %</t>
  </si>
  <si>
    <t>40.46</t>
  </si>
  <si>
    <t>46.78</t>
  </si>
  <si>
    <t>-0.61</t>
  </si>
  <si>
    <t>-0.49</t>
  </si>
  <si>
    <t>12.82</t>
  </si>
  <si>
    <t>Net Property, Plant and Equip., 3 Yr. CAGR %</t>
  </si>
  <si>
    <t>86.3</t>
  </si>
  <si>
    <t>104.95</t>
  </si>
  <si>
    <t>63.19</t>
  </si>
  <si>
    <t>201.27</t>
  </si>
  <si>
    <t>98.57</t>
  </si>
  <si>
    <t>108.67</t>
  </si>
  <si>
    <t>6.58</t>
  </si>
  <si>
    <t>-7.52</t>
  </si>
  <si>
    <t>-9.2</t>
  </si>
  <si>
    <t>Total Assets, 3 Yr. CAGR %</t>
  </si>
  <si>
    <t>1.7</t>
  </si>
  <si>
    <t>46.8</t>
  </si>
  <si>
    <t>41.71</t>
  </si>
  <si>
    <t>123.65</t>
  </si>
  <si>
    <t>53.37</t>
  </si>
  <si>
    <t>60.75</t>
  </si>
  <si>
    <t>4.79</t>
  </si>
  <si>
    <t>5.74</t>
  </si>
  <si>
    <t>-4.66</t>
  </si>
  <si>
    <t>-2.58</t>
  </si>
  <si>
    <t>Tangible Book Value, 3 Yr. CAGR %</t>
  </si>
  <si>
    <t>0.38</t>
  </si>
  <si>
    <t>-32.17</t>
  </si>
  <si>
    <t>-65.88</t>
  </si>
  <si>
    <t>-63.4</t>
  </si>
  <si>
    <t>-21.91</t>
  </si>
  <si>
    <t>79.18</t>
  </si>
  <si>
    <t>193.42</t>
  </si>
  <si>
    <t>58.35</t>
  </si>
  <si>
    <t>52.27</t>
  </si>
  <si>
    <t>56.99</t>
  </si>
  <si>
    <t>Common Equity, 3 Yr. CAGR %</t>
  </si>
  <si>
    <t>-0.35</t>
  </si>
  <si>
    <t>23.34</t>
  </si>
  <si>
    <t>16.61</t>
  </si>
  <si>
    <t>43.95</t>
  </si>
  <si>
    <t>14.4</t>
  </si>
  <si>
    <t>11.43</t>
  </si>
  <si>
    <t>-20.41</t>
  </si>
  <si>
    <t>0.46</t>
  </si>
  <si>
    <t>6.8</t>
  </si>
  <si>
    <t>49.4</t>
  </si>
  <si>
    <t>Cash From Operations, 3 Yr. CAGR %</t>
  </si>
  <si>
    <t>-55.54</t>
  </si>
  <si>
    <t>119.62</t>
  </si>
  <si>
    <t>158.13</t>
  </si>
  <si>
    <t>118.87</t>
  </si>
  <si>
    <t>18.45</t>
  </si>
  <si>
    <t>44.54</t>
  </si>
  <si>
    <t>9.66</t>
  </si>
  <si>
    <t>48.05</t>
  </si>
  <si>
    <t>Capital Expenditures, 3 Yr. CAGR %</t>
  </si>
  <si>
    <t>159.98</t>
  </si>
  <si>
    <t>27.93</t>
  </si>
  <si>
    <t>13.97</t>
  </si>
  <si>
    <t>91.44</t>
  </si>
  <si>
    <t>104.72</t>
  </si>
  <si>
    <t>51.85</t>
  </si>
  <si>
    <t>7.4</t>
  </si>
  <si>
    <t>-24.57</t>
  </si>
  <si>
    <t>-21.74</t>
  </si>
  <si>
    <t>Levered Free Cash Flow, 3 Yr. CAGR %</t>
  </si>
  <si>
    <t>-78.57</t>
  </si>
  <si>
    <t>152.83</t>
  </si>
  <si>
    <t>-40.47</t>
  </si>
  <si>
    <t>458.81</t>
  </si>
  <si>
    <t>93.52</t>
  </si>
  <si>
    <t>113.54</t>
  </si>
  <si>
    <t>12.95</t>
  </si>
  <si>
    <t>58.88</t>
  </si>
  <si>
    <t>53.87</t>
  </si>
  <si>
    <t>Unlevered Free Cash Flow, 3 Yr. CAGR %</t>
  </si>
  <si>
    <t>-79.12</t>
  </si>
  <si>
    <t>805.75</t>
  </si>
  <si>
    <t>-28.56</t>
  </si>
  <si>
    <t>411.94</t>
  </si>
  <si>
    <t>122.53</t>
  </si>
  <si>
    <t>122.49</t>
  </si>
  <si>
    <t>22.65</t>
  </si>
  <si>
    <t>38.31</t>
  </si>
  <si>
    <t>17.79</t>
  </si>
  <si>
    <t>-56.36</t>
  </si>
  <si>
    <t>Compound Annual Growth Rate Over Five Years</t>
  </si>
  <si>
    <t>Total Revenues, 5 Yr. CAGR %</t>
  </si>
  <si>
    <t>16.04</t>
  </si>
  <si>
    <t>48.4</t>
  </si>
  <si>
    <t>62.51</t>
  </si>
  <si>
    <t>115.57</t>
  </si>
  <si>
    <t>85.49</t>
  </si>
  <si>
    <t>77.55</t>
  </si>
  <si>
    <t>31.42</t>
  </si>
  <si>
    <t>22.35</t>
  </si>
  <si>
    <t>17.21</t>
  </si>
  <si>
    <t>4.34</t>
  </si>
  <si>
    <t>Gross Profit, 5 Yr. CAGR %</t>
  </si>
  <si>
    <t>10.63</t>
  </si>
  <si>
    <t>26.72</t>
  </si>
  <si>
    <t>25.98</t>
  </si>
  <si>
    <t>78.03</t>
  </si>
  <si>
    <t>62.3</t>
  </si>
  <si>
    <t>76.19</t>
  </si>
  <si>
    <t>37.41</t>
  </si>
  <si>
    <t>34.91</t>
  </si>
  <si>
    <t>24.68</t>
  </si>
  <si>
    <t>6.07</t>
  </si>
  <si>
    <t>EBITDA, 5 Yr. CAGR %</t>
  </si>
  <si>
    <t>-43.49</t>
  </si>
  <si>
    <t>10.33</t>
  </si>
  <si>
    <t>93.1</t>
  </si>
  <si>
    <t>130.65</t>
  </si>
  <si>
    <t>169.62</t>
  </si>
  <si>
    <t>41.06</t>
  </si>
  <si>
    <t>45.34</t>
  </si>
  <si>
    <t>32.5</t>
  </si>
  <si>
    <t>5.23</t>
  </si>
  <si>
    <t>EBITA, 5 Yr. CAGR %</t>
  </si>
  <si>
    <t>-25.31</t>
  </si>
  <si>
    <t>-8.8</t>
  </si>
  <si>
    <t>58.5</t>
  </si>
  <si>
    <t>100.85</t>
  </si>
  <si>
    <t>-1.53</t>
  </si>
  <si>
    <t>51.41</t>
  </si>
  <si>
    <t>39.39</t>
  </si>
  <si>
    <t>7.77</t>
  </si>
  <si>
    <t>EBIT, 5 Yr. CAGR %</t>
  </si>
  <si>
    <t>16.91</t>
  </si>
  <si>
    <t>25.16</t>
  </si>
  <si>
    <t>37.83</t>
  </si>
  <si>
    <t>61.24</t>
  </si>
  <si>
    <t>84.87</t>
  </si>
  <si>
    <t>35.68</t>
  </si>
  <si>
    <t>62.55</t>
  </si>
  <si>
    <t>49.11</t>
  </si>
  <si>
    <t>13.2</t>
  </si>
  <si>
    <t>Earnings From Cont. Operations, 5 Yr. CAGR %</t>
  </si>
  <si>
    <t>46.33</t>
  </si>
  <si>
    <t>12.12</t>
  </si>
  <si>
    <t>-7.23</t>
  </si>
  <si>
    <t>2.32</t>
  </si>
  <si>
    <t>9.74</t>
  </si>
  <si>
    <t>40.99</t>
  </si>
  <si>
    <t>58.25</t>
  </si>
  <si>
    <t>108.62</t>
  </si>
  <si>
    <t>Net Income, 5 Yr. CAGR %</t>
  </si>
  <si>
    <t>54.61</t>
  </si>
  <si>
    <t>-7.59</t>
  </si>
  <si>
    <t>Normalized Net Income, 5 Yr. CAGR %</t>
  </si>
  <si>
    <t>-12.9</t>
  </si>
  <si>
    <t>-13.74</t>
  </si>
  <si>
    <t>-13.04</t>
  </si>
  <si>
    <t>-32.44</t>
  </si>
  <si>
    <t>19.25</t>
  </si>
  <si>
    <t>53.84</t>
  </si>
  <si>
    <t>93.02</t>
  </si>
  <si>
    <t>62.72</t>
  </si>
  <si>
    <t>156.04</t>
  </si>
  <si>
    <t>58.77</t>
  </si>
  <si>
    <t>Diluted EPS Before Extra, 5 Yr. CAGR %</t>
  </si>
  <si>
    <t>46.04</t>
  </si>
  <si>
    <t>6.39</t>
  </si>
  <si>
    <t>39.14</t>
  </si>
  <si>
    <t>-17.81</t>
  </si>
  <si>
    <t>-11.5</t>
  </si>
  <si>
    <t>-5.12</t>
  </si>
  <si>
    <t>27.77</t>
  </si>
  <si>
    <t>47.17</t>
  </si>
  <si>
    <t>100.78</t>
  </si>
  <si>
    <t>61.35</t>
  </si>
  <si>
    <t>Accounts Receivable, 5 Yr. CAGR %</t>
  </si>
  <si>
    <t>12.33</t>
  </si>
  <si>
    <t>92.04</t>
  </si>
  <si>
    <t>35.21</t>
  </si>
  <si>
    <t>22.82</t>
  </si>
  <si>
    <t>6.88</t>
  </si>
  <si>
    <t>5.81</t>
  </si>
  <si>
    <t>Inventory, 5 Yr. CAGR %</t>
  </si>
  <si>
    <t>18.25</t>
  </si>
  <si>
    <t>20.57</t>
  </si>
  <si>
    <t>7.73</t>
  </si>
  <si>
    <t>3.68</t>
  </si>
  <si>
    <t>Net Property, Plant and Equip., 5 Yr. CAGR %</t>
  </si>
  <si>
    <t>43.75</t>
  </si>
  <si>
    <t>86.23</t>
  </si>
  <si>
    <t>93.57</t>
  </si>
  <si>
    <t>132.14</t>
  </si>
  <si>
    <t>95.1</t>
  </si>
  <si>
    <t>107.19</t>
  </si>
  <si>
    <t>58.85</t>
  </si>
  <si>
    <t>51.1</t>
  </si>
  <si>
    <t>-0.67</t>
  </si>
  <si>
    <t>Total Assets, 5 Yr. CAGR %</t>
  </si>
  <si>
    <t>-6.82</t>
  </si>
  <si>
    <t>24.5</t>
  </si>
  <si>
    <t>29.29</t>
  </si>
  <si>
    <t>62.71</t>
  </si>
  <si>
    <t>56.14</t>
  </si>
  <si>
    <t>70.16</t>
  </si>
  <si>
    <t>32.91</t>
  </si>
  <si>
    <t>30.98</t>
  </si>
  <si>
    <t>2.02</t>
  </si>
  <si>
    <t>1.22</t>
  </si>
  <si>
    <t>Tangible Book Value, 5 Yr. CAGR %</t>
  </si>
  <si>
    <t>6.17</t>
  </si>
  <si>
    <t>-18.73</t>
  </si>
  <si>
    <t>-45.2</t>
  </si>
  <si>
    <t>-45.45</t>
  </si>
  <si>
    <t>-34.33</t>
  </si>
  <si>
    <t>-22.35</t>
  </si>
  <si>
    <t>25.34</t>
  </si>
  <si>
    <t>64.94</t>
  </si>
  <si>
    <t>91.4</t>
  </si>
  <si>
    <t>90.58</t>
  </si>
  <si>
    <t>Common Equity, 5 Yr. CAGR %</t>
  </si>
  <si>
    <t>-2.71</t>
  </si>
  <si>
    <t>13.86</t>
  </si>
  <si>
    <t>23.4</t>
  </si>
  <si>
    <t>21.91</t>
  </si>
  <si>
    <t>8.82</t>
  </si>
  <si>
    <t>1.98</t>
  </si>
  <si>
    <t>11.28</t>
  </si>
  <si>
    <t>Cash From Operations, 5 Yr. CAGR %</t>
  </si>
  <si>
    <t>-35.85</t>
  </si>
  <si>
    <t>3.61</t>
  </si>
  <si>
    <t>20.66</t>
  </si>
  <si>
    <t>12.7</t>
  </si>
  <si>
    <t>94.38</t>
  </si>
  <si>
    <t>145.2</t>
  </si>
  <si>
    <t>31.5</t>
  </si>
  <si>
    <t>51.23</t>
  </si>
  <si>
    <t>46.71</t>
  </si>
  <si>
    <t>4.01</t>
  </si>
  <si>
    <t>Capital Expenditures, 5 Yr. CAGR %</t>
  </si>
  <si>
    <t>190.05</t>
  </si>
  <si>
    <t>221.87</t>
  </si>
  <si>
    <t>160.17</t>
  </si>
  <si>
    <t>52.87</t>
  </si>
  <si>
    <t>26.93</t>
  </si>
  <si>
    <t>88.43</t>
  </si>
  <si>
    <t>35.65</t>
  </si>
  <si>
    <t>-0.91</t>
  </si>
  <si>
    <t>11.78</t>
  </si>
  <si>
    <t>4.72</t>
  </si>
  <si>
    <t>Levered Free Cash Flow, 5 Yr. CAGR %</t>
  </si>
  <si>
    <t>-59.75</t>
  </si>
  <si>
    <t>-5.24</t>
  </si>
  <si>
    <t>-19.39</t>
  </si>
  <si>
    <t>166.04</t>
  </si>
  <si>
    <t>14.05</t>
  </si>
  <si>
    <t>175.82</t>
  </si>
  <si>
    <t>63.42</t>
  </si>
  <si>
    <t>108.43</t>
  </si>
  <si>
    <t>4.8</t>
  </si>
  <si>
    <t>-5.95</t>
  </si>
  <si>
    <t>Unlevered Free Cash Flow, 5 Yr. CAGR %</t>
  </si>
  <si>
    <t>-61.38</t>
  </si>
  <si>
    <t>-9.6</t>
  </si>
  <si>
    <t>473.11</t>
  </si>
  <si>
    <t>28.87</t>
  </si>
  <si>
    <t>188.28</t>
  </si>
  <si>
    <t>72.37</t>
  </si>
  <si>
    <t>10.5</t>
  </si>
  <si>
    <t>-40.33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</si>
  <si>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</si>
  <si>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</si>
  <si>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</si>
  <si>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</si>
  <si>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</si>
  <si>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</si>
  <si>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</si>
  <si>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</si>
  <si>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</si>
  <si>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534.6</t>
  </si>
  <si>
    <t>560.5</t>
  </si>
  <si>
    <t>1,468</t>
  </si>
  <si>
    <t>1,066</t>
  </si>
  <si>
    <t>1,143</t>
  </si>
  <si>
    <t>854.4</t>
  </si>
  <si>
    <t>-</t>
  </si>
  <si>
    <t>Change</t>
  </si>
  <si>
    <t>4.85%</t>
  </si>
  <si>
    <t>161.95%</t>
  </si>
  <si>
    <t>-27.39%</t>
  </si>
  <si>
    <t>7.18%</t>
  </si>
  <si>
    <t>-25.23%</t>
  </si>
  <si>
    <t>0%</t>
  </si>
  <si>
    <t>Enterprise Value (EV)
                                    1</t>
  </si>
  <si>
    <t>1,562</t>
  </si>
  <si>
    <t>1,595</t>
  </si>
  <si>
    <t>2,259</t>
  </si>
  <si>
    <t>1,830</t>
  </si>
  <si>
    <t>1,743</t>
  </si>
  <si>
    <t>1,207</t>
  </si>
  <si>
    <t>1,202</t>
  </si>
  <si>
    <t>1,174</t>
  </si>
  <si>
    <t>2.13%</t>
  </si>
  <si>
    <t>41.64%</t>
  </si>
  <si>
    <t>-18.99%</t>
  </si>
  <si>
    <t>-4.75%</t>
  </si>
  <si>
    <t>-30.76%</t>
  </si>
  <si>
    <t>-0.39%</t>
  </si>
  <si>
    <t>-2.34%</t>
  </si>
  <si>
    <t>P/E ratio</t>
  </si>
  <si>
    <t>-13.4x</t>
  </si>
  <si>
    <t>-4.08x</t>
  </si>
  <si>
    <t>10x</t>
  </si>
  <si>
    <t>14.3x</t>
  </si>
  <si>
    <t>4.81x</t>
  </si>
  <si>
    <t>17.2x</t>
  </si>
  <si>
    <t>34.9x</t>
  </si>
  <si>
    <t>26.8x</t>
  </si>
  <si>
    <t>PBR</t>
  </si>
  <si>
    <t>1.85x</t>
  </si>
  <si>
    <t>3.46x</t>
  </si>
  <si>
    <t>5.08x</t>
  </si>
  <si>
    <t>2.77x</t>
  </si>
  <si>
    <t>2.13x</t>
  </si>
  <si>
    <t>1.82x</t>
  </si>
  <si>
    <t>2.05x</t>
  </si>
  <si>
    <t>2.35x</t>
  </si>
  <si>
    <t>PEG</t>
  </si>
  <si>
    <t>-0x</t>
  </si>
  <si>
    <t>-0.3x</t>
  </si>
  <si>
    <t>0x</t>
  </si>
  <si>
    <t>-0.2x</t>
  </si>
  <si>
    <t>-0.7x</t>
  </si>
  <si>
    <t>0.9x</t>
  </si>
  <si>
    <t>Capitalization / Revenue</t>
  </si>
  <si>
    <t>0.55x</t>
  </si>
  <si>
    <t>0.81x</t>
  </si>
  <si>
    <t>1.34x</t>
  </si>
  <si>
    <t>0.95x</t>
  </si>
  <si>
    <t>1.08x</t>
  </si>
  <si>
    <t>1.27x</t>
  </si>
  <si>
    <t>1.25x</t>
  </si>
  <si>
    <t>1.22x</t>
  </si>
  <si>
    <t>EV / Revenue</t>
  </si>
  <si>
    <t>1.6x</t>
  </si>
  <si>
    <t>2.3x</t>
  </si>
  <si>
    <t>2.06x</t>
  </si>
  <si>
    <t>1.63x</t>
  </si>
  <si>
    <t>1.66x</t>
  </si>
  <si>
    <t>1.8x</t>
  </si>
  <si>
    <t>1.75x</t>
  </si>
  <si>
    <t>1.67x</t>
  </si>
  <si>
    <t>EV / EBITDA</t>
  </si>
  <si>
    <t>8.47x</t>
  </si>
  <si>
    <t>14.6x</t>
  </si>
  <si>
    <t>7.74x</t>
  </si>
  <si>
    <t>6.85x</t>
  </si>
  <si>
    <t>7.83x</t>
  </si>
  <si>
    <t>7.76x</t>
  </si>
  <si>
    <t>7.46x</t>
  </si>
  <si>
    <t>7.01x</t>
  </si>
  <si>
    <t>EV / EBIT</t>
  </si>
  <si>
    <t>33.9x</t>
  </si>
  <si>
    <t>-23.7x</t>
  </si>
  <si>
    <t>13.6x</t>
  </si>
  <si>
    <t>12.4x</t>
  </si>
  <si>
    <t>4.37x</t>
  </si>
  <si>
    <t>10.7x</t>
  </si>
  <si>
    <t>19.4x</t>
  </si>
  <si>
    <t>EV / FCF</t>
  </si>
  <si>
    <t>235x</t>
  </si>
  <si>
    <t>6,846x</t>
  </si>
  <si>
    <t>8.48x</t>
  </si>
  <si>
    <t>18.5x</t>
  </si>
  <si>
    <t>52.3x</t>
  </si>
  <si>
    <t>25x</t>
  </si>
  <si>
    <t>14.5x</t>
  </si>
  <si>
    <t>13.3x</t>
  </si>
  <si>
    <t>FCF Yield</t>
  </si>
  <si>
    <t>0.43%</t>
  </si>
  <si>
    <t>0.01%</t>
  </si>
  <si>
    <t>11.8%</t>
  </si>
  <si>
    <t>5.4%</t>
  </si>
  <si>
    <t>1.91%</t>
  </si>
  <si>
    <t>4%</t>
  </si>
  <si>
    <t>6.91%</t>
  </si>
  <si>
    <t>7.54%</t>
  </si>
  <si>
    <t>Dividend per Share
                                    2</t>
  </si>
  <si>
    <t>0.9933</t>
  </si>
  <si>
    <t>1.013</t>
  </si>
  <si>
    <t>0.77</t>
  </si>
  <si>
    <t>Rate of return</t>
  </si>
  <si>
    <t>3.19%</t>
  </si>
  <si>
    <t>3.25%</t>
  </si>
  <si>
    <t>2.47%</t>
  </si>
  <si>
    <t>EPS
                                    2</t>
  </si>
  <si>
    <t>1.807</t>
  </si>
  <si>
    <t>0.8915</t>
  </si>
  <si>
    <t>1.161</t>
  </si>
  <si>
    <t>Distribution rate</t>
  </si>
  <si>
    <t>55%</t>
  </si>
  <si>
    <t>114%</t>
  </si>
  <si>
    <t>66.3%</t>
  </si>
  <si>
    <t>Net sales
                                    1</t>
  </si>
  <si>
    <t>973.4</t>
  </si>
  <si>
    <t>694.2</t>
  </si>
  <si>
    <t>1,097</t>
  </si>
  <si>
    <t>1,122</t>
  </si>
  <si>
    <t>1,053</t>
  </si>
  <si>
    <t>670.7</t>
  </si>
  <si>
    <t>685.2</t>
  </si>
  <si>
    <t>702</t>
  </si>
  <si>
    <t>EBITDA
                                    1</t>
  </si>
  <si>
    <t>184.4</t>
  </si>
  <si>
    <t>108.9</t>
  </si>
  <si>
    <t>291.7</t>
  </si>
  <si>
    <t>267.1</t>
  </si>
  <si>
    <t>222.5</t>
  </si>
  <si>
    <t>155.6</t>
  </si>
  <si>
    <t>161.2</t>
  </si>
  <si>
    <t>167.5</t>
  </si>
  <si>
    <t>EBIT
                                    1</t>
  </si>
  <si>
    <t>46.12</t>
  </si>
  <si>
    <t>-67.44</t>
  </si>
  <si>
    <t>166</t>
  </si>
  <si>
    <t>147.9</t>
  </si>
  <si>
    <t>399.2</t>
  </si>
  <si>
    <t>112.7</t>
  </si>
  <si>
    <t>61.96</t>
  </si>
  <si>
    <t>68.24</t>
  </si>
  <si>
    <t>Net income
                                    1</t>
  </si>
  <si>
    <t>-39.54</t>
  </si>
  <si>
    <t>-136.6</t>
  </si>
  <si>
    <t>161.8</t>
  </si>
  <si>
    <t>82.35</t>
  </si>
  <si>
    <t>255.8</t>
  </si>
  <si>
    <t>53.95</t>
  </si>
  <si>
    <t>24.98</t>
  </si>
  <si>
    <t>31.96</t>
  </si>
  <si>
    <t>Net Debt
                                    1</t>
  </si>
  <si>
    <t>1,027</t>
  </si>
  <si>
    <t>1,035</t>
  </si>
  <si>
    <t>791</t>
  </si>
  <si>
    <t>764.1</t>
  </si>
  <si>
    <t>600.6</t>
  </si>
  <si>
    <t>352.7</t>
  </si>
  <si>
    <t>348</t>
  </si>
  <si>
    <t>319.9</t>
  </si>
  <si>
    <t>Reference price
                                    2</t>
  </si>
  <si>
    <t>19.22</t>
  </si>
  <si>
    <t>19.89</t>
  </si>
  <si>
    <t>50.53</t>
  </si>
  <si>
    <t>37.40</t>
  </si>
  <si>
    <t>39.93</t>
  </si>
  <si>
    <t>31.15</t>
  </si>
  <si>
    <t>Nbr of stocks (in thousands)</t>
  </si>
  <si>
    <t>27,813</t>
  </si>
  <si>
    <t>28,181</t>
  </si>
  <si>
    <t>29,057</t>
  </si>
  <si>
    <t>28,505</t>
  </si>
  <si>
    <t>28,617</t>
  </si>
  <si>
    <t>27,429</t>
  </si>
  <si>
    <t>Announcement Date</t>
  </si>
  <si>
    <t>3/12/20</t>
  </si>
  <si>
    <t>3/11/21</t>
  </si>
  <si>
    <t>2/17/22</t>
  </si>
  <si>
    <t>3/1/23</t>
  </si>
  <si>
    <t>2/29/24</t>
  </si>
  <si>
    <t>address1</t>
  </si>
  <si>
    <t>6595 South Jones Boulevard</t>
  </si>
  <si>
    <t>city</t>
  </si>
  <si>
    <t>Las Vegas</t>
  </si>
  <si>
    <t>state</t>
  </si>
  <si>
    <t>NV</t>
  </si>
  <si>
    <t>zip</t>
  </si>
  <si>
    <t>89118</t>
  </si>
  <si>
    <t>country</t>
  </si>
  <si>
    <t>phone</t>
  </si>
  <si>
    <t>702 893 7777</t>
  </si>
  <si>
    <t>website</t>
  </si>
  <si>
    <t>https://www.goldenent.com</t>
  </si>
  <si>
    <t>industry</t>
  </si>
  <si>
    <t>Resorts &amp; Casinos</t>
  </si>
  <si>
    <t>industryKey</t>
  </si>
  <si>
    <t>resorts-casinos</t>
  </si>
  <si>
    <t>industryDisp</t>
  </si>
  <si>
    <t>sector</t>
  </si>
  <si>
    <t>Consumer Cyclical</t>
  </si>
  <si>
    <t>sectorKey</t>
  </si>
  <si>
    <t>consumer-cyclical</t>
  </si>
  <si>
    <t>sectorDisp</t>
  </si>
  <si>
    <t>longBusinessSummary</t>
  </si>
  <si>
    <t>Golden Entertainment, Inc. owns and operates a diversified entertainment platform in the United States. The company operates through four segments; Nevada Casino Resorts, Nevada Locals Casinos, Nevada Taverns, and Distributed Gaming. It also operates casino, casino resorts, and taverns; and slot machines in third party non-casino locations. The company was incorporated in 1998 and is headquartered in Las Vegas, Nevada.</t>
  </si>
  <si>
    <t>fullTimeEmployees</t>
  </si>
  <si>
    <t>companyOfficers</t>
  </si>
  <si>
    <t>[{'maxAge': 1, 'name': 'Mr. Blake L. Sartini Sr.', 'age': 65, 'title': 'Chairman of the Board &amp; CEO', 'yearBorn': 1959, 'fiscalYear': 2023, 'totalPay': 2417345, 'exercisedValue': 0, 'unexercisedValue': 28672480}, {'maxAge': 1, 'name': 'Mr. Charles H. Protell', 'age': 50, 'title': 'President, CFO &amp; Treasurer', 'yearBorn': 1974, 'fiscalYear': 2023, 'totalPay': 1487658, 'exercisedValue': 3009512, 'unexercisedValue': 5114750}, {'maxAge': 1, 'name': 'Mr. Blake L. Sartini II', 'age': 39, 'title': 'Executive VP &amp; COO', 'yearBorn': 1985, 'fiscalYear': 2023, 'totalPay': 802907, 'exercisedValue': 0, 'unexercisedValue': 5921150}, {'maxAge': 1, 'name': 'Mr. Thomas Edwin Haas', 'age': 63, 'title': 'Senior VP &amp; Chief Accounting Officer', 'yearBorn': 1961, 'fiscalYear': 2023, 'totalPay': 465712, 'exercisedValue': 0, 'unexercisedValue': 0}, {'maxAge': 1, 'name': 'Mr. Stephen A. Arcana', 'age': 59, 'title': 'Chief Development Officer', 'yearBorn': 1965, 'fiscalYear': 2023, 'totalPay': 1232503, 'exercisedValue': 0, 'unexercisedValue': 10420800}, {'maxAge': 1, 'name': 'Ms. Phyllis A. Gilland', 'age': 65, 'title': 'Senior VP, General Counsel &amp; Corporate Secretary', 'yearBorn': 1959,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</si>
  <si>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</si>
  <si>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</si>
  <si>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</si>
  <si>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</si>
  <si>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</si>
  <si>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</si>
  <si>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</si>
  <si>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irWebsite</t>
  </si>
  <si>
    <t>http://www.lakesentertainment.com/investors/corporate_profile/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</si>
  <si>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</si>
  <si>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</si>
  <si>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</si>
  <si>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</si>
  <si>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</si>
  <si>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</si>
  <si>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</si>
  <si>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</si>
  <si>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</si>
  <si>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</si>
  <si>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</si>
  <si>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</si>
  <si>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</si>
  <si>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</si>
  <si>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</si>
  <si>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</si>
  <si>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</si>
  <si>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</si>
  <si>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</si>
  <si>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</si>
  <si>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</si>
  <si>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</si>
  <si>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</si>
  <si>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</si>
  <si>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</si>
  <si>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</si>
  <si>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</si>
  <si>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</si>
  <si>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</si>
  <si>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</si>
  <si>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</si>
  <si>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</si>
  <si>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</si>
  <si>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</si>
  <si>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</si>
  <si>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</si>
  <si>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</si>
  <si>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</si>
  <si>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</si>
  <si>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</si>
  <si>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</si>
  <si>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</si>
  <si>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</si>
  <si>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</si>
  <si>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</si>
  <si>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</si>
  <si>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</si>
  <si>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</si>
  <si>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</si>
  <si>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</si>
  <si>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</si>
  <si>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</si>
  <si>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</si>
  <si>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</si>
  <si>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</si>
  <si>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</si>
  <si>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</si>
  <si>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</si>
  <si>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</si>
  <si>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lastSplitFactor</t>
  </si>
  <si>
    <t>1:2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</si>
  <si>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</si>
  <si>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</si>
  <si>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</si>
  <si>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</si>
  <si>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</si>
  <si>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</si>
  <si>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</si>
  <si>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</si>
  <si>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NGM</t>
  </si>
  <si>
    <t>quoteType</t>
  </si>
  <si>
    <t>EQUITY</t>
  </si>
  <si>
    <t>symbol</t>
  </si>
  <si>
    <t>underlyingSymbol</t>
  </si>
  <si>
    <t>shortName</t>
  </si>
  <si>
    <t>Golden Entertainment,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</si>
  <si>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</si>
  <si>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</si>
  <si>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</si>
  <si>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</si>
  <si>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</si>
  <si>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</si>
  <si>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</si>
  <si>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9c1a073f-eda9-3c26-bf83-cb1cb9ad0637</t>
  </si>
  <si>
    <t>messageBoardId</t>
  </si>
  <si>
    <t>finmb_396353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</si>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</sst>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goldenent.com/" TargetMode="External"/><Relationship Id="rId2" Type="http://schemas.openxmlformats.org/officeDocument/2006/relationships/hyperlink" Target="http://www.lakesentertainment.com/investors/corporate_profile/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30.6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112.1232323550519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8.54413312E8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18.617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30.689655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1.0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-24.0</v>
      </c>
      <c r="C2" s="1">
        <v>24.0</v>
      </c>
      <c r="D2" s="1">
        <v>16.0</v>
      </c>
      <c r="E2" s="1">
        <v>2.0</v>
      </c>
      <c r="F2" s="1">
        <v>-20.0</v>
      </c>
      <c r="G2" s="1">
        <v>-39.0</v>
      </c>
      <c r="H2" s="1">
        <v>-137.0</v>
      </c>
      <c r="I2" s="1">
        <v>162.0</v>
      </c>
      <c r="J2" s="1">
        <v>82.0</v>
      </c>
      <c r="K2" s="1">
        <v>256.0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3.0</v>
      </c>
      <c r="C3" s="1">
        <v>8.0</v>
      </c>
      <c r="D3" s="1">
        <v>20.0</v>
      </c>
      <c r="E3" s="1">
        <v>31.0</v>
      </c>
      <c r="F3" s="1">
        <v>76.0</v>
      </c>
      <c r="G3" s="1">
        <v>117.0</v>
      </c>
      <c r="H3" s="1">
        <v>137.0</v>
      </c>
      <c r="I3" s="1">
        <v>98.0</v>
      </c>
      <c r="J3" s="1">
        <v>92.0</v>
      </c>
      <c r="K3" s="1">
        <v>86.0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10.0</v>
      </c>
      <c r="C4" s="1">
        <v>2.0</v>
      </c>
      <c r="D4" s="1">
        <v>7.0</v>
      </c>
      <c r="E4" s="1">
        <v>9.0</v>
      </c>
      <c r="F4" s="1">
        <v>17.0</v>
      </c>
      <c r="G4" s="1">
        <v>22.0</v>
      </c>
      <c r="H4" s="1">
        <v>21.0</v>
      </c>
      <c r="I4" s="1">
        <v>8.0</v>
      </c>
      <c r="J4" s="1">
        <v>7.0</v>
      </c>
      <c r="K4" s="1">
        <v>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3.0</v>
      </c>
      <c r="C5" s="1">
        <v>10.0</v>
      </c>
      <c r="D5" s="1">
        <v>27.0</v>
      </c>
      <c r="E5" s="1">
        <v>40.0</v>
      </c>
      <c r="F5" s="1">
        <v>94.0</v>
      </c>
      <c r="G5" s="1">
        <v>140.0</v>
      </c>
      <c r="H5" s="1">
        <v>158.0</v>
      </c>
      <c r="I5" s="1">
        <v>107.0</v>
      </c>
      <c r="J5" s="1">
        <v>100.0</v>
      </c>
      <c r="K5" s="1">
        <v>88.0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50.0</v>
      </c>
      <c r="C6" s="1">
        <v>52.0</v>
      </c>
      <c r="D6" s="1">
        <v>73.0</v>
      </c>
      <c r="E6" s="1">
        <v>1.0</v>
      </c>
      <c r="F6" s="1">
        <v>5.0</v>
      </c>
      <c r="G6" s="1">
        <v>4.0</v>
      </c>
      <c r="H6" s="1">
        <v>4.0</v>
      </c>
      <c r="I6" s="1">
        <v>4.0</v>
      </c>
      <c r="J6" s="1">
        <v>4.0</v>
      </c>
      <c r="K6" s="1">
        <v>4.0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0.0</v>
      </c>
      <c r="C7" s="1">
        <v>0.0</v>
      </c>
      <c r="D7" s="1">
        <v>-4.0</v>
      </c>
      <c r="E7" s="1">
        <v>44.0</v>
      </c>
      <c r="F7" s="1">
        <v>3.0</v>
      </c>
      <c r="G7" s="1">
        <v>91.0</v>
      </c>
      <c r="H7" s="1">
        <v>80.0</v>
      </c>
      <c r="I7" s="1">
        <v>1.0</v>
      </c>
      <c r="J7" s="1">
        <v>93.0</v>
      </c>
      <c r="K7" s="1">
        <v>-303.0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27.0</v>
      </c>
      <c r="C8" s="1">
        <v>24.0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21.0</v>
      </c>
      <c r="C9" s="1">
        <v>35.0</v>
      </c>
      <c r="D9" s="1">
        <v>0.0</v>
      </c>
      <c r="E9" s="1">
        <v>0.0</v>
      </c>
      <c r="F9" s="1">
        <v>0.0</v>
      </c>
      <c r="G9" s="1">
        <v>0.0</v>
      </c>
      <c r="H9" s="1">
        <v>33.0</v>
      </c>
      <c r="I9" s="1">
        <v>0.0</v>
      </c>
      <c r="J9" s="1">
        <v>0.0</v>
      </c>
      <c r="K9" s="1">
        <v>12.0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27.0</v>
      </c>
      <c r="C10" s="1">
        <v>80.0</v>
      </c>
      <c r="D10" s="1">
        <v>3.0</v>
      </c>
      <c r="E10" s="1">
        <v>8.0</v>
      </c>
      <c r="F10" s="1">
        <v>9.0</v>
      </c>
      <c r="G10" s="1">
        <v>10.0</v>
      </c>
      <c r="H10" s="1">
        <v>9.0</v>
      </c>
      <c r="I10" s="1">
        <v>13.0</v>
      </c>
      <c r="J10" s="1">
        <v>12.0</v>
      </c>
      <c r="K10" s="1">
        <v>12.0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94.0</v>
      </c>
      <c r="I11" s="1">
        <v>63.0</v>
      </c>
      <c r="J11" s="1">
        <v>75.0</v>
      </c>
      <c r="K11" s="1">
        <v>64.0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0.0</v>
      </c>
      <c r="C12" s="1">
        <v>-32.0</v>
      </c>
      <c r="D12" s="1">
        <v>-4.0</v>
      </c>
      <c r="E12" s="1">
        <v>-8.0</v>
      </c>
      <c r="F12" s="1">
        <v>8.0</v>
      </c>
      <c r="G12" s="1">
        <v>-11.0</v>
      </c>
      <c r="H12" s="1">
        <v>-33.0</v>
      </c>
      <c r="I12" s="1">
        <v>2.0</v>
      </c>
      <c r="J12" s="1">
        <v>-11.0</v>
      </c>
      <c r="K12" s="1">
        <v>-16.0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0.0</v>
      </c>
      <c r="C13" s="1">
        <v>1.0</v>
      </c>
      <c r="D13" s="1">
        <v>-3.0</v>
      </c>
      <c r="E13" s="1">
        <v>-1.0</v>
      </c>
      <c r="F13" s="1">
        <v>1.0</v>
      </c>
      <c r="G13" s="1">
        <v>-1.0</v>
      </c>
      <c r="H13" s="1">
        <v>1.0</v>
      </c>
      <c r="I13" s="1">
        <v>-5.0</v>
      </c>
      <c r="J13" s="1">
        <v>-4.0</v>
      </c>
      <c r="K13" s="1">
        <v>-12.0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0.0</v>
      </c>
      <c r="C14" s="1">
        <v>0.0</v>
      </c>
      <c r="D14" s="1">
        <v>0.0</v>
      </c>
      <c r="E14" s="1">
        <v>-56.0</v>
      </c>
      <c r="F14" s="1">
        <v>-1.0</v>
      </c>
      <c r="G14" s="1">
        <v>-1.0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51.0</v>
      </c>
      <c r="C15" s="1">
        <v>90.0</v>
      </c>
      <c r="D15" s="1">
        <v>2.0</v>
      </c>
      <c r="E15" s="1">
        <v>-22.0</v>
      </c>
      <c r="F15" s="1">
        <v>-4.0</v>
      </c>
      <c r="G15" s="1">
        <v>11.0</v>
      </c>
      <c r="H15" s="1">
        <v>-13.0</v>
      </c>
      <c r="I15" s="1">
        <v>14.0</v>
      </c>
      <c r="J15" s="1">
        <v>-4.0</v>
      </c>
      <c r="K15" s="1">
        <v>53.0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0.0</v>
      </c>
      <c r="C16" s="1">
        <v>7.0</v>
      </c>
      <c r="D16" s="1">
        <v>-26.0</v>
      </c>
      <c r="E16" s="1">
        <v>2.0</v>
      </c>
      <c r="F16" s="1">
        <v>-74.0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6.0</v>
      </c>
      <c r="C17" s="1">
        <v>2.0</v>
      </c>
      <c r="D17" s="1">
        <v>-1.0</v>
      </c>
      <c r="E17" s="1">
        <v>-98.0</v>
      </c>
      <c r="F17" s="1">
        <v>2.0</v>
      </c>
      <c r="G17" s="1">
        <v>1.0</v>
      </c>
      <c r="H17" s="1">
        <v>10.0</v>
      </c>
      <c r="I17" s="1">
        <v>-3.0</v>
      </c>
      <c r="J17" s="1">
        <v>-29.0</v>
      </c>
      <c r="K17" s="1">
        <v>10.0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1.0</v>
      </c>
      <c r="C18" s="1">
        <v>9.0</v>
      </c>
      <c r="D18" s="1">
        <v>37.0</v>
      </c>
      <c r="E18" s="1">
        <v>22.0</v>
      </c>
      <c r="F18" s="1">
        <v>97.0</v>
      </c>
      <c r="G18" s="1">
        <v>114.0</v>
      </c>
      <c r="H18" s="1">
        <v>36.0</v>
      </c>
      <c r="I18" s="1">
        <v>296.0</v>
      </c>
      <c r="J18" s="1">
        <v>150.0</v>
      </c>
      <c r="K18" s="1">
        <v>119.0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-4.0</v>
      </c>
      <c r="C19" s="1">
        <v>-7.0</v>
      </c>
      <c r="D19" s="1">
        <v>-30.0</v>
      </c>
      <c r="E19" s="1">
        <v>-31.0</v>
      </c>
      <c r="F19" s="1">
        <v>-68.0</v>
      </c>
      <c r="G19" s="1">
        <v>-107.0</v>
      </c>
      <c r="H19" s="1">
        <v>-36.0</v>
      </c>
      <c r="I19" s="1">
        <v>-29.0</v>
      </c>
      <c r="J19" s="1">
        <v>-51.0</v>
      </c>
      <c r="K19" s="1">
        <v>-85.0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2.0</v>
      </c>
      <c r="C20" s="1">
        <v>4.0</v>
      </c>
      <c r="D20" s="1">
        <v>2.0</v>
      </c>
      <c r="E20" s="1">
        <v>0.0</v>
      </c>
      <c r="F20" s="1">
        <v>10.0</v>
      </c>
      <c r="G20" s="1">
        <v>24.0</v>
      </c>
      <c r="H20" s="1">
        <v>64.0</v>
      </c>
      <c r="I20" s="1">
        <v>37.0</v>
      </c>
      <c r="J20" s="1">
        <v>15.0</v>
      </c>
      <c r="K20" s="1">
        <v>40.0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0.0</v>
      </c>
      <c r="C21" s="1">
        <v>25.0</v>
      </c>
      <c r="D21" s="1">
        <v>-41.0</v>
      </c>
      <c r="E21" s="1">
        <v>-724.0</v>
      </c>
      <c r="F21" s="1">
        <v>0.0</v>
      </c>
      <c r="G21" s="1">
        <v>-149.0</v>
      </c>
      <c r="H21" s="1">
        <v>0.0</v>
      </c>
      <c r="I21" s="1">
        <v>0.0</v>
      </c>
      <c r="J21" s="1">
        <v>0.0</v>
      </c>
      <c r="K21" s="1">
        <v>-10.0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362.0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23.0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0.0</v>
      </c>
      <c r="C24" s="1">
        <v>0.0</v>
      </c>
      <c r="D24" s="1">
        <v>0.0</v>
      </c>
      <c r="E24" s="1">
        <v>0.0</v>
      </c>
      <c r="F24" s="1">
        <v>-1.0</v>
      </c>
      <c r="G24" s="1">
        <v>0.0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2.0</v>
      </c>
      <c r="C25" s="1">
        <v>46.0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6.0</v>
      </c>
      <c r="C26" s="1">
        <v>21.0</v>
      </c>
      <c r="D26" s="1">
        <v>-2.0</v>
      </c>
      <c r="E26" s="1">
        <v>-3.0</v>
      </c>
      <c r="F26" s="1">
        <v>0.0</v>
      </c>
      <c r="G26" s="1">
        <v>-7.0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-2.0</v>
      </c>
      <c r="C27" s="1">
        <v>90.0</v>
      </c>
      <c r="D27" s="1">
        <v>-71.0</v>
      </c>
      <c r="E27" s="1">
        <v>-756.0</v>
      </c>
      <c r="F27" s="1">
        <v>-69.0</v>
      </c>
      <c r="G27" s="1">
        <v>-256.0</v>
      </c>
      <c r="H27" s="1">
        <v>-35.0</v>
      </c>
      <c r="I27" s="1">
        <v>-28.0</v>
      </c>
      <c r="J27" s="1">
        <v>-51.0</v>
      </c>
      <c r="K27" s="1">
        <v>267.0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200.0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0.0</v>
      </c>
      <c r="C29" s="1">
        <v>145.0</v>
      </c>
      <c r="D29" s="1">
        <v>45.0</v>
      </c>
      <c r="E29" s="1">
        <v>976.0</v>
      </c>
      <c r="F29" s="1">
        <v>0.0</v>
      </c>
      <c r="G29" s="1">
        <v>520.0</v>
      </c>
      <c r="H29" s="1">
        <v>0.0</v>
      </c>
      <c r="I29" s="1">
        <v>0.0</v>
      </c>
      <c r="J29" s="1">
        <v>0.0</v>
      </c>
      <c r="K29" s="1">
        <v>400.0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0.0</v>
      </c>
      <c r="C30" s="1">
        <v>145.0</v>
      </c>
      <c r="D30" s="1">
        <v>45.0</v>
      </c>
      <c r="E30" s="1">
        <v>976.0</v>
      </c>
      <c r="F30" s="1">
        <v>0.0</v>
      </c>
      <c r="G30" s="1">
        <v>520.0</v>
      </c>
      <c r="H30" s="1">
        <v>200.0</v>
      </c>
      <c r="I30" s="1">
        <v>0.0</v>
      </c>
      <c r="J30" s="1">
        <v>0.0</v>
      </c>
      <c r="K30" s="1">
        <v>400.0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-200.0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-1.0</v>
      </c>
      <c r="C32" s="1">
        <v>-205.0</v>
      </c>
      <c r="D32" s="1">
        <v>-11.0</v>
      </c>
      <c r="E32" s="1">
        <v>-190.0</v>
      </c>
      <c r="F32" s="1">
        <v>-9.0</v>
      </c>
      <c r="G32" s="1">
        <v>-371.0</v>
      </c>
      <c r="H32" s="1">
        <v>-7.0</v>
      </c>
      <c r="I32" s="1">
        <v>-132.0</v>
      </c>
      <c r="J32" s="1">
        <v>-116.0</v>
      </c>
      <c r="K32" s="1">
        <v>-639.0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-1.0</v>
      </c>
      <c r="C33" s="1">
        <v>-205.0</v>
      </c>
      <c r="D33" s="1">
        <v>-11.0</v>
      </c>
      <c r="E33" s="1">
        <v>-190.0</v>
      </c>
      <c r="F33" s="1">
        <v>-9.0</v>
      </c>
      <c r="G33" s="1">
        <v>-371.0</v>
      </c>
      <c r="H33" s="1">
        <v>-208.0</v>
      </c>
      <c r="I33" s="1">
        <v>-132.0</v>
      </c>
      <c r="J33" s="1">
        <v>-116.0</v>
      </c>
      <c r="K33" s="1">
        <v>-639.0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13.0</v>
      </c>
      <c r="C34" s="1">
        <v>16.0</v>
      </c>
      <c r="D34" s="1">
        <v>1.0</v>
      </c>
      <c r="E34" s="1">
        <v>16.0</v>
      </c>
      <c r="F34" s="1">
        <v>26.0</v>
      </c>
      <c r="G34" s="1">
        <v>5.0</v>
      </c>
      <c r="H34" s="1">
        <v>0.0</v>
      </c>
      <c r="I34" s="1">
        <v>10.0</v>
      </c>
      <c r="J34" s="1">
        <v>3.0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0.0</v>
      </c>
      <c r="C35" s="1">
        <v>0.0</v>
      </c>
      <c r="D35" s="1">
        <v>0.0</v>
      </c>
      <c r="E35" s="1">
        <v>-1.0</v>
      </c>
      <c r="F35" s="1">
        <v>-20.0</v>
      </c>
      <c r="G35" s="1">
        <v>-30.0</v>
      </c>
      <c r="H35" s="1">
        <v>-1.0</v>
      </c>
      <c r="I35" s="1">
        <v>-17.0</v>
      </c>
      <c r="J35" s="1">
        <v>-61.0</v>
      </c>
      <c r="K35" s="1">
        <v>-26.0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>
        <v>0.0</v>
      </c>
      <c r="H36" s="1">
        <v>0.0</v>
      </c>
      <c r="I36" s="1">
        <v>0.0</v>
      </c>
      <c r="J36" s="1">
        <v>0.0</v>
      </c>
      <c r="K36" s="1">
        <v>-2.0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60</v>
      </c>
      <c r="B37" s="1">
        <v>0.0</v>
      </c>
      <c r="C37" s="1">
        <v>0.0</v>
      </c>
      <c r="D37" s="1">
        <v>0.0</v>
      </c>
      <c r="E37" s="1">
        <v>0.0</v>
      </c>
      <c r="F37" s="1">
        <v>0.0</v>
      </c>
      <c r="G37" s="1">
        <v>0.0</v>
      </c>
      <c r="H37" s="1">
        <v>0.0</v>
      </c>
      <c r="I37" s="1">
        <v>0.0</v>
      </c>
      <c r="J37" s="1">
        <v>0.0</v>
      </c>
      <c r="K37" s="1">
        <v>-2.0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61</v>
      </c>
      <c r="B38" s="1">
        <v>0.0</v>
      </c>
      <c r="C38" s="1">
        <v>0.0</v>
      </c>
      <c r="D38" s="1">
        <v>-23.0</v>
      </c>
      <c r="E38" s="1">
        <v>0.0</v>
      </c>
      <c r="F38" s="1">
        <v>0.0</v>
      </c>
      <c r="G38" s="1">
        <v>0.0</v>
      </c>
      <c r="H38" s="1">
        <v>0.0</v>
      </c>
      <c r="I38" s="1">
        <v>0.0</v>
      </c>
      <c r="J38" s="1">
        <v>0.0</v>
      </c>
      <c r="K38" s="1">
        <v>-57.0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62</v>
      </c>
      <c r="B39" s="1">
        <v>0.0</v>
      </c>
      <c r="C39" s="1">
        <v>-6.0</v>
      </c>
      <c r="D39" s="1">
        <v>-50.0</v>
      </c>
      <c r="E39" s="1">
        <v>-7.0</v>
      </c>
      <c r="F39" s="1">
        <v>-21.0</v>
      </c>
      <c r="G39" s="1">
        <v>-11.0</v>
      </c>
      <c r="H39" s="1">
        <v>0.0</v>
      </c>
      <c r="I39" s="1">
        <v>-65.0</v>
      </c>
      <c r="J39" s="1">
        <v>-1.0</v>
      </c>
      <c r="K39" s="1">
        <v>-8.0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63</v>
      </c>
      <c r="B40" s="1">
        <v>-1.0</v>
      </c>
      <c r="C40" s="1">
        <v>-65.0</v>
      </c>
      <c r="D40" s="1">
        <v>11.0</v>
      </c>
      <c r="E40" s="1">
        <v>778.0</v>
      </c>
      <c r="F40" s="1">
        <v>-3.0</v>
      </c>
      <c r="G40" s="1">
        <v>138.0</v>
      </c>
      <c r="H40" s="1">
        <v>-9.0</v>
      </c>
      <c r="I40" s="1">
        <v>-150.0</v>
      </c>
      <c r="J40" s="1">
        <v>-177.0</v>
      </c>
      <c r="K40" s="1">
        <v>-331.0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64</v>
      </c>
      <c r="B41" s="1">
        <v>-2.0</v>
      </c>
      <c r="C41" s="1">
        <v>33.0</v>
      </c>
      <c r="D41" s="1">
        <v>-22.0</v>
      </c>
      <c r="E41" s="1">
        <v>43.0</v>
      </c>
      <c r="F41" s="1">
        <v>25.0</v>
      </c>
      <c r="G41" s="1">
        <v>-4.0</v>
      </c>
      <c r="H41" s="1">
        <v>-8.0</v>
      </c>
      <c r="I41" s="1">
        <v>117.0</v>
      </c>
      <c r="J41" s="1">
        <v>-78.0</v>
      </c>
      <c r="K41" s="1">
        <v>55.0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65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66</v>
      </c>
      <c r="B43" s="1">
        <v>70.0</v>
      </c>
      <c r="C43" s="1">
        <v>2.0</v>
      </c>
      <c r="D43" s="1">
        <v>5.0</v>
      </c>
      <c r="E43" s="1">
        <v>14.0</v>
      </c>
      <c r="F43" s="1">
        <v>60.0</v>
      </c>
      <c r="G43" s="1">
        <v>63.0</v>
      </c>
      <c r="H43" s="1">
        <v>64.0</v>
      </c>
      <c r="I43" s="1">
        <v>57.0</v>
      </c>
      <c r="J43" s="1">
        <v>58.0</v>
      </c>
      <c r="K43" s="1">
        <v>66.0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67</v>
      </c>
      <c r="B44" s="1">
        <v>0.0</v>
      </c>
      <c r="C44" s="1">
        <v>17.0</v>
      </c>
      <c r="D44" s="1">
        <v>26.0</v>
      </c>
      <c r="E44" s="1">
        <v>-8.0</v>
      </c>
      <c r="F44" s="1">
        <v>0.0</v>
      </c>
      <c r="G44" s="1">
        <v>-19.0</v>
      </c>
      <c r="H44" s="1">
        <v>-1.0</v>
      </c>
      <c r="I44" s="1">
        <v>0.0</v>
      </c>
      <c r="J44" s="1">
        <v>19.0</v>
      </c>
      <c r="K44" s="1">
        <v>38.0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68</v>
      </c>
      <c r="B45" s="1">
        <v>-13.0</v>
      </c>
      <c r="C45" s="1">
        <v>5.0</v>
      </c>
      <c r="D45" s="1">
        <v>4.0</v>
      </c>
      <c r="E45" s="1">
        <v>45.0</v>
      </c>
      <c r="F45" s="1">
        <v>42.0</v>
      </c>
      <c r="G45" s="1">
        <v>41.0</v>
      </c>
      <c r="H45" s="1">
        <v>67.0</v>
      </c>
      <c r="I45" s="1">
        <v>169.0</v>
      </c>
      <c r="J45" s="1">
        <v>59.0</v>
      </c>
      <c r="K45" s="1">
        <v>-31.0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69</v>
      </c>
      <c r="B46" s="1">
        <v>11.0</v>
      </c>
      <c r="C46" s="1">
        <v>6.0</v>
      </c>
      <c r="D46" s="1">
        <v>7.0</v>
      </c>
      <c r="E46" s="1">
        <v>56.0</v>
      </c>
      <c r="F46" s="1">
        <v>77.0</v>
      </c>
      <c r="G46" s="1">
        <v>83.0</v>
      </c>
      <c r="H46" s="1">
        <v>106.0</v>
      </c>
      <c r="I46" s="1">
        <v>204.0</v>
      </c>
      <c r="J46" s="1">
        <v>95.0</v>
      </c>
      <c r="K46" s="1">
        <v>5.0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70</v>
      </c>
      <c r="B47" s="1">
        <v>-2.0</v>
      </c>
      <c r="C47" s="1">
        <v>59.0</v>
      </c>
      <c r="D47" s="1">
        <v>2.0</v>
      </c>
      <c r="E47" s="1">
        <v>-26.0</v>
      </c>
      <c r="F47" s="1">
        <v>-5.0</v>
      </c>
      <c r="G47" s="1">
        <v>-9.0</v>
      </c>
      <c r="H47" s="1">
        <v>6.0</v>
      </c>
      <c r="I47" s="1">
        <v>-7.0</v>
      </c>
      <c r="J47" s="1">
        <v>60.0</v>
      </c>
      <c r="K47" s="1">
        <v>78.0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71</v>
      </c>
      <c r="B48" s="1">
        <v>-1.0</v>
      </c>
      <c r="C48" s="1">
        <v>-59.0</v>
      </c>
      <c r="D48" s="1">
        <v>33.0</v>
      </c>
      <c r="E48" s="1">
        <v>786.0</v>
      </c>
      <c r="F48" s="1">
        <v>-9.0</v>
      </c>
      <c r="G48" s="1">
        <v>149.0</v>
      </c>
      <c r="H48" s="1">
        <v>-7.0</v>
      </c>
      <c r="I48" s="1">
        <v>-132.0</v>
      </c>
      <c r="J48" s="1">
        <v>-116.0</v>
      </c>
      <c r="K48" s="1">
        <v>-239.0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73</v>
      </c>
      <c r="B3" s="1">
        <v>35.0</v>
      </c>
      <c r="C3" s="1">
        <v>69.0</v>
      </c>
      <c r="D3" s="1">
        <v>46.0</v>
      </c>
      <c r="E3" s="1">
        <v>90.0</v>
      </c>
      <c r="F3" s="1">
        <v>116.0</v>
      </c>
      <c r="G3" s="1">
        <v>112.0</v>
      </c>
      <c r="H3" s="1">
        <v>104.0</v>
      </c>
      <c r="I3" s="1">
        <v>221.0</v>
      </c>
      <c r="J3" s="1">
        <v>137.0</v>
      </c>
      <c r="K3" s="1">
        <v>158.0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74</v>
      </c>
      <c r="B4" s="1">
        <v>46.0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75</v>
      </c>
      <c r="B5" s="1">
        <v>82.0</v>
      </c>
      <c r="C5" s="1">
        <v>69.0</v>
      </c>
      <c r="D5" s="1">
        <v>46.0</v>
      </c>
      <c r="E5" s="1">
        <v>90.0</v>
      </c>
      <c r="F5" s="1">
        <v>116.0</v>
      </c>
      <c r="G5" s="1">
        <v>112.0</v>
      </c>
      <c r="H5" s="1">
        <v>104.0</v>
      </c>
      <c r="I5" s="1">
        <v>221.0</v>
      </c>
      <c r="J5" s="1">
        <v>137.0</v>
      </c>
      <c r="K5" s="1">
        <v>158.0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76</v>
      </c>
      <c r="B6" s="1">
        <v>0.0</v>
      </c>
      <c r="C6" s="1">
        <v>3.0</v>
      </c>
      <c r="D6" s="1">
        <v>6.0</v>
      </c>
      <c r="E6" s="1">
        <v>14.0</v>
      </c>
      <c r="F6" s="1">
        <v>12.0</v>
      </c>
      <c r="G6" s="1">
        <v>16.0</v>
      </c>
      <c r="H6" s="1">
        <v>13.0</v>
      </c>
      <c r="I6" s="1">
        <v>18.0</v>
      </c>
      <c r="J6" s="1">
        <v>20.0</v>
      </c>
      <c r="K6" s="1">
        <v>16.0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77</v>
      </c>
      <c r="B7" s="1">
        <v>0.0</v>
      </c>
      <c r="C7" s="1">
        <v>2.0</v>
      </c>
      <c r="D7" s="1">
        <v>2.0</v>
      </c>
      <c r="E7" s="1">
        <v>21.0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78</v>
      </c>
      <c r="B8" s="1">
        <v>0.0</v>
      </c>
      <c r="C8" s="1">
        <v>5.0</v>
      </c>
      <c r="D8" s="1">
        <v>9.0</v>
      </c>
      <c r="E8" s="1">
        <v>14.0</v>
      </c>
      <c r="F8" s="1">
        <v>12.0</v>
      </c>
      <c r="G8" s="1">
        <v>16.0</v>
      </c>
      <c r="H8" s="1">
        <v>13.0</v>
      </c>
      <c r="I8" s="1">
        <v>18.0</v>
      </c>
      <c r="J8" s="1">
        <v>20.0</v>
      </c>
      <c r="K8" s="1">
        <v>16.0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79</v>
      </c>
      <c r="B9" s="1">
        <v>0.0</v>
      </c>
      <c r="C9" s="1">
        <v>0.0</v>
      </c>
      <c r="D9" s="1">
        <v>2.0</v>
      </c>
      <c r="E9" s="1">
        <v>5.0</v>
      </c>
      <c r="F9" s="1">
        <v>6.0</v>
      </c>
      <c r="G9" s="1">
        <v>8.0</v>
      </c>
      <c r="H9" s="1">
        <v>5.0</v>
      </c>
      <c r="I9" s="1">
        <v>6.0</v>
      </c>
      <c r="J9" s="1">
        <v>8.0</v>
      </c>
      <c r="K9" s="1">
        <v>8.0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80</v>
      </c>
      <c r="B10" s="1">
        <v>0.0</v>
      </c>
      <c r="C10" s="1">
        <v>6.0</v>
      </c>
      <c r="D10" s="1">
        <v>9.0</v>
      </c>
      <c r="E10" s="1">
        <v>19.0</v>
      </c>
      <c r="F10" s="1">
        <v>17.0</v>
      </c>
      <c r="G10" s="1">
        <v>19.0</v>
      </c>
      <c r="H10" s="1">
        <v>14.0</v>
      </c>
      <c r="I10" s="1">
        <v>15.0</v>
      </c>
      <c r="J10" s="1">
        <v>25.0</v>
      </c>
      <c r="K10" s="1">
        <v>22.0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81</v>
      </c>
      <c r="B11" s="1">
        <v>1.0</v>
      </c>
      <c r="C11" s="1">
        <v>2.0</v>
      </c>
      <c r="D11" s="1">
        <v>1.0</v>
      </c>
      <c r="E11" s="1">
        <v>2.0</v>
      </c>
      <c r="F11" s="1">
        <v>3.0</v>
      </c>
      <c r="G11" s="1">
        <v>4.0</v>
      </c>
      <c r="H11" s="1">
        <v>2.0</v>
      </c>
      <c r="I11" s="1">
        <v>2.0</v>
      </c>
      <c r="J11" s="1">
        <v>53.0</v>
      </c>
      <c r="K11" s="1">
        <v>205.0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82</v>
      </c>
      <c r="B12" s="1">
        <v>83.0</v>
      </c>
      <c r="C12" s="1">
        <v>83.0</v>
      </c>
      <c r="D12" s="1">
        <v>69.0</v>
      </c>
      <c r="E12" s="1">
        <v>133.0</v>
      </c>
      <c r="F12" s="1">
        <v>157.0</v>
      </c>
      <c r="G12" s="1">
        <v>160.0</v>
      </c>
      <c r="H12" s="1">
        <v>141.0</v>
      </c>
      <c r="I12" s="1">
        <v>264.0</v>
      </c>
      <c r="J12" s="1">
        <v>245.0</v>
      </c>
      <c r="K12" s="1">
        <v>409.0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83</v>
      </c>
      <c r="B13" s="1">
        <v>41.0</v>
      </c>
      <c r="C13" s="1">
        <v>128.0</v>
      </c>
      <c r="D13" s="1">
        <v>171.0</v>
      </c>
      <c r="E13" s="1">
        <v>959.0</v>
      </c>
      <c r="F13" s="1">
        <v>1030.0</v>
      </c>
      <c r="G13" s="1">
        <v>1510.0</v>
      </c>
      <c r="H13" s="1">
        <v>1520.0</v>
      </c>
      <c r="I13" s="1">
        <v>1550.0</v>
      </c>
      <c r="J13" s="1">
        <v>1510.0</v>
      </c>
      <c r="K13" s="1">
        <v>1370.0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84</v>
      </c>
      <c r="B14" s="1">
        <v>-8.0</v>
      </c>
      <c r="C14" s="1">
        <v>-13.0</v>
      </c>
      <c r="D14" s="1">
        <v>-33.0</v>
      </c>
      <c r="E14" s="1">
        <v>-63.0</v>
      </c>
      <c r="F14" s="1">
        <v>-139.0</v>
      </c>
      <c r="G14" s="1">
        <v>-256.0</v>
      </c>
      <c r="H14" s="1">
        <v>-365.0</v>
      </c>
      <c r="I14" s="1">
        <v>-464.0</v>
      </c>
      <c r="J14" s="1">
        <v>-521.0</v>
      </c>
      <c r="K14" s="1">
        <v>-509.0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85</v>
      </c>
      <c r="B15" s="1">
        <v>32.0</v>
      </c>
      <c r="C15" s="1">
        <v>114.0</v>
      </c>
      <c r="D15" s="1">
        <v>138.0</v>
      </c>
      <c r="E15" s="1">
        <v>895.0</v>
      </c>
      <c r="F15" s="1">
        <v>895.0</v>
      </c>
      <c r="G15" s="1">
        <v>1250.0</v>
      </c>
      <c r="H15" s="1">
        <v>1160.0</v>
      </c>
      <c r="I15" s="1">
        <v>1080.0</v>
      </c>
      <c r="J15" s="1">
        <v>989.0</v>
      </c>
      <c r="K15" s="1">
        <v>866.0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86</v>
      </c>
      <c r="B16" s="1">
        <v>0.0</v>
      </c>
      <c r="C16" s="1">
        <v>0.0</v>
      </c>
      <c r="D16" s="1">
        <v>0.0</v>
      </c>
      <c r="E16" s="1">
        <v>0.0</v>
      </c>
      <c r="F16" s="1">
        <v>5.0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87</v>
      </c>
      <c r="B17" s="1">
        <v>0.0</v>
      </c>
      <c r="C17" s="1">
        <v>96.0</v>
      </c>
      <c r="D17" s="1">
        <v>106.0</v>
      </c>
      <c r="E17" s="1">
        <v>158.0</v>
      </c>
      <c r="F17" s="1">
        <v>158.0</v>
      </c>
      <c r="G17" s="1">
        <v>184.0</v>
      </c>
      <c r="H17" s="1">
        <v>158.0</v>
      </c>
      <c r="I17" s="1">
        <v>158.0</v>
      </c>
      <c r="J17" s="1">
        <v>158.0</v>
      </c>
      <c r="K17" s="1">
        <v>84.0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88</v>
      </c>
      <c r="B18" s="1">
        <v>1.0</v>
      </c>
      <c r="C18" s="1">
        <v>80.0</v>
      </c>
      <c r="D18" s="1">
        <v>98.0</v>
      </c>
      <c r="E18" s="1">
        <v>158.0</v>
      </c>
      <c r="F18" s="1">
        <v>141.0</v>
      </c>
      <c r="G18" s="1">
        <v>135.0</v>
      </c>
      <c r="H18" s="1">
        <v>106.0</v>
      </c>
      <c r="I18" s="1">
        <v>98.0</v>
      </c>
      <c r="J18" s="1">
        <v>89.0</v>
      </c>
      <c r="K18" s="1">
        <v>53.0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89</v>
      </c>
      <c r="B19" s="1">
        <v>0.0</v>
      </c>
      <c r="C19" s="1">
        <v>0.0</v>
      </c>
      <c r="D19" s="1">
        <v>0.0</v>
      </c>
      <c r="E19" s="1">
        <v>7.0</v>
      </c>
      <c r="F19" s="1">
        <v>0.0</v>
      </c>
      <c r="G19" s="1">
        <v>0.0</v>
      </c>
      <c r="H19" s="1">
        <v>0.0</v>
      </c>
      <c r="I19" s="1">
        <v>0.0</v>
      </c>
      <c r="J19" s="1">
        <v>11.0</v>
      </c>
      <c r="K19" s="1">
        <v>29.0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90</v>
      </c>
      <c r="B20" s="1">
        <v>3.0</v>
      </c>
      <c r="C20" s="1">
        <v>3.0</v>
      </c>
      <c r="D20" s="1">
        <v>7.0</v>
      </c>
      <c r="E20" s="1">
        <v>13.0</v>
      </c>
      <c r="F20" s="1">
        <v>10.0</v>
      </c>
      <c r="G20" s="1">
        <v>10.0</v>
      </c>
      <c r="H20" s="1">
        <v>9.0</v>
      </c>
      <c r="I20" s="1">
        <v>11.0</v>
      </c>
      <c r="J20" s="1">
        <v>15.0</v>
      </c>
      <c r="K20" s="1">
        <v>9.0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91</v>
      </c>
      <c r="B21" s="1">
        <v>122.0</v>
      </c>
      <c r="C21" s="1">
        <v>379.0</v>
      </c>
      <c r="D21" s="1">
        <v>419.0</v>
      </c>
      <c r="E21" s="1">
        <v>1370.0</v>
      </c>
      <c r="F21" s="1">
        <v>1370.0</v>
      </c>
      <c r="G21" s="1">
        <v>1740.0</v>
      </c>
      <c r="H21" s="1">
        <v>1570.0</v>
      </c>
      <c r="I21" s="1">
        <v>1620.0</v>
      </c>
      <c r="J21" s="1">
        <v>1510.0</v>
      </c>
      <c r="K21" s="1">
        <v>1450.0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92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93</v>
      </c>
      <c r="B23" s="1">
        <v>48.0</v>
      </c>
      <c r="C23" s="1">
        <v>8.0</v>
      </c>
      <c r="D23" s="1">
        <v>11.0</v>
      </c>
      <c r="E23" s="1">
        <v>19.0</v>
      </c>
      <c r="F23" s="1">
        <v>27.0</v>
      </c>
      <c r="G23" s="1">
        <v>30.0</v>
      </c>
      <c r="H23" s="1">
        <v>20.0</v>
      </c>
      <c r="I23" s="1">
        <v>19.0</v>
      </c>
      <c r="J23" s="1">
        <v>25.0</v>
      </c>
      <c r="K23" s="1">
        <v>18.0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94</v>
      </c>
      <c r="B24" s="1">
        <v>3.0</v>
      </c>
      <c r="C24" s="1">
        <v>7.0</v>
      </c>
      <c r="D24" s="1">
        <v>10.0</v>
      </c>
      <c r="E24" s="1">
        <v>37.0</v>
      </c>
      <c r="F24" s="1">
        <v>30.0</v>
      </c>
      <c r="G24" s="1">
        <v>45.0</v>
      </c>
      <c r="H24" s="1">
        <v>38.0</v>
      </c>
      <c r="I24" s="1">
        <v>52.0</v>
      </c>
      <c r="J24" s="1">
        <v>41.0</v>
      </c>
      <c r="K24" s="1">
        <v>35.0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95</v>
      </c>
      <c r="B25" s="1">
        <v>1.0</v>
      </c>
      <c r="C25" s="1">
        <v>9.0</v>
      </c>
      <c r="D25" s="1">
        <v>15.0</v>
      </c>
      <c r="E25" s="1">
        <v>8.0</v>
      </c>
      <c r="F25" s="1">
        <v>8.0</v>
      </c>
      <c r="G25" s="1">
        <v>4.0</v>
      </c>
      <c r="H25" s="1">
        <v>7.0</v>
      </c>
      <c r="I25" s="1">
        <v>51.0</v>
      </c>
      <c r="J25" s="1">
        <v>9.0</v>
      </c>
      <c r="K25" s="1">
        <v>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96</v>
      </c>
      <c r="B26" s="1">
        <v>5.0</v>
      </c>
      <c r="C26" s="1">
        <v>0.0</v>
      </c>
      <c r="D26" s="1">
        <v>0.0</v>
      </c>
      <c r="E26" s="1">
        <v>91.0</v>
      </c>
      <c r="F26" s="1">
        <v>1.0</v>
      </c>
      <c r="G26" s="1">
        <v>37.0</v>
      </c>
      <c r="H26" s="1">
        <v>39.0</v>
      </c>
      <c r="I26" s="1">
        <v>40.0</v>
      </c>
      <c r="J26" s="1">
        <v>42.0</v>
      </c>
      <c r="K26" s="1">
        <v>13.0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97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0.0</v>
      </c>
      <c r="J27" s="1">
        <v>0.0</v>
      </c>
      <c r="K27" s="1">
        <v>42.0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98</v>
      </c>
      <c r="B28" s="1">
        <v>0.0</v>
      </c>
      <c r="C28" s="1">
        <v>0.0</v>
      </c>
      <c r="D28" s="1">
        <v>0.0</v>
      </c>
      <c r="E28" s="1">
        <v>11.0</v>
      </c>
      <c r="F28" s="1">
        <v>12.0</v>
      </c>
      <c r="G28" s="1">
        <v>12.0</v>
      </c>
      <c r="H28" s="1">
        <v>12.0</v>
      </c>
      <c r="I28" s="1">
        <v>12.0</v>
      </c>
      <c r="J28" s="1">
        <v>10.0</v>
      </c>
      <c r="K28" s="1">
        <v>10.0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99</v>
      </c>
      <c r="B29" s="1">
        <v>0.0</v>
      </c>
      <c r="C29" s="1">
        <v>12.0</v>
      </c>
      <c r="D29" s="1">
        <v>0.0</v>
      </c>
      <c r="E29" s="1">
        <v>0.0</v>
      </c>
      <c r="F29" s="1">
        <v>2.0</v>
      </c>
      <c r="G29" s="1">
        <v>2.0</v>
      </c>
      <c r="H29" s="1">
        <v>1.0</v>
      </c>
      <c r="I29" s="1">
        <v>2.0</v>
      </c>
      <c r="J29" s="1">
        <v>12.0</v>
      </c>
      <c r="K29" s="1">
        <v>48.0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100</v>
      </c>
      <c r="B30" s="1">
        <v>5.0</v>
      </c>
      <c r="C30" s="1">
        <v>25.0</v>
      </c>
      <c r="D30" s="1">
        <v>37.0</v>
      </c>
      <c r="E30" s="1">
        <v>77.0</v>
      </c>
      <c r="F30" s="1">
        <v>83.0</v>
      </c>
      <c r="G30" s="1">
        <v>133.0</v>
      </c>
      <c r="H30" s="1">
        <v>119.0</v>
      </c>
      <c r="I30" s="1">
        <v>127.0</v>
      </c>
      <c r="J30" s="1">
        <v>133.0</v>
      </c>
      <c r="K30" s="1">
        <v>174.0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101</v>
      </c>
      <c r="B31" s="1">
        <v>8.0</v>
      </c>
      <c r="C31" s="1">
        <v>139.0</v>
      </c>
      <c r="D31" s="1">
        <v>168.0</v>
      </c>
      <c r="E31" s="1">
        <v>958.0</v>
      </c>
      <c r="F31" s="1">
        <v>955.0</v>
      </c>
      <c r="G31" s="1">
        <v>1120.0</v>
      </c>
      <c r="H31" s="1">
        <v>1120.0</v>
      </c>
      <c r="I31" s="1">
        <v>1010.0</v>
      </c>
      <c r="J31" s="1">
        <v>899.0</v>
      </c>
      <c r="K31" s="1">
        <v>657.0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102</v>
      </c>
      <c r="B32" s="1">
        <v>0.0</v>
      </c>
      <c r="C32" s="1">
        <v>0.0</v>
      </c>
      <c r="D32" s="1">
        <v>0.0</v>
      </c>
      <c r="E32" s="1">
        <v>4.0</v>
      </c>
      <c r="F32" s="1">
        <v>5.0</v>
      </c>
      <c r="G32" s="1">
        <v>193.0</v>
      </c>
      <c r="H32" s="1">
        <v>166.0</v>
      </c>
      <c r="I32" s="1">
        <v>158.0</v>
      </c>
      <c r="J32" s="1">
        <v>124.0</v>
      </c>
      <c r="K32" s="1">
        <v>82.0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103</v>
      </c>
      <c r="B33" s="1">
        <v>0.0</v>
      </c>
      <c r="C33" s="1">
        <v>4.0</v>
      </c>
      <c r="D33" s="1">
        <v>3.0</v>
      </c>
      <c r="E33" s="1">
        <v>0.0</v>
      </c>
      <c r="F33" s="1">
        <v>2.0</v>
      </c>
      <c r="G33" s="1">
        <v>1.0</v>
      </c>
      <c r="H33" s="1">
        <v>1.0</v>
      </c>
      <c r="I33" s="1">
        <v>1.0</v>
      </c>
      <c r="J33" s="1">
        <v>5.0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104</v>
      </c>
      <c r="B34" s="1">
        <v>0.0</v>
      </c>
      <c r="C34" s="1">
        <v>-97.0</v>
      </c>
      <c r="D34" s="1">
        <v>4.0</v>
      </c>
      <c r="E34" s="1">
        <v>3.0</v>
      </c>
      <c r="F34" s="1">
        <v>4.0</v>
      </c>
      <c r="G34" s="1">
        <v>2.0</v>
      </c>
      <c r="H34" s="1">
        <v>2.0</v>
      </c>
      <c r="I34" s="1">
        <v>1.0</v>
      </c>
      <c r="J34" s="1">
        <v>55.0</v>
      </c>
      <c r="K34" s="1">
        <v>32.0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105</v>
      </c>
      <c r="B35" s="1">
        <v>14.0</v>
      </c>
      <c r="C35" s="1">
        <v>168.0</v>
      </c>
      <c r="D35" s="1">
        <v>210.0</v>
      </c>
      <c r="E35" s="1">
        <v>1040.0</v>
      </c>
      <c r="F35" s="1">
        <v>1050.0</v>
      </c>
      <c r="G35" s="1">
        <v>1450.0</v>
      </c>
      <c r="H35" s="1">
        <v>1410.0</v>
      </c>
      <c r="I35" s="1">
        <v>1300.0</v>
      </c>
      <c r="J35" s="1">
        <v>1160.0</v>
      </c>
      <c r="K35" s="1">
        <v>915.0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106</v>
      </c>
      <c r="B36" s="1">
        <v>26.0</v>
      </c>
      <c r="C36" s="1">
        <v>35.0</v>
      </c>
      <c r="D36" s="1">
        <v>22.0</v>
      </c>
      <c r="E36" s="1">
        <v>26.0</v>
      </c>
      <c r="F36" s="1">
        <v>26.0</v>
      </c>
      <c r="G36" s="1">
        <v>27.0</v>
      </c>
      <c r="H36" s="1">
        <v>28.0</v>
      </c>
      <c r="I36" s="1">
        <v>28.0</v>
      </c>
      <c r="J36" s="1">
        <v>28.0</v>
      </c>
      <c r="K36" s="1">
        <v>28.0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107</v>
      </c>
      <c r="B37" s="1">
        <v>206.0</v>
      </c>
      <c r="C37" s="1">
        <v>284.0</v>
      </c>
      <c r="D37" s="1">
        <v>290.0</v>
      </c>
      <c r="E37" s="1">
        <v>400.0</v>
      </c>
      <c r="F37" s="1">
        <v>435.0</v>
      </c>
      <c r="G37" s="1">
        <v>462.0</v>
      </c>
      <c r="H37" s="1">
        <v>471.0</v>
      </c>
      <c r="I37" s="1">
        <v>478.0</v>
      </c>
      <c r="J37" s="1">
        <v>480.0</v>
      </c>
      <c r="K37" s="1">
        <v>476.0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108</v>
      </c>
      <c r="B38" s="1">
        <v>-98.0</v>
      </c>
      <c r="C38" s="1">
        <v>-73.0</v>
      </c>
      <c r="D38" s="1">
        <v>-80.0</v>
      </c>
      <c r="E38" s="1">
        <v>-78.0</v>
      </c>
      <c r="F38" s="1">
        <v>-120.0</v>
      </c>
      <c r="G38" s="1">
        <v>-172.0</v>
      </c>
      <c r="H38" s="1">
        <v>-310.0</v>
      </c>
      <c r="I38" s="1">
        <v>-159.0</v>
      </c>
      <c r="J38" s="1">
        <v>-127.0</v>
      </c>
      <c r="K38" s="1">
        <v>61.0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109</v>
      </c>
      <c r="B39" s="1">
        <v>-2.0</v>
      </c>
      <c r="C39" s="1">
        <v>0.0</v>
      </c>
      <c r="D39" s="1">
        <v>0.0</v>
      </c>
      <c r="E39" s="1">
        <v>0.0</v>
      </c>
      <c r="F39" s="1">
        <v>0.0</v>
      </c>
      <c r="G39" s="1">
        <v>0.0</v>
      </c>
      <c r="H39" s="1">
        <v>0.0</v>
      </c>
      <c r="I39" s="1">
        <v>0.0</v>
      </c>
      <c r="J39" s="1">
        <v>0.0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110</v>
      </c>
      <c r="B40" s="1">
        <v>108.0</v>
      </c>
      <c r="C40" s="1">
        <v>210.0</v>
      </c>
      <c r="D40" s="1">
        <v>209.0</v>
      </c>
      <c r="E40" s="1">
        <v>321.0</v>
      </c>
      <c r="F40" s="1">
        <v>315.0</v>
      </c>
      <c r="G40" s="1">
        <v>290.0</v>
      </c>
      <c r="H40" s="1">
        <v>161.0</v>
      </c>
      <c r="I40" s="1">
        <v>320.0</v>
      </c>
      <c r="J40" s="1">
        <v>353.0</v>
      </c>
      <c r="K40" s="1">
        <v>538.0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111</v>
      </c>
      <c r="B41" s="1">
        <v>108.0</v>
      </c>
      <c r="C41" s="1">
        <v>210.0</v>
      </c>
      <c r="D41" s="1">
        <v>209.0</v>
      </c>
      <c r="E41" s="1">
        <v>321.0</v>
      </c>
      <c r="F41" s="1">
        <v>315.0</v>
      </c>
      <c r="G41" s="1">
        <v>290.0</v>
      </c>
      <c r="H41" s="1">
        <v>161.0</v>
      </c>
      <c r="I41" s="1">
        <v>320.0</v>
      </c>
      <c r="J41" s="1">
        <v>353.0</v>
      </c>
      <c r="K41" s="1">
        <v>538.0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112</v>
      </c>
      <c r="B42" s="1">
        <v>122.0</v>
      </c>
      <c r="C42" s="1">
        <v>379.0</v>
      </c>
      <c r="D42" s="1">
        <v>419.0</v>
      </c>
      <c r="E42" s="1">
        <v>1370.0</v>
      </c>
      <c r="F42" s="1">
        <v>1370.0</v>
      </c>
      <c r="G42" s="1">
        <v>1740.0</v>
      </c>
      <c r="H42" s="1">
        <v>1570.0</v>
      </c>
      <c r="I42" s="1">
        <v>1620.0</v>
      </c>
      <c r="J42" s="1">
        <v>1510.0</v>
      </c>
      <c r="K42" s="1">
        <v>1450.0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65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113</v>
      </c>
      <c r="B44" s="1">
        <v>13.0</v>
      </c>
      <c r="C44" s="1">
        <v>22.0</v>
      </c>
      <c r="D44" s="1">
        <v>22.0</v>
      </c>
      <c r="E44" s="1">
        <v>27.0</v>
      </c>
      <c r="F44" s="1">
        <v>27.0</v>
      </c>
      <c r="G44" s="1">
        <v>27.0</v>
      </c>
      <c r="H44" s="1">
        <v>28.0</v>
      </c>
      <c r="I44" s="1">
        <v>28.0</v>
      </c>
      <c r="J44" s="1">
        <v>28.0</v>
      </c>
      <c r="K44" s="1">
        <v>28.0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114</v>
      </c>
      <c r="B45" s="1">
        <v>13.0</v>
      </c>
      <c r="C45" s="1">
        <v>21.0</v>
      </c>
      <c r="D45" s="1">
        <v>22.0</v>
      </c>
      <c r="E45" s="1">
        <v>26.0</v>
      </c>
      <c r="F45" s="1">
        <v>26.0</v>
      </c>
      <c r="G45" s="1">
        <v>27.0</v>
      </c>
      <c r="H45" s="1">
        <v>28.0</v>
      </c>
      <c r="I45" s="1">
        <v>28.0</v>
      </c>
      <c r="J45" s="1">
        <v>28.0</v>
      </c>
      <c r="K45" s="1">
        <v>28.0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115</v>
      </c>
      <c r="B46" s="1" t="s">
        <v>116</v>
      </c>
      <c r="C46" s="1" t="s">
        <v>117</v>
      </c>
      <c r="D46" s="1" t="s">
        <v>118</v>
      </c>
      <c r="E46" s="1" t="s">
        <v>119</v>
      </c>
      <c r="F46" s="1" t="s">
        <v>120</v>
      </c>
      <c r="G46" s="1" t="s">
        <v>121</v>
      </c>
      <c r="H46" s="1" t="s">
        <v>122</v>
      </c>
      <c r="I46" s="1" t="s">
        <v>123</v>
      </c>
      <c r="J46" s="1" t="s">
        <v>124</v>
      </c>
      <c r="K46" s="1" t="s">
        <v>125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126</v>
      </c>
      <c r="B47" s="1">
        <v>106.0</v>
      </c>
      <c r="C47" s="1">
        <v>33.0</v>
      </c>
      <c r="D47" s="1">
        <v>5.0</v>
      </c>
      <c r="E47" s="1">
        <v>5.0</v>
      </c>
      <c r="F47" s="1">
        <v>15.0</v>
      </c>
      <c r="G47" s="1">
        <v>-29.0</v>
      </c>
      <c r="H47" s="1">
        <v>-103.0</v>
      </c>
      <c r="I47" s="1">
        <v>63.0</v>
      </c>
      <c r="J47" s="1">
        <v>105.0</v>
      </c>
      <c r="K47" s="1">
        <v>399.0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127</v>
      </c>
      <c r="B48" s="1" t="s">
        <v>128</v>
      </c>
      <c r="C48" s="1" t="s">
        <v>129</v>
      </c>
      <c r="D48" s="1" t="s">
        <v>130</v>
      </c>
      <c r="E48" s="1" t="s">
        <v>131</v>
      </c>
      <c r="F48" s="1" t="s">
        <v>132</v>
      </c>
      <c r="G48" s="1" t="s">
        <v>133</v>
      </c>
      <c r="H48" s="1" t="s">
        <v>134</v>
      </c>
      <c r="I48" s="1" t="s">
        <v>135</v>
      </c>
      <c r="J48" s="1" t="s">
        <v>136</v>
      </c>
      <c r="K48" s="1" t="s">
        <v>137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138</v>
      </c>
      <c r="B49" s="1">
        <v>10.0</v>
      </c>
      <c r="C49" s="1">
        <v>149.0</v>
      </c>
      <c r="D49" s="1">
        <v>183.0</v>
      </c>
      <c r="E49" s="1">
        <v>973.0</v>
      </c>
      <c r="F49" s="1">
        <v>971.0</v>
      </c>
      <c r="G49" s="1">
        <v>1360.0</v>
      </c>
      <c r="H49" s="1">
        <v>1330.0</v>
      </c>
      <c r="I49" s="1">
        <v>1210.0</v>
      </c>
      <c r="J49" s="1">
        <v>1070.0</v>
      </c>
      <c r="K49" s="1">
        <v>758.0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139</v>
      </c>
      <c r="B50" s="1">
        <v>-71.0</v>
      </c>
      <c r="C50" s="1">
        <v>79.0</v>
      </c>
      <c r="D50" s="1">
        <v>137.0</v>
      </c>
      <c r="E50" s="1">
        <v>882.0</v>
      </c>
      <c r="F50" s="1">
        <v>855.0</v>
      </c>
      <c r="G50" s="1">
        <v>1250.0</v>
      </c>
      <c r="H50" s="1">
        <v>1230.0</v>
      </c>
      <c r="I50" s="1">
        <v>986.0</v>
      </c>
      <c r="J50" s="1">
        <v>928.0</v>
      </c>
      <c r="K50" s="1">
        <v>601.0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140</v>
      </c>
      <c r="B51" s="1">
        <v>2.0</v>
      </c>
      <c r="C51" s="1">
        <v>174.0</v>
      </c>
      <c r="D51" s="1">
        <v>440.0</v>
      </c>
      <c r="E51" s="1">
        <v>420.0</v>
      </c>
      <c r="F51" s="1">
        <v>444.0</v>
      </c>
      <c r="G51" s="1">
        <v>563.0</v>
      </c>
      <c r="H51" s="1">
        <v>505.0</v>
      </c>
      <c r="I51" s="1">
        <v>636.0</v>
      </c>
      <c r="J51" s="1">
        <v>629.0</v>
      </c>
      <c r="K51" s="1">
        <v>571.0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141</v>
      </c>
      <c r="B52" s="1">
        <v>3.0</v>
      </c>
      <c r="C52" s="1">
        <v>6.0</v>
      </c>
      <c r="D52" s="1">
        <v>6.0</v>
      </c>
      <c r="E52" s="1">
        <v>5.0</v>
      </c>
      <c r="F52" s="1">
        <v>5.0</v>
      </c>
      <c r="G52" s="1">
        <v>5.0</v>
      </c>
      <c r="H52" s="1">
        <v>5.0</v>
      </c>
      <c r="I52" s="1">
        <v>5.0</v>
      </c>
      <c r="J52" s="1">
        <v>5.0</v>
      </c>
      <c r="K52" s="1">
        <v>5.0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142</v>
      </c>
      <c r="B53" s="1">
        <v>0.0</v>
      </c>
      <c r="C53" s="1">
        <v>12.0</v>
      </c>
      <c r="D53" s="1">
        <v>12.0</v>
      </c>
      <c r="E53" s="1">
        <v>121.0</v>
      </c>
      <c r="F53" s="1">
        <v>121.0</v>
      </c>
      <c r="G53" s="1">
        <v>125.0</v>
      </c>
      <c r="H53" s="1">
        <v>125.0</v>
      </c>
      <c r="I53" s="1">
        <v>125.0</v>
      </c>
      <c r="J53" s="1">
        <v>125.0</v>
      </c>
      <c r="K53" s="1">
        <v>125.0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143</v>
      </c>
      <c r="B54" s="1">
        <v>27.0</v>
      </c>
      <c r="C54" s="1">
        <v>67.0</v>
      </c>
      <c r="D54" s="1">
        <v>77.0</v>
      </c>
      <c r="E54" s="1">
        <v>705.0</v>
      </c>
      <c r="F54" s="1">
        <v>723.0</v>
      </c>
      <c r="G54" s="1">
        <v>881.0</v>
      </c>
      <c r="H54" s="1">
        <v>929.0</v>
      </c>
      <c r="I54" s="1">
        <v>938.0</v>
      </c>
      <c r="J54" s="1">
        <v>923.0</v>
      </c>
      <c r="K54" s="1">
        <v>956.0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144</v>
      </c>
      <c r="B55" s="1">
        <v>13.0</v>
      </c>
      <c r="C55" s="1">
        <v>45.0</v>
      </c>
      <c r="D55" s="1">
        <v>75.0</v>
      </c>
      <c r="E55" s="1">
        <v>125.0</v>
      </c>
      <c r="F55" s="1">
        <v>155.0</v>
      </c>
      <c r="G55" s="1">
        <v>223.0</v>
      </c>
      <c r="H55" s="1">
        <v>246.0</v>
      </c>
      <c r="I55" s="1">
        <v>246.0</v>
      </c>
      <c r="J55" s="1">
        <v>245.0</v>
      </c>
      <c r="K55" s="1">
        <v>190.0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145</v>
      </c>
      <c r="B56" s="1">
        <v>365.0</v>
      </c>
      <c r="C56" s="1">
        <v>0.0</v>
      </c>
      <c r="D56" s="1">
        <v>0.0</v>
      </c>
      <c r="E56" s="1">
        <v>0.0</v>
      </c>
      <c r="F56" s="1">
        <v>0.0</v>
      </c>
      <c r="G56" s="1">
        <v>0.0</v>
      </c>
      <c r="H56" s="1">
        <v>0.0</v>
      </c>
      <c r="I56" s="1">
        <v>0.0</v>
      </c>
      <c r="J56" s="1">
        <v>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146</v>
      </c>
      <c r="B57" s="1">
        <v>139.0</v>
      </c>
      <c r="C57" s="1">
        <v>0.0</v>
      </c>
      <c r="D57" s="1">
        <v>0.0</v>
      </c>
      <c r="E57" s="1">
        <v>0.0</v>
      </c>
      <c r="F57" s="1">
        <v>0.0</v>
      </c>
      <c r="G57" s="1">
        <v>0.0</v>
      </c>
      <c r="H57" s="1">
        <v>0.0</v>
      </c>
      <c r="I57" s="1">
        <v>0.0</v>
      </c>
      <c r="J57" s="1">
        <v>0.0</v>
      </c>
      <c r="K57" s="1">
        <v>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147</v>
      </c>
      <c r="B58" s="1">
        <v>0.0</v>
      </c>
      <c r="C58" s="1">
        <v>40.0</v>
      </c>
      <c r="D58" s="1">
        <v>0.0</v>
      </c>
      <c r="E58" s="1">
        <v>0.0</v>
      </c>
      <c r="F58" s="1">
        <v>50.0</v>
      </c>
      <c r="G58" s="1">
        <v>59.0</v>
      </c>
      <c r="H58" s="1">
        <v>1.0</v>
      </c>
      <c r="I58" s="1">
        <v>48.0</v>
      </c>
      <c r="J58" s="1">
        <v>77.0</v>
      </c>
      <c r="K58" s="1">
        <v>69.0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148</v>
      </c>
      <c r="B2" s="1">
        <v>52.0</v>
      </c>
      <c r="C2" s="1">
        <v>172.0</v>
      </c>
      <c r="D2" s="1">
        <v>391.0</v>
      </c>
      <c r="E2" s="1">
        <v>489.0</v>
      </c>
      <c r="F2" s="1">
        <v>802.0</v>
      </c>
      <c r="G2" s="1">
        <v>914.0</v>
      </c>
      <c r="H2" s="1">
        <v>660.0</v>
      </c>
      <c r="I2" s="1">
        <v>1040.0</v>
      </c>
      <c r="J2" s="1">
        <v>1060.0</v>
      </c>
      <c r="K2" s="1">
        <v>981.0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149</v>
      </c>
      <c r="B3" s="1">
        <v>2.0</v>
      </c>
      <c r="C3" s="1">
        <v>5.0</v>
      </c>
      <c r="D3" s="1">
        <v>11.0</v>
      </c>
      <c r="E3" s="1">
        <v>20.0</v>
      </c>
      <c r="F3" s="1">
        <v>49.0</v>
      </c>
      <c r="G3" s="1">
        <v>59.0</v>
      </c>
      <c r="H3" s="1">
        <v>33.0</v>
      </c>
      <c r="I3" s="1">
        <v>52.0</v>
      </c>
      <c r="J3" s="1">
        <v>63.0</v>
      </c>
      <c r="K3" s="1">
        <v>71.0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150</v>
      </c>
      <c r="B4" s="1">
        <v>55.0</v>
      </c>
      <c r="C4" s="1">
        <v>177.0</v>
      </c>
      <c r="D4" s="1">
        <v>403.0</v>
      </c>
      <c r="E4" s="1">
        <v>510.0</v>
      </c>
      <c r="F4" s="1">
        <v>852.0</v>
      </c>
      <c r="G4" s="1">
        <v>973.0</v>
      </c>
      <c r="H4" s="1">
        <v>694.0</v>
      </c>
      <c r="I4" s="1">
        <v>1100.0</v>
      </c>
      <c r="J4" s="1">
        <v>1120.0</v>
      </c>
      <c r="K4" s="1">
        <v>1050.0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151</v>
      </c>
      <c r="B5" s="1">
        <v>11.0</v>
      </c>
      <c r="C5" s="1">
        <v>96.0</v>
      </c>
      <c r="D5" s="1">
        <v>290.0</v>
      </c>
      <c r="E5" s="1">
        <v>344.0</v>
      </c>
      <c r="F5" s="1">
        <v>514.0</v>
      </c>
      <c r="G5" s="1">
        <v>579.0</v>
      </c>
      <c r="H5" s="1">
        <v>419.0</v>
      </c>
      <c r="I5" s="1">
        <v>600.0</v>
      </c>
      <c r="J5" s="1">
        <v>637.0</v>
      </c>
      <c r="K5" s="1">
        <v>600.0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152</v>
      </c>
      <c r="B6" s="1">
        <v>43.0</v>
      </c>
      <c r="C6" s="1">
        <v>80.0</v>
      </c>
      <c r="D6" s="1">
        <v>113.0</v>
      </c>
      <c r="E6" s="1">
        <v>166.0</v>
      </c>
      <c r="F6" s="1">
        <v>338.0</v>
      </c>
      <c r="G6" s="1">
        <v>395.0</v>
      </c>
      <c r="H6" s="1">
        <v>275.0</v>
      </c>
      <c r="I6" s="1">
        <v>496.0</v>
      </c>
      <c r="J6" s="1">
        <v>485.0</v>
      </c>
      <c r="K6" s="1">
        <v>453.0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153</v>
      </c>
      <c r="B7" s="1">
        <v>22.0</v>
      </c>
      <c r="C7" s="1">
        <v>38.0</v>
      </c>
      <c r="D7" s="1">
        <v>68.0</v>
      </c>
      <c r="E7" s="1">
        <v>104.0</v>
      </c>
      <c r="F7" s="1">
        <v>184.0</v>
      </c>
      <c r="G7" s="1">
        <v>226.0</v>
      </c>
      <c r="H7" s="1">
        <v>179.0</v>
      </c>
      <c r="I7" s="1">
        <v>222.0</v>
      </c>
      <c r="J7" s="1">
        <v>235.0</v>
      </c>
      <c r="K7" s="1">
        <v>256.0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154</v>
      </c>
      <c r="B8" s="1">
        <v>0.0</v>
      </c>
      <c r="C8" s="1">
        <v>0.0</v>
      </c>
      <c r="D8" s="1">
        <v>1.0</v>
      </c>
      <c r="E8" s="1">
        <v>1.0</v>
      </c>
      <c r="F8" s="1">
        <v>1.0</v>
      </c>
      <c r="G8" s="1">
        <v>1.0</v>
      </c>
      <c r="H8" s="1">
        <v>30.0</v>
      </c>
      <c r="I8" s="1">
        <v>24.0</v>
      </c>
      <c r="J8" s="1">
        <v>16.0</v>
      </c>
      <c r="K8" s="1">
        <v>76.0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155</v>
      </c>
      <c r="B9" s="1">
        <v>3.0</v>
      </c>
      <c r="C9" s="1">
        <v>10.0</v>
      </c>
      <c r="D9" s="1">
        <v>27.0</v>
      </c>
      <c r="E9" s="1">
        <v>40.0</v>
      </c>
      <c r="F9" s="1">
        <v>94.0</v>
      </c>
      <c r="G9" s="1">
        <v>117.0</v>
      </c>
      <c r="H9" s="1">
        <v>124.0</v>
      </c>
      <c r="I9" s="1">
        <v>107.0</v>
      </c>
      <c r="J9" s="1">
        <v>100.0</v>
      </c>
      <c r="K9" s="1">
        <v>88.0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156</v>
      </c>
      <c r="B10" s="1">
        <v>20.0</v>
      </c>
      <c r="C10" s="1">
        <v>24.0</v>
      </c>
      <c r="D10" s="1">
        <v>0.0</v>
      </c>
      <c r="E10" s="1">
        <v>28.0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157</v>
      </c>
      <c r="B11" s="1">
        <v>46.0</v>
      </c>
      <c r="C11" s="1">
        <v>74.0</v>
      </c>
      <c r="D11" s="1">
        <v>97.0</v>
      </c>
      <c r="E11" s="1">
        <v>146.0</v>
      </c>
      <c r="F11" s="1">
        <v>280.0</v>
      </c>
      <c r="G11" s="1">
        <v>344.0</v>
      </c>
      <c r="H11" s="1">
        <v>304.0</v>
      </c>
      <c r="I11" s="1">
        <v>329.0</v>
      </c>
      <c r="J11" s="1">
        <v>336.0</v>
      </c>
      <c r="K11" s="1">
        <v>345.0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158</v>
      </c>
      <c r="B12" s="1">
        <v>-2.0</v>
      </c>
      <c r="C12" s="1">
        <v>5.0</v>
      </c>
      <c r="D12" s="1">
        <v>15.0</v>
      </c>
      <c r="E12" s="1">
        <v>19.0</v>
      </c>
      <c r="F12" s="1">
        <v>58.0</v>
      </c>
      <c r="G12" s="1">
        <v>50.0</v>
      </c>
      <c r="H12" s="1">
        <v>-28.0</v>
      </c>
      <c r="I12" s="1">
        <v>167.0</v>
      </c>
      <c r="J12" s="1">
        <v>149.0</v>
      </c>
      <c r="K12" s="1">
        <v>108.0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159</v>
      </c>
      <c r="B13" s="1">
        <v>-1.0</v>
      </c>
      <c r="C13" s="1">
        <v>-2.0</v>
      </c>
      <c r="D13" s="1">
        <v>-6.0</v>
      </c>
      <c r="E13" s="1">
        <v>-19.0</v>
      </c>
      <c r="F13" s="1">
        <v>-64.0</v>
      </c>
      <c r="G13" s="1">
        <v>-74.0</v>
      </c>
      <c r="H13" s="1">
        <v>-69.0</v>
      </c>
      <c r="I13" s="1">
        <v>-62.0</v>
      </c>
      <c r="J13" s="1">
        <v>-63.0</v>
      </c>
      <c r="K13" s="1">
        <v>-65.0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160</v>
      </c>
      <c r="B14" s="1">
        <v>15.0</v>
      </c>
      <c r="C14" s="1">
        <v>8.0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161</v>
      </c>
      <c r="B15" s="1">
        <v>-1.0</v>
      </c>
      <c r="C15" s="1">
        <v>-2.0</v>
      </c>
      <c r="D15" s="1">
        <v>-6.0</v>
      </c>
      <c r="E15" s="1">
        <v>-19.0</v>
      </c>
      <c r="F15" s="1">
        <v>-64.0</v>
      </c>
      <c r="G15" s="1">
        <v>-74.0</v>
      </c>
      <c r="H15" s="1">
        <v>-69.0</v>
      </c>
      <c r="I15" s="1">
        <v>-62.0</v>
      </c>
      <c r="J15" s="1">
        <v>-63.0</v>
      </c>
      <c r="K15" s="1">
        <v>-65.0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162</v>
      </c>
      <c r="B16" s="1">
        <v>16.0</v>
      </c>
      <c r="C16" s="1">
        <v>9.0</v>
      </c>
      <c r="D16" s="1">
        <v>86.0</v>
      </c>
      <c r="E16" s="1">
        <v>0.0</v>
      </c>
      <c r="F16" s="1">
        <v>1.0</v>
      </c>
      <c r="G16" s="1">
        <v>-4.0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163</v>
      </c>
      <c r="B17" s="1">
        <v>-3.0</v>
      </c>
      <c r="C17" s="1">
        <v>3.0</v>
      </c>
      <c r="D17" s="1">
        <v>9.0</v>
      </c>
      <c r="E17" s="1">
        <v>24.0</v>
      </c>
      <c r="F17" s="1">
        <v>-4.0</v>
      </c>
      <c r="G17" s="1">
        <v>-27.0</v>
      </c>
      <c r="H17" s="1">
        <v>-98.0</v>
      </c>
      <c r="I17" s="1">
        <v>104.0</v>
      </c>
      <c r="J17" s="1">
        <v>85.0</v>
      </c>
      <c r="K17" s="1">
        <v>42.0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164</v>
      </c>
      <c r="B18" s="1">
        <v>0.0</v>
      </c>
      <c r="C18" s="1">
        <v>-11.0</v>
      </c>
      <c r="D18" s="1">
        <v>-1.0</v>
      </c>
      <c r="E18" s="1">
        <v>-5.0</v>
      </c>
      <c r="F18" s="1">
        <v>-2.0</v>
      </c>
      <c r="G18" s="1">
        <v>-3.0</v>
      </c>
      <c r="H18" s="1">
        <v>-3.0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165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-27.0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166</v>
      </c>
      <c r="B20" s="1">
        <v>-18.0</v>
      </c>
      <c r="C20" s="1">
        <v>75.0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167</v>
      </c>
      <c r="B21" s="1">
        <v>0.0</v>
      </c>
      <c r="C21" s="1">
        <v>0.0</v>
      </c>
      <c r="D21" s="1">
        <v>4.0</v>
      </c>
      <c r="E21" s="1">
        <v>0.0</v>
      </c>
      <c r="F21" s="1">
        <v>-3.0</v>
      </c>
      <c r="G21" s="1">
        <v>-91.0</v>
      </c>
      <c r="H21" s="1">
        <v>-80.0</v>
      </c>
      <c r="I21" s="1">
        <v>-1.0</v>
      </c>
      <c r="J21" s="1">
        <v>-93.0</v>
      </c>
      <c r="K21" s="1">
        <v>303.0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168</v>
      </c>
      <c r="B22" s="1">
        <v>0.0</v>
      </c>
      <c r="C22" s="1">
        <v>-40.0</v>
      </c>
      <c r="D22" s="1">
        <v>0.0</v>
      </c>
      <c r="E22" s="1">
        <v>0.0</v>
      </c>
      <c r="F22" s="1">
        <v>0.0</v>
      </c>
      <c r="G22" s="1">
        <v>0.0</v>
      </c>
      <c r="H22" s="1">
        <v>-6.0</v>
      </c>
      <c r="I22" s="1">
        <v>0.0</v>
      </c>
      <c r="J22" s="1">
        <v>0.0</v>
      </c>
      <c r="K22" s="1">
        <v>-12.0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169</v>
      </c>
      <c r="B23" s="1">
        <v>-2.0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170</v>
      </c>
      <c r="B24" s="1">
        <v>0.0</v>
      </c>
      <c r="C24" s="1">
        <v>22.0</v>
      </c>
      <c r="D24" s="1">
        <v>-1.0</v>
      </c>
      <c r="E24" s="1">
        <v>-95.0</v>
      </c>
      <c r="F24" s="1">
        <v>-78.0</v>
      </c>
      <c r="G24" s="1">
        <v>-9.0</v>
      </c>
      <c r="H24" s="1">
        <v>0.0</v>
      </c>
      <c r="I24" s="1">
        <v>59.0</v>
      </c>
      <c r="J24" s="1">
        <v>-1.0</v>
      </c>
      <c r="K24" s="1">
        <v>-1.0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171</v>
      </c>
      <c r="B25" s="1">
        <v>-24.0</v>
      </c>
      <c r="C25" s="1">
        <v>14.0</v>
      </c>
      <c r="D25" s="1">
        <v>11.0</v>
      </c>
      <c r="E25" s="1">
        <v>-5.0</v>
      </c>
      <c r="F25" s="1">
        <v>-11.0</v>
      </c>
      <c r="G25" s="1">
        <v>-41.0</v>
      </c>
      <c r="H25" s="1">
        <v>-137.0</v>
      </c>
      <c r="I25" s="1">
        <v>162.0</v>
      </c>
      <c r="J25" s="1">
        <v>82.0</v>
      </c>
      <c r="K25" s="1">
        <v>332.0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172</v>
      </c>
      <c r="B26" s="1">
        <v>0.0</v>
      </c>
      <c r="C26" s="1">
        <v>-9.0</v>
      </c>
      <c r="D26" s="1">
        <v>-4.0</v>
      </c>
      <c r="E26" s="1">
        <v>-7.0</v>
      </c>
      <c r="F26" s="1">
        <v>9.0</v>
      </c>
      <c r="G26" s="1">
        <v>-1.0</v>
      </c>
      <c r="H26" s="1">
        <v>6.0</v>
      </c>
      <c r="I26" s="1">
        <v>43.0</v>
      </c>
      <c r="J26" s="1">
        <v>52.0</v>
      </c>
      <c r="K26" s="1">
        <v>76.0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173</v>
      </c>
      <c r="B27" s="1">
        <v>-24.0</v>
      </c>
      <c r="C27" s="1">
        <v>24.0</v>
      </c>
      <c r="D27" s="1">
        <v>16.0</v>
      </c>
      <c r="E27" s="1">
        <v>2.0</v>
      </c>
      <c r="F27" s="1">
        <v>-20.0</v>
      </c>
      <c r="G27" s="1">
        <v>-39.0</v>
      </c>
      <c r="H27" s="1">
        <v>-137.0</v>
      </c>
      <c r="I27" s="1">
        <v>162.0</v>
      </c>
      <c r="J27" s="1">
        <v>82.0</v>
      </c>
      <c r="K27" s="1">
        <v>256.0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174</v>
      </c>
      <c r="B28" s="1">
        <v>-24.0</v>
      </c>
      <c r="C28" s="1">
        <v>24.0</v>
      </c>
      <c r="D28" s="1">
        <v>16.0</v>
      </c>
      <c r="E28" s="1">
        <v>2.0</v>
      </c>
      <c r="F28" s="1">
        <v>-20.0</v>
      </c>
      <c r="G28" s="1">
        <v>-39.0</v>
      </c>
      <c r="H28" s="1">
        <v>-137.0</v>
      </c>
      <c r="I28" s="1">
        <v>162.0</v>
      </c>
      <c r="J28" s="1">
        <v>82.0</v>
      </c>
      <c r="K28" s="1">
        <v>256.0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175</v>
      </c>
      <c r="B29" s="1">
        <v>-24.0</v>
      </c>
      <c r="C29" s="1">
        <v>24.0</v>
      </c>
      <c r="D29" s="1">
        <v>16.0</v>
      </c>
      <c r="E29" s="1">
        <v>2.0</v>
      </c>
      <c r="F29" s="1">
        <v>-20.0</v>
      </c>
      <c r="G29" s="1">
        <v>-39.0</v>
      </c>
      <c r="H29" s="1">
        <v>-137.0</v>
      </c>
      <c r="I29" s="1">
        <v>162.0</v>
      </c>
      <c r="J29" s="1">
        <v>82.0</v>
      </c>
      <c r="K29" s="1">
        <v>256.0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176</v>
      </c>
      <c r="B30" s="1">
        <v>-24.0</v>
      </c>
      <c r="C30" s="1">
        <v>24.0</v>
      </c>
      <c r="D30" s="1">
        <v>16.0</v>
      </c>
      <c r="E30" s="1">
        <v>2.0</v>
      </c>
      <c r="F30" s="1">
        <v>-20.0</v>
      </c>
      <c r="G30" s="1">
        <v>-39.0</v>
      </c>
      <c r="H30" s="1">
        <v>-137.0</v>
      </c>
      <c r="I30" s="1">
        <v>162.0</v>
      </c>
      <c r="J30" s="1">
        <v>82.0</v>
      </c>
      <c r="K30" s="1">
        <v>256.0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177</v>
      </c>
      <c r="B31" s="1">
        <v>-24.0</v>
      </c>
      <c r="C31" s="1">
        <v>24.0</v>
      </c>
      <c r="D31" s="1">
        <v>16.0</v>
      </c>
      <c r="E31" s="1">
        <v>2.0</v>
      </c>
      <c r="F31" s="1">
        <v>-20.0</v>
      </c>
      <c r="G31" s="1">
        <v>-39.0</v>
      </c>
      <c r="H31" s="1">
        <v>-137.0</v>
      </c>
      <c r="I31" s="1">
        <v>162.0</v>
      </c>
      <c r="J31" s="1">
        <v>82.0</v>
      </c>
      <c r="K31" s="1">
        <v>256.0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178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179</v>
      </c>
      <c r="B33" s="1" t="s">
        <v>180</v>
      </c>
      <c r="C33" s="1" t="s">
        <v>181</v>
      </c>
      <c r="D33" s="1" t="s">
        <v>182</v>
      </c>
      <c r="E33" s="1" t="s">
        <v>183</v>
      </c>
      <c r="F33" s="1" t="s">
        <v>184</v>
      </c>
      <c r="G33" s="1" t="s">
        <v>185</v>
      </c>
      <c r="H33" s="1" t="s">
        <v>186</v>
      </c>
      <c r="I33" s="1" t="s">
        <v>187</v>
      </c>
      <c r="J33" s="1" t="s">
        <v>188</v>
      </c>
      <c r="K33" s="1" t="s">
        <v>189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190</v>
      </c>
      <c r="B34" s="1" t="s">
        <v>180</v>
      </c>
      <c r="C34" s="1" t="s">
        <v>181</v>
      </c>
      <c r="D34" s="1" t="s">
        <v>182</v>
      </c>
      <c r="E34" s="1" t="s">
        <v>183</v>
      </c>
      <c r="F34" s="1" t="s">
        <v>184</v>
      </c>
      <c r="G34" s="1" t="s">
        <v>185</v>
      </c>
      <c r="H34" s="1" t="s">
        <v>186</v>
      </c>
      <c r="I34" s="1" t="s">
        <v>187</v>
      </c>
      <c r="J34" s="1" t="s">
        <v>188</v>
      </c>
      <c r="K34" s="1" t="s">
        <v>189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191</v>
      </c>
      <c r="B35" s="1">
        <v>13.0</v>
      </c>
      <c r="C35" s="1">
        <v>16.0</v>
      </c>
      <c r="D35" s="1">
        <v>22.0</v>
      </c>
      <c r="E35" s="1">
        <v>23.0</v>
      </c>
      <c r="F35" s="1">
        <v>27.0</v>
      </c>
      <c r="G35" s="1">
        <v>27.0</v>
      </c>
      <c r="H35" s="1">
        <v>28.0</v>
      </c>
      <c r="I35" s="1">
        <v>28.0</v>
      </c>
      <c r="J35" s="1">
        <v>28.0</v>
      </c>
      <c r="K35" s="1">
        <v>28.0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192</v>
      </c>
      <c r="B36" s="1" t="s">
        <v>180</v>
      </c>
      <c r="C36" s="1" t="s">
        <v>193</v>
      </c>
      <c r="D36" s="1" t="s">
        <v>194</v>
      </c>
      <c r="E36" s="1" t="s">
        <v>183</v>
      </c>
      <c r="F36" s="1" t="s">
        <v>184</v>
      </c>
      <c r="G36" s="1" t="s">
        <v>185</v>
      </c>
      <c r="H36" s="1" t="s">
        <v>186</v>
      </c>
      <c r="I36" s="1" t="s">
        <v>195</v>
      </c>
      <c r="J36" s="1" t="s">
        <v>196</v>
      </c>
      <c r="K36" s="1" t="s">
        <v>197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198</v>
      </c>
      <c r="B37" s="1" t="s">
        <v>180</v>
      </c>
      <c r="C37" s="1" t="s">
        <v>193</v>
      </c>
      <c r="D37" s="1" t="s">
        <v>194</v>
      </c>
      <c r="E37" s="1" t="s">
        <v>183</v>
      </c>
      <c r="F37" s="1" t="s">
        <v>184</v>
      </c>
      <c r="G37" s="1" t="s">
        <v>185</v>
      </c>
      <c r="H37" s="1" t="s">
        <v>186</v>
      </c>
      <c r="I37" s="1" t="s">
        <v>195</v>
      </c>
      <c r="J37" s="1" t="s">
        <v>196</v>
      </c>
      <c r="K37" s="1" t="s">
        <v>197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199</v>
      </c>
      <c r="B38" s="1">
        <v>13.0</v>
      </c>
      <c r="C38" s="1">
        <v>17.0</v>
      </c>
      <c r="D38" s="1">
        <v>22.0</v>
      </c>
      <c r="E38" s="1">
        <v>24.0</v>
      </c>
      <c r="F38" s="1">
        <v>27.0</v>
      </c>
      <c r="G38" s="1">
        <v>27.0</v>
      </c>
      <c r="H38" s="1">
        <v>28.0</v>
      </c>
      <c r="I38" s="1">
        <v>32.0</v>
      </c>
      <c r="J38" s="1">
        <v>31.0</v>
      </c>
      <c r="K38" s="1">
        <v>30.0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200</v>
      </c>
      <c r="B39" s="1" t="s">
        <v>201</v>
      </c>
      <c r="C39" s="1" t="s">
        <v>202</v>
      </c>
      <c r="D39" s="1" t="s">
        <v>203</v>
      </c>
      <c r="E39" s="1" t="s">
        <v>204</v>
      </c>
      <c r="F39" s="1" t="s">
        <v>205</v>
      </c>
      <c r="G39" s="1" t="s">
        <v>206</v>
      </c>
      <c r="H39" s="1" t="s">
        <v>207</v>
      </c>
      <c r="I39" s="1" t="s">
        <v>208</v>
      </c>
      <c r="J39" s="1" t="s">
        <v>209</v>
      </c>
      <c r="K39" s="1" t="s">
        <v>210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211</v>
      </c>
      <c r="B40" s="1" t="s">
        <v>201</v>
      </c>
      <c r="C40" s="1" t="s">
        <v>202</v>
      </c>
      <c r="D40" s="1" t="s">
        <v>203</v>
      </c>
      <c r="E40" s="1" t="s">
        <v>204</v>
      </c>
      <c r="F40" s="1" t="s">
        <v>205</v>
      </c>
      <c r="G40" s="1" t="s">
        <v>206</v>
      </c>
      <c r="H40" s="1" t="s">
        <v>207</v>
      </c>
      <c r="I40" s="1" t="s">
        <v>212</v>
      </c>
      <c r="J40" s="1" t="s">
        <v>213</v>
      </c>
      <c r="K40" s="1" t="s">
        <v>214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215</v>
      </c>
      <c r="B41" s="1">
        <v>0.0</v>
      </c>
      <c r="C41" s="1">
        <v>0.0</v>
      </c>
      <c r="D41" s="1">
        <v>0.0</v>
      </c>
      <c r="E41" s="1">
        <v>0.0</v>
      </c>
      <c r="F41" s="1">
        <v>0.0</v>
      </c>
      <c r="G41" s="1">
        <v>0.0</v>
      </c>
      <c r="H41" s="1">
        <v>0.0</v>
      </c>
      <c r="I41" s="1">
        <v>0.0</v>
      </c>
      <c r="J41" s="1">
        <v>0.0</v>
      </c>
      <c r="K41" s="1" t="s">
        <v>204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65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216</v>
      </c>
      <c r="B43" s="1">
        <v>69.0</v>
      </c>
      <c r="C43" s="1">
        <v>16.0</v>
      </c>
      <c r="D43" s="1">
        <v>42.0</v>
      </c>
      <c r="E43" s="1">
        <v>60.0</v>
      </c>
      <c r="F43" s="1">
        <v>152.0</v>
      </c>
      <c r="G43" s="1">
        <v>167.0</v>
      </c>
      <c r="H43" s="1">
        <v>95.0</v>
      </c>
      <c r="I43" s="1">
        <v>274.0</v>
      </c>
      <c r="J43" s="1">
        <v>249.0</v>
      </c>
      <c r="K43" s="1">
        <v>197.0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217</v>
      </c>
      <c r="B44" s="1">
        <v>-2.0</v>
      </c>
      <c r="C44" s="1">
        <v>8.0</v>
      </c>
      <c r="D44" s="1">
        <v>22.0</v>
      </c>
      <c r="E44" s="1">
        <v>29.0</v>
      </c>
      <c r="F44" s="1">
        <v>75.0</v>
      </c>
      <c r="G44" s="1">
        <v>73.0</v>
      </c>
      <c r="H44" s="1">
        <v>-7.0</v>
      </c>
      <c r="I44" s="1">
        <v>175.0</v>
      </c>
      <c r="J44" s="1">
        <v>156.0</v>
      </c>
      <c r="K44" s="1">
        <v>110.0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218</v>
      </c>
      <c r="B45" s="1">
        <v>-2.0</v>
      </c>
      <c r="C45" s="1">
        <v>5.0</v>
      </c>
      <c r="D45" s="1">
        <v>15.0</v>
      </c>
      <c r="E45" s="1">
        <v>19.0</v>
      </c>
      <c r="F45" s="1">
        <v>58.0</v>
      </c>
      <c r="G45" s="1">
        <v>50.0</v>
      </c>
      <c r="H45" s="1">
        <v>-28.0</v>
      </c>
      <c r="I45" s="1">
        <v>167.0</v>
      </c>
      <c r="J45" s="1">
        <v>149.0</v>
      </c>
      <c r="K45" s="1">
        <v>108.0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219</v>
      </c>
      <c r="B46" s="1">
        <v>99.0</v>
      </c>
      <c r="C46" s="1">
        <v>38.0</v>
      </c>
      <c r="D46" s="1">
        <v>97.0</v>
      </c>
      <c r="E46" s="1">
        <v>113.0</v>
      </c>
      <c r="F46" s="1">
        <v>208.0</v>
      </c>
      <c r="G46" s="1">
        <v>237.0</v>
      </c>
      <c r="H46" s="1">
        <v>159.0</v>
      </c>
      <c r="I46" s="1">
        <v>353.0</v>
      </c>
      <c r="J46" s="1">
        <v>328.0</v>
      </c>
      <c r="K46" s="1">
        <v>268.0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220</v>
      </c>
      <c r="B47" s="1">
        <v>55.0</v>
      </c>
      <c r="C47" s="1">
        <v>177.0</v>
      </c>
      <c r="D47" s="1">
        <v>403.0</v>
      </c>
      <c r="E47" s="1">
        <v>510.0</v>
      </c>
      <c r="F47" s="1">
        <v>852.0</v>
      </c>
      <c r="G47" s="1">
        <v>973.0</v>
      </c>
      <c r="H47" s="1">
        <v>694.0</v>
      </c>
      <c r="I47" s="1">
        <v>1100.0</v>
      </c>
      <c r="J47" s="1">
        <v>1120.0</v>
      </c>
      <c r="K47" s="1">
        <v>1050.0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221</v>
      </c>
      <c r="B48" s="1">
        <v>0.0</v>
      </c>
      <c r="C48" s="1" t="s">
        <v>222</v>
      </c>
      <c r="D48" s="1" t="s">
        <v>223</v>
      </c>
      <c r="E48" s="1" t="s">
        <v>224</v>
      </c>
      <c r="F48" s="1" t="s">
        <v>225</v>
      </c>
      <c r="G48" s="1" t="s">
        <v>226</v>
      </c>
      <c r="H48" s="1" t="s">
        <v>227</v>
      </c>
      <c r="I48" s="1" t="s">
        <v>203</v>
      </c>
      <c r="J48" s="1" t="s">
        <v>228</v>
      </c>
      <c r="K48" s="1" t="s">
        <v>229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230</v>
      </c>
      <c r="B49" s="1">
        <v>0.0</v>
      </c>
      <c r="C49" s="1">
        <v>24.0</v>
      </c>
      <c r="D49" s="1">
        <v>0.0</v>
      </c>
      <c r="E49" s="1">
        <v>-9.0</v>
      </c>
      <c r="F49" s="1">
        <v>-74.0</v>
      </c>
      <c r="G49" s="1">
        <v>-37.0</v>
      </c>
      <c r="H49" s="1">
        <v>-37.0</v>
      </c>
      <c r="I49" s="1">
        <v>9.0</v>
      </c>
      <c r="J49" s="1">
        <v>14.0</v>
      </c>
      <c r="K49" s="1">
        <v>93.0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231</v>
      </c>
      <c r="B50" s="1">
        <v>0.0</v>
      </c>
      <c r="C50" s="1">
        <v>24.0</v>
      </c>
      <c r="D50" s="1">
        <v>0.0</v>
      </c>
      <c r="E50" s="1">
        <v>-9.0</v>
      </c>
      <c r="F50" s="1">
        <v>-74.0</v>
      </c>
      <c r="G50" s="1">
        <v>-37.0</v>
      </c>
      <c r="H50" s="1">
        <v>-37.0</v>
      </c>
      <c r="I50" s="1">
        <v>9.0</v>
      </c>
      <c r="J50" s="1">
        <v>14.0</v>
      </c>
      <c r="K50" s="1">
        <v>93.0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232</v>
      </c>
      <c r="B51" s="1">
        <v>0.0</v>
      </c>
      <c r="C51" s="1">
        <v>-10.0</v>
      </c>
      <c r="D51" s="1">
        <v>-4.0</v>
      </c>
      <c r="E51" s="1">
        <v>-7.0</v>
      </c>
      <c r="F51" s="1">
        <v>10.0</v>
      </c>
      <c r="G51" s="1">
        <v>-1.0</v>
      </c>
      <c r="H51" s="1">
        <v>43.0</v>
      </c>
      <c r="I51" s="1">
        <v>34.0</v>
      </c>
      <c r="J51" s="1">
        <v>-13.0</v>
      </c>
      <c r="K51" s="1">
        <v>-17.0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233</v>
      </c>
      <c r="B52" s="1">
        <v>0.0</v>
      </c>
      <c r="C52" s="1">
        <v>-10.0</v>
      </c>
      <c r="D52" s="1">
        <v>-4.0</v>
      </c>
      <c r="E52" s="1">
        <v>-7.0</v>
      </c>
      <c r="F52" s="1">
        <v>10.0</v>
      </c>
      <c r="G52" s="1">
        <v>-1.0</v>
      </c>
      <c r="H52" s="1">
        <v>43.0</v>
      </c>
      <c r="I52" s="1">
        <v>34.0</v>
      </c>
      <c r="J52" s="1">
        <v>-13.0</v>
      </c>
      <c r="K52" s="1">
        <v>-17.0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234</v>
      </c>
      <c r="B53" s="1">
        <v>-2.0</v>
      </c>
      <c r="C53" s="1">
        <v>2.0</v>
      </c>
      <c r="D53" s="1">
        <v>6.0</v>
      </c>
      <c r="E53" s="1">
        <v>15.0</v>
      </c>
      <c r="F53" s="1">
        <v>-2.0</v>
      </c>
      <c r="G53" s="1">
        <v>-17.0</v>
      </c>
      <c r="H53" s="1">
        <v>-61.0</v>
      </c>
      <c r="I53" s="1">
        <v>65.0</v>
      </c>
      <c r="J53" s="1">
        <v>53.0</v>
      </c>
      <c r="K53" s="1">
        <v>26.0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235</v>
      </c>
      <c r="B54" s="1">
        <v>1.0</v>
      </c>
      <c r="C54" s="1">
        <v>3.0</v>
      </c>
      <c r="D54" s="1">
        <v>0.0</v>
      </c>
      <c r="E54" s="1">
        <v>19.0</v>
      </c>
      <c r="F54" s="1">
        <v>0.0</v>
      </c>
      <c r="G54" s="1">
        <v>43.0</v>
      </c>
      <c r="H54" s="1">
        <v>62.0</v>
      </c>
      <c r="I54" s="1">
        <v>30.0</v>
      </c>
      <c r="J54" s="1">
        <v>11.0</v>
      </c>
      <c r="K54" s="1">
        <v>8.0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236</v>
      </c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237</v>
      </c>
      <c r="B56" s="1">
        <v>3.0</v>
      </c>
      <c r="C56" s="1">
        <v>6.0</v>
      </c>
      <c r="D56" s="1">
        <v>16.0</v>
      </c>
      <c r="E56" s="1">
        <v>26.0</v>
      </c>
      <c r="F56" s="1">
        <v>10.0</v>
      </c>
      <c r="G56" s="1">
        <v>13.0</v>
      </c>
      <c r="H56" s="1">
        <v>6.0</v>
      </c>
      <c r="I56" s="1">
        <v>9.0</v>
      </c>
      <c r="J56" s="1">
        <v>12.0</v>
      </c>
      <c r="K56" s="1">
        <v>13.0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238</v>
      </c>
      <c r="B57" s="1">
        <v>1.0</v>
      </c>
      <c r="C57" s="1">
        <v>0.0</v>
      </c>
      <c r="D57" s="1">
        <v>90.0</v>
      </c>
      <c r="E57" s="1">
        <v>0.0</v>
      </c>
      <c r="F57" s="1">
        <v>0.0</v>
      </c>
      <c r="G57" s="1">
        <v>0.0</v>
      </c>
      <c r="H57" s="1">
        <v>0.0</v>
      </c>
      <c r="I57" s="1">
        <v>0.0</v>
      </c>
      <c r="J57" s="1">
        <v>0.0</v>
      </c>
      <c r="K57" s="1">
        <v>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239</v>
      </c>
      <c r="B58" s="1">
        <v>3.0</v>
      </c>
      <c r="C58" s="1">
        <v>3.0</v>
      </c>
      <c r="D58" s="1">
        <v>3.0</v>
      </c>
      <c r="E58" s="1">
        <v>0.0</v>
      </c>
      <c r="F58" s="1">
        <v>0.0</v>
      </c>
      <c r="G58" s="1">
        <v>0.0</v>
      </c>
      <c r="H58" s="1">
        <v>6.0</v>
      </c>
      <c r="I58" s="1">
        <v>9.0</v>
      </c>
      <c r="J58" s="1">
        <v>12.0</v>
      </c>
      <c r="K58" s="1">
        <v>13.0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240</v>
      </c>
      <c r="B59" s="1">
        <v>30.0</v>
      </c>
      <c r="C59" s="1">
        <v>21.0</v>
      </c>
      <c r="D59" s="1">
        <v>55.0</v>
      </c>
      <c r="E59" s="1">
        <v>52.0</v>
      </c>
      <c r="F59" s="1">
        <v>55.0</v>
      </c>
      <c r="G59" s="1">
        <v>70.0</v>
      </c>
      <c r="H59" s="1">
        <v>63.0</v>
      </c>
      <c r="I59" s="1">
        <v>79.0</v>
      </c>
      <c r="J59" s="1">
        <v>78.0</v>
      </c>
      <c r="K59" s="1">
        <v>71.0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241</v>
      </c>
      <c r="B60" s="1">
        <v>26.0</v>
      </c>
      <c r="C60" s="1">
        <v>6.0</v>
      </c>
      <c r="D60" s="1">
        <v>17.0</v>
      </c>
      <c r="E60" s="1">
        <v>14.0</v>
      </c>
      <c r="F60" s="1">
        <v>29.0</v>
      </c>
      <c r="G60" s="1">
        <v>35.0</v>
      </c>
      <c r="H60" s="1">
        <v>25.0</v>
      </c>
      <c r="I60" s="1">
        <v>31.0</v>
      </c>
      <c r="J60" s="1">
        <v>35.0</v>
      </c>
      <c r="K60" s="1">
        <v>41.0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242</v>
      </c>
      <c r="B61" s="1">
        <v>3.0</v>
      </c>
      <c r="C61" s="1">
        <v>15.0</v>
      </c>
      <c r="D61" s="1">
        <v>37.0</v>
      </c>
      <c r="E61" s="1">
        <v>38.0</v>
      </c>
      <c r="F61" s="1">
        <v>26.0</v>
      </c>
      <c r="G61" s="1">
        <v>34.0</v>
      </c>
      <c r="H61" s="1">
        <v>37.0</v>
      </c>
      <c r="I61" s="1">
        <v>48.0</v>
      </c>
      <c r="J61" s="1">
        <v>43.0</v>
      </c>
      <c r="K61" s="1">
        <v>30.0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243</v>
      </c>
      <c r="B62" s="1">
        <v>27.0</v>
      </c>
      <c r="C62" s="1">
        <v>80.0</v>
      </c>
      <c r="D62" s="1">
        <v>3.0</v>
      </c>
      <c r="E62" s="1">
        <v>8.0</v>
      </c>
      <c r="F62" s="1">
        <v>9.0</v>
      </c>
      <c r="G62" s="1">
        <v>10.0</v>
      </c>
      <c r="H62" s="1">
        <v>9.0</v>
      </c>
      <c r="I62" s="1">
        <v>14.0</v>
      </c>
      <c r="J62" s="1">
        <v>13.0</v>
      </c>
      <c r="K62" s="1">
        <v>13.0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244</v>
      </c>
      <c r="B63" s="1">
        <v>27.0</v>
      </c>
      <c r="C63" s="1">
        <v>80.0</v>
      </c>
      <c r="D63" s="1">
        <v>3.0</v>
      </c>
      <c r="E63" s="1">
        <v>8.0</v>
      </c>
      <c r="F63" s="1">
        <v>9.0</v>
      </c>
      <c r="G63" s="1">
        <v>10.0</v>
      </c>
      <c r="H63" s="1">
        <v>9.0</v>
      </c>
      <c r="I63" s="1">
        <v>14.0</v>
      </c>
      <c r="J63" s="1">
        <v>13.0</v>
      </c>
      <c r="K63" s="1">
        <v>13.0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246</v>
      </c>
      <c r="B3" s="1" t="s">
        <v>247</v>
      </c>
      <c r="C3" s="1" t="s">
        <v>248</v>
      </c>
      <c r="D3" s="1" t="s">
        <v>249</v>
      </c>
      <c r="E3" s="1" t="s">
        <v>250</v>
      </c>
      <c r="F3" s="1" t="s">
        <v>251</v>
      </c>
      <c r="G3" s="1" t="s">
        <v>212</v>
      </c>
      <c r="H3" s="1" t="s">
        <v>252</v>
      </c>
      <c r="I3" s="1" t="s">
        <v>253</v>
      </c>
      <c r="J3" s="1" t="s">
        <v>254</v>
      </c>
      <c r="K3" s="1" t="s">
        <v>255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256</v>
      </c>
      <c r="B4" s="1" t="s">
        <v>257</v>
      </c>
      <c r="C4" s="1" t="s">
        <v>258</v>
      </c>
      <c r="D4" s="1" t="s">
        <v>259</v>
      </c>
      <c r="E4" s="1" t="s">
        <v>260</v>
      </c>
      <c r="F4" s="1" t="s">
        <v>261</v>
      </c>
      <c r="G4" s="1" t="s">
        <v>262</v>
      </c>
      <c r="H4" s="1" t="s">
        <v>263</v>
      </c>
      <c r="I4" s="1" t="s">
        <v>264</v>
      </c>
      <c r="J4" s="1" t="s">
        <v>265</v>
      </c>
      <c r="K4" s="1" t="s">
        <v>266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267</v>
      </c>
      <c r="B5" s="1" t="s">
        <v>268</v>
      </c>
      <c r="C5" s="1" t="s">
        <v>269</v>
      </c>
      <c r="D5" s="1" t="s">
        <v>270</v>
      </c>
      <c r="E5" s="1" t="s">
        <v>271</v>
      </c>
      <c r="F5" s="1" t="s">
        <v>272</v>
      </c>
      <c r="G5" s="1" t="s">
        <v>273</v>
      </c>
      <c r="H5" s="1" t="s">
        <v>274</v>
      </c>
      <c r="I5" s="1" t="s">
        <v>275</v>
      </c>
      <c r="J5" s="1" t="s">
        <v>276</v>
      </c>
      <c r="K5" s="1" t="s">
        <v>277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278</v>
      </c>
      <c r="B6" s="1" t="s">
        <v>268</v>
      </c>
      <c r="C6" s="1" t="s">
        <v>269</v>
      </c>
      <c r="D6" s="1" t="s">
        <v>270</v>
      </c>
      <c r="E6" s="1" t="s">
        <v>271</v>
      </c>
      <c r="F6" s="1" t="s">
        <v>272</v>
      </c>
      <c r="G6" s="1" t="s">
        <v>273</v>
      </c>
      <c r="H6" s="1" t="s">
        <v>274</v>
      </c>
      <c r="I6" s="1" t="s">
        <v>275</v>
      </c>
      <c r="J6" s="1" t="s">
        <v>276</v>
      </c>
      <c r="K6" s="1" t="s">
        <v>277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279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280</v>
      </c>
      <c r="B8" s="1" t="s">
        <v>281</v>
      </c>
      <c r="C8" s="1" t="s">
        <v>282</v>
      </c>
      <c r="D8" s="1" t="s">
        <v>283</v>
      </c>
      <c r="E8" s="1" t="s">
        <v>284</v>
      </c>
      <c r="F8" s="1" t="s">
        <v>285</v>
      </c>
      <c r="G8" s="1" t="s">
        <v>286</v>
      </c>
      <c r="H8" s="1" t="s">
        <v>287</v>
      </c>
      <c r="I8" s="1" t="s">
        <v>288</v>
      </c>
      <c r="J8" s="1" t="s">
        <v>289</v>
      </c>
      <c r="K8" s="1" t="s">
        <v>290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291</v>
      </c>
      <c r="B9" s="1" t="s">
        <v>292</v>
      </c>
      <c r="C9" s="1" t="s">
        <v>293</v>
      </c>
      <c r="D9" s="1" t="s">
        <v>294</v>
      </c>
      <c r="E9" s="1" t="s">
        <v>295</v>
      </c>
      <c r="F9" s="1" t="s">
        <v>296</v>
      </c>
      <c r="G9" s="1" t="s">
        <v>297</v>
      </c>
      <c r="H9" s="1" t="s">
        <v>298</v>
      </c>
      <c r="I9" s="1" t="s">
        <v>299</v>
      </c>
      <c r="J9" s="1" t="s">
        <v>300</v>
      </c>
      <c r="K9" s="1" t="s">
        <v>301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302</v>
      </c>
      <c r="B10" s="1" t="s">
        <v>303</v>
      </c>
      <c r="C10" s="1" t="s">
        <v>304</v>
      </c>
      <c r="D10" s="1" t="s">
        <v>305</v>
      </c>
      <c r="E10" s="1" t="s">
        <v>306</v>
      </c>
      <c r="F10" s="1" t="s">
        <v>307</v>
      </c>
      <c r="G10" s="1" t="s">
        <v>308</v>
      </c>
      <c r="H10" s="1" t="s">
        <v>309</v>
      </c>
      <c r="I10" s="1" t="s">
        <v>310</v>
      </c>
      <c r="J10" s="1" t="s">
        <v>311</v>
      </c>
      <c r="K10" s="1" t="s">
        <v>312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313</v>
      </c>
      <c r="B11" s="1" t="s">
        <v>314</v>
      </c>
      <c r="C11" s="1" t="s">
        <v>315</v>
      </c>
      <c r="D11" s="1" t="s">
        <v>316</v>
      </c>
      <c r="E11" s="1" t="s">
        <v>317</v>
      </c>
      <c r="F11" s="1" t="s">
        <v>318</v>
      </c>
      <c r="G11" s="1" t="s">
        <v>319</v>
      </c>
      <c r="H11" s="1" t="s">
        <v>263</v>
      </c>
      <c r="I11" s="1">
        <v>16.0</v>
      </c>
      <c r="J11" s="1" t="s">
        <v>137</v>
      </c>
      <c r="K11" s="1" t="s">
        <v>320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321</v>
      </c>
      <c r="B12" s="1" t="s">
        <v>322</v>
      </c>
      <c r="C12" s="1" t="s">
        <v>323</v>
      </c>
      <c r="D12" s="1" t="s">
        <v>324</v>
      </c>
      <c r="E12" s="1" t="s">
        <v>325</v>
      </c>
      <c r="F12" s="1" t="s">
        <v>326</v>
      </c>
      <c r="G12" s="1" t="s">
        <v>327</v>
      </c>
      <c r="H12" s="1" t="s">
        <v>328</v>
      </c>
      <c r="I12" s="1" t="s">
        <v>329</v>
      </c>
      <c r="J12" s="1" t="s">
        <v>330</v>
      </c>
      <c r="K12" s="1" t="s">
        <v>331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332</v>
      </c>
      <c r="B13" s="1" t="s">
        <v>333</v>
      </c>
      <c r="C13" s="1" t="s">
        <v>334</v>
      </c>
      <c r="D13" s="1" t="s">
        <v>335</v>
      </c>
      <c r="E13" s="1" t="s">
        <v>336</v>
      </c>
      <c r="F13" s="1" t="s">
        <v>337</v>
      </c>
      <c r="G13" s="1" t="s">
        <v>338</v>
      </c>
      <c r="H13" s="1" t="s">
        <v>339</v>
      </c>
      <c r="I13" s="1" t="s">
        <v>340</v>
      </c>
      <c r="J13" s="1" t="s">
        <v>341</v>
      </c>
      <c r="K13" s="1" t="s">
        <v>342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343</v>
      </c>
      <c r="B14" s="1" t="s">
        <v>333</v>
      </c>
      <c r="C14" s="1" t="s">
        <v>334</v>
      </c>
      <c r="D14" s="1" t="s">
        <v>335</v>
      </c>
      <c r="E14" s="1" t="s">
        <v>336</v>
      </c>
      <c r="F14" s="1" t="s">
        <v>337</v>
      </c>
      <c r="G14" s="1" t="s">
        <v>338</v>
      </c>
      <c r="H14" s="1" t="s">
        <v>339</v>
      </c>
      <c r="I14" s="1" t="s">
        <v>340</v>
      </c>
      <c r="J14" s="1" t="s">
        <v>341</v>
      </c>
      <c r="K14" s="1" t="s">
        <v>342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344</v>
      </c>
      <c r="B15" s="1" t="s">
        <v>333</v>
      </c>
      <c r="C15" s="1" t="s">
        <v>334</v>
      </c>
      <c r="D15" s="1" t="s">
        <v>335</v>
      </c>
      <c r="E15" s="1" t="s">
        <v>336</v>
      </c>
      <c r="F15" s="1" t="s">
        <v>337</v>
      </c>
      <c r="G15" s="1" t="s">
        <v>338</v>
      </c>
      <c r="H15" s="1" t="s">
        <v>339</v>
      </c>
      <c r="I15" s="1" t="s">
        <v>340</v>
      </c>
      <c r="J15" s="1" t="s">
        <v>341</v>
      </c>
      <c r="K15" s="1" t="s">
        <v>342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345</v>
      </c>
      <c r="B16" s="1" t="s">
        <v>346</v>
      </c>
      <c r="C16" s="1" t="s">
        <v>347</v>
      </c>
      <c r="D16" s="1" t="s">
        <v>348</v>
      </c>
      <c r="E16" s="1" t="s">
        <v>349</v>
      </c>
      <c r="F16" s="1" t="s">
        <v>350</v>
      </c>
      <c r="G16" s="1" t="s">
        <v>351</v>
      </c>
      <c r="H16" s="1" t="s">
        <v>352</v>
      </c>
      <c r="I16" s="1" t="s">
        <v>353</v>
      </c>
      <c r="J16" s="1" t="s">
        <v>354</v>
      </c>
      <c r="K16" s="1" t="s">
        <v>355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356</v>
      </c>
      <c r="B17" s="1" t="s">
        <v>357</v>
      </c>
      <c r="C17" s="1" t="s">
        <v>358</v>
      </c>
      <c r="D17" s="1" t="s">
        <v>359</v>
      </c>
      <c r="E17" s="1" t="s">
        <v>360</v>
      </c>
      <c r="F17" s="1" t="s">
        <v>361</v>
      </c>
      <c r="G17" s="1" t="s">
        <v>362</v>
      </c>
      <c r="H17" s="1" t="s">
        <v>363</v>
      </c>
      <c r="I17" s="1" t="s">
        <v>364</v>
      </c>
      <c r="J17" s="1" t="s">
        <v>365</v>
      </c>
      <c r="K17" s="1" t="s">
        <v>366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367</v>
      </c>
      <c r="B18" s="1" t="s">
        <v>368</v>
      </c>
      <c r="C18" s="1" t="s">
        <v>369</v>
      </c>
      <c r="D18" s="1" t="s">
        <v>370</v>
      </c>
      <c r="E18" s="1" t="s">
        <v>371</v>
      </c>
      <c r="F18" s="1" t="s">
        <v>372</v>
      </c>
      <c r="G18" s="1" t="s">
        <v>373</v>
      </c>
      <c r="H18" s="1" t="s">
        <v>374</v>
      </c>
      <c r="I18" s="1" t="s">
        <v>375</v>
      </c>
      <c r="J18" s="1" t="s">
        <v>376</v>
      </c>
      <c r="K18" s="1" t="s">
        <v>377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378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378</v>
      </c>
      <c r="B20" s="1" t="s">
        <v>379</v>
      </c>
      <c r="C20" s="1" t="s">
        <v>380</v>
      </c>
      <c r="D20" s="1" t="s">
        <v>381</v>
      </c>
      <c r="E20" s="1" t="s">
        <v>382</v>
      </c>
      <c r="F20" s="1" t="s">
        <v>383</v>
      </c>
      <c r="G20" s="1" t="s">
        <v>228</v>
      </c>
      <c r="H20" s="1" t="s">
        <v>384</v>
      </c>
      <c r="I20" s="1" t="s">
        <v>385</v>
      </c>
      <c r="J20" s="1" t="s">
        <v>386</v>
      </c>
      <c r="K20" s="1" t="s">
        <v>380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387</v>
      </c>
      <c r="B21" s="1" t="s">
        <v>388</v>
      </c>
      <c r="C21" s="1" t="s">
        <v>389</v>
      </c>
      <c r="D21" s="1" t="s">
        <v>390</v>
      </c>
      <c r="E21" s="1" t="s">
        <v>391</v>
      </c>
      <c r="F21" s="1" t="s">
        <v>392</v>
      </c>
      <c r="G21" s="1" t="s">
        <v>393</v>
      </c>
      <c r="H21" s="1" t="s">
        <v>394</v>
      </c>
      <c r="I21" s="1" t="s">
        <v>395</v>
      </c>
      <c r="J21" s="1" t="s">
        <v>396</v>
      </c>
      <c r="K21" s="1" t="s">
        <v>359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397</v>
      </c>
      <c r="B22" s="1">
        <v>0.0</v>
      </c>
      <c r="C22" s="1" t="s">
        <v>398</v>
      </c>
      <c r="D22" s="1" t="s">
        <v>399</v>
      </c>
      <c r="E22" s="1" t="s">
        <v>400</v>
      </c>
      <c r="F22" s="1" t="s">
        <v>401</v>
      </c>
      <c r="G22" s="1" t="s">
        <v>402</v>
      </c>
      <c r="H22" s="1" t="s">
        <v>403</v>
      </c>
      <c r="I22" s="1" t="s">
        <v>404</v>
      </c>
      <c r="J22" s="1" t="s">
        <v>405</v>
      </c>
      <c r="K22" s="1" t="s">
        <v>406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407</v>
      </c>
      <c r="B23" s="1">
        <v>0.0</v>
      </c>
      <c r="C23" s="1">
        <v>0.0</v>
      </c>
      <c r="D23" s="1" t="s">
        <v>408</v>
      </c>
      <c r="E23" s="1" t="s">
        <v>409</v>
      </c>
      <c r="F23" s="1" t="s">
        <v>410</v>
      </c>
      <c r="G23" s="1" t="s">
        <v>411</v>
      </c>
      <c r="H23" s="1" t="s">
        <v>412</v>
      </c>
      <c r="I23" s="1" t="s">
        <v>413</v>
      </c>
      <c r="J23" s="1" t="s">
        <v>414</v>
      </c>
      <c r="K23" s="1" t="s">
        <v>415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416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417</v>
      </c>
      <c r="B25" s="1" t="s">
        <v>418</v>
      </c>
      <c r="C25" s="1" t="s">
        <v>419</v>
      </c>
      <c r="D25" s="1" t="s">
        <v>420</v>
      </c>
      <c r="E25" s="1" t="s">
        <v>388</v>
      </c>
      <c r="F25" s="1" t="s">
        <v>421</v>
      </c>
      <c r="G25" s="1" t="s">
        <v>422</v>
      </c>
      <c r="H25" s="1" t="s">
        <v>423</v>
      </c>
      <c r="I25" s="1" t="s">
        <v>424</v>
      </c>
      <c r="J25" s="1" t="s">
        <v>420</v>
      </c>
      <c r="K25" s="1" t="s">
        <v>425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426</v>
      </c>
      <c r="B26" s="1">
        <v>15.0</v>
      </c>
      <c r="C26" s="1" t="s">
        <v>427</v>
      </c>
      <c r="D26" s="1" t="s">
        <v>248</v>
      </c>
      <c r="E26" s="1" t="s">
        <v>428</v>
      </c>
      <c r="F26" s="1" t="s">
        <v>429</v>
      </c>
      <c r="G26" s="1" t="s">
        <v>430</v>
      </c>
      <c r="H26" s="1" t="s">
        <v>391</v>
      </c>
      <c r="I26" s="1" t="s">
        <v>421</v>
      </c>
      <c r="J26" s="1" t="s">
        <v>423</v>
      </c>
      <c r="K26" s="1">
        <v>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431</v>
      </c>
      <c r="B27" s="1" t="s">
        <v>130</v>
      </c>
      <c r="C27" s="1" t="s">
        <v>432</v>
      </c>
      <c r="D27" s="1" t="s">
        <v>391</v>
      </c>
      <c r="E27" s="1" t="s">
        <v>433</v>
      </c>
      <c r="F27" s="1" t="s">
        <v>347</v>
      </c>
      <c r="G27" s="1" t="s">
        <v>214</v>
      </c>
      <c r="H27" s="1" t="s">
        <v>434</v>
      </c>
      <c r="I27" s="1" t="s">
        <v>435</v>
      </c>
      <c r="J27" s="1" t="s">
        <v>436</v>
      </c>
      <c r="K27" s="1" t="s">
        <v>437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438</v>
      </c>
      <c r="B28" s="1">
        <v>0.0</v>
      </c>
      <c r="C28" s="1" t="s">
        <v>439</v>
      </c>
      <c r="D28" s="1" t="s">
        <v>255</v>
      </c>
      <c r="E28" s="1" t="s">
        <v>440</v>
      </c>
      <c r="F28" s="1" t="s">
        <v>441</v>
      </c>
      <c r="G28" s="1" t="s">
        <v>442</v>
      </c>
      <c r="H28" s="1" t="s">
        <v>443</v>
      </c>
      <c r="I28" s="1" t="s">
        <v>444</v>
      </c>
      <c r="J28" s="1" t="s">
        <v>445</v>
      </c>
      <c r="K28" s="1" t="s">
        <v>446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447</v>
      </c>
      <c r="B29" s="1">
        <v>0.0</v>
      </c>
      <c r="C29" s="1">
        <v>0.0</v>
      </c>
      <c r="D29" s="1" t="s">
        <v>448</v>
      </c>
      <c r="E29" s="1" t="s">
        <v>449</v>
      </c>
      <c r="F29" s="1" t="s">
        <v>450</v>
      </c>
      <c r="G29" s="1" t="s">
        <v>451</v>
      </c>
      <c r="H29" s="1" t="s">
        <v>452</v>
      </c>
      <c r="I29" s="1" t="s">
        <v>136</v>
      </c>
      <c r="J29" s="1" t="s">
        <v>453</v>
      </c>
      <c r="K29" s="1" t="s">
        <v>454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455</v>
      </c>
      <c r="B30" s="1" t="s">
        <v>456</v>
      </c>
      <c r="C30" s="1" t="s">
        <v>457</v>
      </c>
      <c r="D30" s="1" t="s">
        <v>458</v>
      </c>
      <c r="E30" s="1" t="s">
        <v>459</v>
      </c>
      <c r="F30" s="1" t="s">
        <v>460</v>
      </c>
      <c r="G30" s="1" t="s">
        <v>461</v>
      </c>
      <c r="H30" s="1" t="s">
        <v>462</v>
      </c>
      <c r="I30" s="1" t="s">
        <v>463</v>
      </c>
      <c r="J30" s="1" t="s">
        <v>464</v>
      </c>
      <c r="K30" s="1" t="s">
        <v>465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466</v>
      </c>
      <c r="B31" s="1">
        <v>0.0</v>
      </c>
      <c r="C31" s="1">
        <v>0.0</v>
      </c>
      <c r="D31" s="1" t="s">
        <v>467</v>
      </c>
      <c r="E31" s="1" t="s">
        <v>468</v>
      </c>
      <c r="F31" s="1" t="s">
        <v>469</v>
      </c>
      <c r="G31" s="1" t="s">
        <v>470</v>
      </c>
      <c r="H31" s="1" t="s">
        <v>471</v>
      </c>
      <c r="I31" s="1" t="s">
        <v>472</v>
      </c>
      <c r="J31" s="1" t="s">
        <v>473</v>
      </c>
      <c r="K31" s="1" t="s">
        <v>474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475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476</v>
      </c>
      <c r="B33" s="1" t="s">
        <v>477</v>
      </c>
      <c r="C33" s="1" t="s">
        <v>478</v>
      </c>
      <c r="D33" s="1" t="s">
        <v>479</v>
      </c>
      <c r="E33" s="1" t="s">
        <v>480</v>
      </c>
      <c r="F33" s="1" t="s">
        <v>481</v>
      </c>
      <c r="G33" s="1" t="s">
        <v>482</v>
      </c>
      <c r="H33" s="1" t="s">
        <v>483</v>
      </c>
      <c r="I33" s="1" t="s">
        <v>484</v>
      </c>
      <c r="J33" s="1" t="s">
        <v>485</v>
      </c>
      <c r="K33" s="1">
        <v>141.0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486</v>
      </c>
      <c r="B34" s="1" t="s">
        <v>487</v>
      </c>
      <c r="C34" s="1" t="s">
        <v>488</v>
      </c>
      <c r="D34" s="1" t="s">
        <v>489</v>
      </c>
      <c r="E34" s="1" t="s">
        <v>490</v>
      </c>
      <c r="F34" s="1" t="s">
        <v>491</v>
      </c>
      <c r="G34" s="1" t="s">
        <v>492</v>
      </c>
      <c r="H34" s="1" t="s">
        <v>493</v>
      </c>
      <c r="I34" s="1" t="s">
        <v>494</v>
      </c>
      <c r="J34" s="1" t="s">
        <v>495</v>
      </c>
      <c r="K34" s="1" t="s">
        <v>496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497</v>
      </c>
      <c r="B35" s="1" t="s">
        <v>197</v>
      </c>
      <c r="C35" s="1" t="s">
        <v>498</v>
      </c>
      <c r="D35" s="1" t="s">
        <v>499</v>
      </c>
      <c r="E35" s="1" t="s">
        <v>500</v>
      </c>
      <c r="F35" s="1" t="s">
        <v>501</v>
      </c>
      <c r="G35" s="1" t="s">
        <v>502</v>
      </c>
      <c r="H35" s="1" t="s">
        <v>503</v>
      </c>
      <c r="I35" s="1" t="s">
        <v>504</v>
      </c>
      <c r="J35" s="1" t="s">
        <v>505</v>
      </c>
      <c r="K35" s="1" t="s">
        <v>506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507</v>
      </c>
      <c r="B36" s="1" t="s">
        <v>508</v>
      </c>
      <c r="C36" s="1" t="s">
        <v>509</v>
      </c>
      <c r="D36" s="1" t="s">
        <v>510</v>
      </c>
      <c r="E36" s="1" t="s">
        <v>511</v>
      </c>
      <c r="F36" s="1" t="s">
        <v>512</v>
      </c>
      <c r="G36" s="1" t="s">
        <v>513</v>
      </c>
      <c r="H36" s="1" t="s">
        <v>514</v>
      </c>
      <c r="I36" s="1" t="s">
        <v>515</v>
      </c>
      <c r="J36" s="1" t="s">
        <v>516</v>
      </c>
      <c r="K36" s="1" t="s">
        <v>517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518</v>
      </c>
      <c r="B37" s="1" t="s">
        <v>519</v>
      </c>
      <c r="C37" s="1" t="s">
        <v>520</v>
      </c>
      <c r="D37" s="1" t="s">
        <v>521</v>
      </c>
      <c r="E37" s="1" t="s">
        <v>522</v>
      </c>
      <c r="F37" s="1" t="s">
        <v>523</v>
      </c>
      <c r="G37" s="1" t="s">
        <v>524</v>
      </c>
      <c r="H37" s="1" t="s">
        <v>525</v>
      </c>
      <c r="I37" s="1" t="s">
        <v>526</v>
      </c>
      <c r="J37" s="1" t="s">
        <v>527</v>
      </c>
      <c r="K37" s="1" t="s">
        <v>402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528</v>
      </c>
      <c r="B38" s="1" t="s">
        <v>529</v>
      </c>
      <c r="C38" s="1" t="s">
        <v>530</v>
      </c>
      <c r="D38" s="1" t="s">
        <v>531</v>
      </c>
      <c r="E38" s="1" t="s">
        <v>381</v>
      </c>
      <c r="F38" s="1" t="s">
        <v>393</v>
      </c>
      <c r="G38" s="1" t="s">
        <v>437</v>
      </c>
      <c r="H38" s="1" t="s">
        <v>532</v>
      </c>
      <c r="I38" s="1" t="s">
        <v>251</v>
      </c>
      <c r="J38" s="1" t="s">
        <v>533</v>
      </c>
      <c r="K38" s="1" t="s">
        <v>534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535</v>
      </c>
      <c r="B39" s="1" t="s">
        <v>382</v>
      </c>
      <c r="C39" s="1" t="s">
        <v>254</v>
      </c>
      <c r="D39" s="1" t="s">
        <v>536</v>
      </c>
      <c r="E39" s="1" t="s">
        <v>537</v>
      </c>
      <c r="F39" s="1" t="s">
        <v>538</v>
      </c>
      <c r="G39" s="1" t="s">
        <v>390</v>
      </c>
      <c r="H39" s="1" t="s">
        <v>539</v>
      </c>
      <c r="I39" s="1" t="s">
        <v>540</v>
      </c>
      <c r="J39" s="1" t="s">
        <v>541</v>
      </c>
      <c r="K39" s="1" t="s">
        <v>542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543</v>
      </c>
      <c r="B40" s="1" t="s">
        <v>544</v>
      </c>
      <c r="C40" s="1" t="s">
        <v>358</v>
      </c>
      <c r="D40" s="1" t="s">
        <v>421</v>
      </c>
      <c r="E40" s="1" t="s">
        <v>248</v>
      </c>
      <c r="F40" s="1" t="s">
        <v>545</v>
      </c>
      <c r="G40" s="1" t="s">
        <v>546</v>
      </c>
      <c r="H40" s="1" t="s">
        <v>547</v>
      </c>
      <c r="I40" s="1" t="s">
        <v>541</v>
      </c>
      <c r="J40" s="1" t="s">
        <v>449</v>
      </c>
      <c r="K40" s="1" t="s">
        <v>548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549</v>
      </c>
      <c r="B41" s="1" t="s">
        <v>550</v>
      </c>
      <c r="C41" s="1" t="s">
        <v>551</v>
      </c>
      <c r="D41" s="1" t="s">
        <v>552</v>
      </c>
      <c r="E41" s="1" t="s">
        <v>553</v>
      </c>
      <c r="F41" s="1" t="s">
        <v>554</v>
      </c>
      <c r="G41" s="1" t="s">
        <v>555</v>
      </c>
      <c r="H41" s="1" t="s">
        <v>556</v>
      </c>
      <c r="I41" s="1" t="s">
        <v>557</v>
      </c>
      <c r="J41" s="1" t="s">
        <v>558</v>
      </c>
      <c r="K41" s="1" t="s">
        <v>559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560</v>
      </c>
      <c r="B42" s="1" t="s">
        <v>561</v>
      </c>
      <c r="C42" s="1" t="s">
        <v>562</v>
      </c>
      <c r="D42" s="1" t="s">
        <v>563</v>
      </c>
      <c r="E42" s="1" t="s">
        <v>564</v>
      </c>
      <c r="F42" s="1" t="s">
        <v>565</v>
      </c>
      <c r="G42" s="1" t="s">
        <v>566</v>
      </c>
      <c r="H42" s="1" t="s">
        <v>270</v>
      </c>
      <c r="I42" s="1" t="s">
        <v>567</v>
      </c>
      <c r="J42" s="1" t="s">
        <v>559</v>
      </c>
      <c r="K42" s="1" t="s">
        <v>568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569</v>
      </c>
      <c r="B43" s="1" t="s">
        <v>570</v>
      </c>
      <c r="C43" s="1" t="s">
        <v>571</v>
      </c>
      <c r="D43" s="1" t="s">
        <v>572</v>
      </c>
      <c r="E43" s="1" t="s">
        <v>573</v>
      </c>
      <c r="F43" s="1" t="s">
        <v>574</v>
      </c>
      <c r="G43" s="1" t="s">
        <v>575</v>
      </c>
      <c r="H43" s="1" t="s">
        <v>576</v>
      </c>
      <c r="I43" s="1" t="s">
        <v>577</v>
      </c>
      <c r="J43" s="1" t="s">
        <v>578</v>
      </c>
      <c r="K43" s="1" t="s">
        <v>579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580</v>
      </c>
      <c r="B44" s="1" t="s">
        <v>125</v>
      </c>
      <c r="C44" s="1" t="s">
        <v>581</v>
      </c>
      <c r="D44" s="1" t="s">
        <v>582</v>
      </c>
      <c r="E44" s="1" t="s">
        <v>583</v>
      </c>
      <c r="F44" s="1" t="s">
        <v>584</v>
      </c>
      <c r="G44" s="1" t="s">
        <v>585</v>
      </c>
      <c r="H44" s="1" t="s">
        <v>586</v>
      </c>
      <c r="I44" s="1" t="s">
        <v>587</v>
      </c>
      <c r="J44" s="1" t="s">
        <v>323</v>
      </c>
      <c r="K44" s="1" t="s">
        <v>588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589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590</v>
      </c>
      <c r="B46" s="1" t="s">
        <v>591</v>
      </c>
      <c r="C46" s="1" t="s">
        <v>592</v>
      </c>
      <c r="D46" s="1" t="s">
        <v>593</v>
      </c>
      <c r="E46" s="1" t="s">
        <v>594</v>
      </c>
      <c r="F46" s="1" t="s">
        <v>595</v>
      </c>
      <c r="G46" s="1" t="s">
        <v>596</v>
      </c>
      <c r="H46" s="1" t="s">
        <v>597</v>
      </c>
      <c r="I46" s="1" t="s">
        <v>598</v>
      </c>
      <c r="J46" s="1" t="s">
        <v>539</v>
      </c>
      <c r="K46" s="1" t="s">
        <v>469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599</v>
      </c>
      <c r="B47" s="1" t="s">
        <v>600</v>
      </c>
      <c r="C47" s="1" t="s">
        <v>601</v>
      </c>
      <c r="D47" s="1" t="s">
        <v>602</v>
      </c>
      <c r="E47" s="1" t="s">
        <v>603</v>
      </c>
      <c r="F47" s="1" t="s">
        <v>604</v>
      </c>
      <c r="G47" s="1" t="s">
        <v>605</v>
      </c>
      <c r="H47" s="1" t="s">
        <v>606</v>
      </c>
      <c r="I47" s="1" t="s">
        <v>607</v>
      </c>
      <c r="J47" s="1" t="s">
        <v>608</v>
      </c>
      <c r="K47" s="1" t="s">
        <v>609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610</v>
      </c>
      <c r="B48" s="1" t="s">
        <v>611</v>
      </c>
      <c r="C48" s="1">
        <v>0.0</v>
      </c>
      <c r="D48" s="1" t="s">
        <v>612</v>
      </c>
      <c r="E48" s="1" t="s">
        <v>613</v>
      </c>
      <c r="F48" s="1" t="s">
        <v>614</v>
      </c>
      <c r="G48" s="1" t="s">
        <v>477</v>
      </c>
      <c r="H48" s="1" t="s">
        <v>615</v>
      </c>
      <c r="I48" s="1" t="s">
        <v>616</v>
      </c>
      <c r="J48" s="1" t="s">
        <v>617</v>
      </c>
      <c r="K48" s="1" t="s">
        <v>618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619</v>
      </c>
      <c r="B49" s="1" t="s">
        <v>620</v>
      </c>
      <c r="C49" s="1" t="s">
        <v>621</v>
      </c>
      <c r="D49" s="1" t="s">
        <v>622</v>
      </c>
      <c r="E49" s="1" t="s">
        <v>623</v>
      </c>
      <c r="F49" s="1" t="s">
        <v>624</v>
      </c>
      <c r="G49" s="1" t="s">
        <v>625</v>
      </c>
      <c r="H49" s="1" t="s">
        <v>626</v>
      </c>
      <c r="I49" s="1">
        <v>0.0</v>
      </c>
      <c r="J49" s="1" t="s">
        <v>627</v>
      </c>
      <c r="K49" s="1" t="s">
        <v>628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629</v>
      </c>
      <c r="B50" s="1" t="s">
        <v>630</v>
      </c>
      <c r="C50" s="1" t="s">
        <v>631</v>
      </c>
      <c r="D50" s="1" t="s">
        <v>632</v>
      </c>
      <c r="E50" s="1" t="s">
        <v>633</v>
      </c>
      <c r="F50" s="1" t="s">
        <v>634</v>
      </c>
      <c r="G50" s="1" t="s">
        <v>635</v>
      </c>
      <c r="H50" s="1" t="s">
        <v>636</v>
      </c>
      <c r="I50" s="1" t="s">
        <v>637</v>
      </c>
      <c r="J50" s="1" t="s">
        <v>638</v>
      </c>
      <c r="K50" s="1" t="s">
        <v>639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640</v>
      </c>
      <c r="B51" s="1" t="s">
        <v>641</v>
      </c>
      <c r="C51" s="1" t="s">
        <v>642</v>
      </c>
      <c r="D51" s="1" t="s">
        <v>643</v>
      </c>
      <c r="E51" s="1" t="s">
        <v>644</v>
      </c>
      <c r="F51" s="1">
        <v>0.0</v>
      </c>
      <c r="G51" s="1" t="s">
        <v>645</v>
      </c>
      <c r="H51" s="1" t="s">
        <v>646</v>
      </c>
      <c r="I51" s="1" t="s">
        <v>647</v>
      </c>
      <c r="J51" s="1" t="s">
        <v>648</v>
      </c>
      <c r="K51" s="1" t="s">
        <v>649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650</v>
      </c>
      <c r="B52" s="1" t="s">
        <v>641</v>
      </c>
      <c r="C52" s="1" t="s">
        <v>642</v>
      </c>
      <c r="D52" s="1" t="s">
        <v>643</v>
      </c>
      <c r="E52" s="1" t="s">
        <v>644</v>
      </c>
      <c r="F52" s="1">
        <v>0.0</v>
      </c>
      <c r="G52" s="1" t="s">
        <v>645</v>
      </c>
      <c r="H52" s="1" t="s">
        <v>646</v>
      </c>
      <c r="I52" s="1" t="s">
        <v>647</v>
      </c>
      <c r="J52" s="1" t="s">
        <v>648</v>
      </c>
      <c r="K52" s="1" t="s">
        <v>649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651</v>
      </c>
      <c r="B53" s="1" t="s">
        <v>652</v>
      </c>
      <c r="C53" s="1" t="s">
        <v>653</v>
      </c>
      <c r="D53" s="1" t="s">
        <v>654</v>
      </c>
      <c r="E53" s="1" t="s">
        <v>655</v>
      </c>
      <c r="F53" s="1" t="s">
        <v>656</v>
      </c>
      <c r="G53" s="1" t="s">
        <v>657</v>
      </c>
      <c r="H53" s="1" t="s">
        <v>658</v>
      </c>
      <c r="I53" s="1" t="s">
        <v>659</v>
      </c>
      <c r="J53" s="1" t="s">
        <v>660</v>
      </c>
      <c r="K53" s="1" t="s">
        <v>661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662</v>
      </c>
      <c r="B54" s="1" t="s">
        <v>663</v>
      </c>
      <c r="C54" s="1" t="s">
        <v>664</v>
      </c>
      <c r="D54" s="1" t="s">
        <v>665</v>
      </c>
      <c r="E54" s="1" t="s">
        <v>666</v>
      </c>
      <c r="F54" s="1">
        <v>0.0</v>
      </c>
      <c r="G54" s="1" t="s">
        <v>667</v>
      </c>
      <c r="H54" s="1" t="s">
        <v>668</v>
      </c>
      <c r="I54" s="1" t="s">
        <v>669</v>
      </c>
      <c r="J54" s="1" t="s">
        <v>670</v>
      </c>
      <c r="K54" s="1" t="s">
        <v>671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672</v>
      </c>
      <c r="B55" s="1">
        <v>0.0</v>
      </c>
      <c r="C55" s="1" t="s">
        <v>673</v>
      </c>
      <c r="D55" s="1" t="s">
        <v>674</v>
      </c>
      <c r="E55" s="1" t="s">
        <v>675</v>
      </c>
      <c r="F55" s="1" t="s">
        <v>676</v>
      </c>
      <c r="G55" s="1" t="s">
        <v>677</v>
      </c>
      <c r="H55" s="1" t="s">
        <v>678</v>
      </c>
      <c r="I55" s="1" t="s">
        <v>679</v>
      </c>
      <c r="J55" s="1" t="s">
        <v>680</v>
      </c>
      <c r="K55" s="1" t="s">
        <v>681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682</v>
      </c>
      <c r="B56" s="1">
        <v>0.0</v>
      </c>
      <c r="C56" s="1">
        <v>0.0</v>
      </c>
      <c r="D56" s="1" t="s">
        <v>326</v>
      </c>
      <c r="E56" s="1" t="s">
        <v>683</v>
      </c>
      <c r="F56" s="1" t="s">
        <v>684</v>
      </c>
      <c r="G56" s="1" t="s">
        <v>685</v>
      </c>
      <c r="H56" s="1" t="s">
        <v>686</v>
      </c>
      <c r="I56" s="1" t="s">
        <v>687</v>
      </c>
      <c r="J56" s="1" t="s">
        <v>688</v>
      </c>
      <c r="K56" s="1" t="s">
        <v>689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690</v>
      </c>
      <c r="B57" s="1" t="s">
        <v>557</v>
      </c>
      <c r="C57" s="1" t="s">
        <v>691</v>
      </c>
      <c r="D57" s="1" t="s">
        <v>692</v>
      </c>
      <c r="E57" s="1" t="s">
        <v>693</v>
      </c>
      <c r="F57" s="1" t="s">
        <v>694</v>
      </c>
      <c r="G57" s="1" t="s">
        <v>695</v>
      </c>
      <c r="H57" s="1" t="s">
        <v>696</v>
      </c>
      <c r="I57" s="1" t="s">
        <v>697</v>
      </c>
      <c r="J57" s="1" t="s">
        <v>698</v>
      </c>
      <c r="K57" s="1" t="s">
        <v>699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700</v>
      </c>
      <c r="B58" s="1" t="s">
        <v>701</v>
      </c>
      <c r="C58" s="1" t="s">
        <v>702</v>
      </c>
      <c r="D58" s="1" t="s">
        <v>703</v>
      </c>
      <c r="E58" s="1" t="s">
        <v>704</v>
      </c>
      <c r="F58" s="1" t="s">
        <v>705</v>
      </c>
      <c r="G58" s="1" t="s">
        <v>706</v>
      </c>
      <c r="H58" s="1" t="s">
        <v>707</v>
      </c>
      <c r="I58" s="1" t="s">
        <v>708</v>
      </c>
      <c r="J58" s="1" t="s">
        <v>709</v>
      </c>
      <c r="K58" s="1" t="s">
        <v>710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711</v>
      </c>
      <c r="B59" s="1" t="s">
        <v>712</v>
      </c>
      <c r="C59" s="1" t="s">
        <v>713</v>
      </c>
      <c r="D59" s="1" t="s">
        <v>714</v>
      </c>
      <c r="E59" s="1" t="s">
        <v>715</v>
      </c>
      <c r="F59" s="1" t="s">
        <v>716</v>
      </c>
      <c r="G59" s="1" t="s">
        <v>717</v>
      </c>
      <c r="H59" s="1" t="s">
        <v>718</v>
      </c>
      <c r="I59" s="1" t="s">
        <v>719</v>
      </c>
      <c r="J59" s="1" t="s">
        <v>720</v>
      </c>
      <c r="K59" s="1" t="s">
        <v>721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722</v>
      </c>
      <c r="B60" s="1" t="s">
        <v>723</v>
      </c>
      <c r="C60" s="1" t="s">
        <v>724</v>
      </c>
      <c r="D60" s="1" t="s">
        <v>725</v>
      </c>
      <c r="E60" s="1" t="s">
        <v>726</v>
      </c>
      <c r="F60" s="1" t="s">
        <v>727</v>
      </c>
      <c r="G60" s="1" t="s">
        <v>728</v>
      </c>
      <c r="H60" s="1" t="s">
        <v>729</v>
      </c>
      <c r="I60" s="1" t="s">
        <v>730</v>
      </c>
      <c r="J60" s="1" t="s">
        <v>731</v>
      </c>
      <c r="K60" s="1" t="s">
        <v>732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733</v>
      </c>
      <c r="B61" s="1" t="s">
        <v>734</v>
      </c>
      <c r="C61" s="1">
        <v>627.0</v>
      </c>
      <c r="D61" s="1" t="s">
        <v>735</v>
      </c>
      <c r="E61" s="1" t="s">
        <v>736</v>
      </c>
      <c r="F61" s="1" t="s">
        <v>737</v>
      </c>
      <c r="G61" s="1" t="s">
        <v>738</v>
      </c>
      <c r="H61" s="1" t="s">
        <v>739</v>
      </c>
      <c r="I61" s="1" t="s">
        <v>740</v>
      </c>
      <c r="J61" s="1" t="s">
        <v>741</v>
      </c>
      <c r="K61" s="1" t="s">
        <v>742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743</v>
      </c>
      <c r="B62" s="1" t="s">
        <v>744</v>
      </c>
      <c r="C62" s="1" t="s">
        <v>745</v>
      </c>
      <c r="D62" s="1" t="s">
        <v>746</v>
      </c>
      <c r="E62" s="1" t="s">
        <v>747</v>
      </c>
      <c r="F62" s="1" t="s">
        <v>748</v>
      </c>
      <c r="G62" s="1" t="s">
        <v>749</v>
      </c>
      <c r="H62" s="1" t="s">
        <v>750</v>
      </c>
      <c r="I62" s="1" t="s">
        <v>751</v>
      </c>
      <c r="J62" s="1" t="s">
        <v>752</v>
      </c>
      <c r="K62" s="1" t="s">
        <v>753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754</v>
      </c>
      <c r="B63" s="1" t="s">
        <v>755</v>
      </c>
      <c r="C63" s="1">
        <v>0.0</v>
      </c>
      <c r="D63" s="1" t="s">
        <v>756</v>
      </c>
      <c r="E63" s="1" t="s">
        <v>757</v>
      </c>
      <c r="F63" s="1" t="s">
        <v>758</v>
      </c>
      <c r="G63" s="1" t="s">
        <v>759</v>
      </c>
      <c r="H63" s="1" t="s">
        <v>760</v>
      </c>
      <c r="I63" s="1" t="s">
        <v>761</v>
      </c>
      <c r="J63" s="1" t="s">
        <v>762</v>
      </c>
      <c r="K63" s="1" t="s">
        <v>763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764</v>
      </c>
      <c r="B64" s="1" t="s">
        <v>765</v>
      </c>
      <c r="C64" s="1">
        <v>0.0</v>
      </c>
      <c r="D64" s="1" t="s">
        <v>766</v>
      </c>
      <c r="E64" s="1" t="s">
        <v>767</v>
      </c>
      <c r="F64" s="1" t="s">
        <v>768</v>
      </c>
      <c r="G64" s="1" t="s">
        <v>769</v>
      </c>
      <c r="H64" s="1" t="s">
        <v>770</v>
      </c>
      <c r="I64" s="1" t="s">
        <v>771</v>
      </c>
      <c r="J64" s="1" t="s">
        <v>772</v>
      </c>
      <c r="K64" s="1" t="s">
        <v>773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774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775</v>
      </c>
      <c r="B66" s="1" t="s">
        <v>776</v>
      </c>
      <c r="C66" s="1" t="s">
        <v>777</v>
      </c>
      <c r="D66" s="1" t="s">
        <v>778</v>
      </c>
      <c r="E66" s="1" t="s">
        <v>779</v>
      </c>
      <c r="F66" s="1" t="s">
        <v>780</v>
      </c>
      <c r="G66" s="1" t="s">
        <v>781</v>
      </c>
      <c r="H66" s="1" t="s">
        <v>782</v>
      </c>
      <c r="I66" s="1" t="s">
        <v>783</v>
      </c>
      <c r="J66" s="1" t="s">
        <v>784</v>
      </c>
      <c r="K66" s="1">
        <v>-2.0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785</v>
      </c>
      <c r="B67" s="1" t="s">
        <v>786</v>
      </c>
      <c r="C67" s="1" t="s">
        <v>787</v>
      </c>
      <c r="D67" s="1" t="s">
        <v>788</v>
      </c>
      <c r="E67" s="1" t="s">
        <v>789</v>
      </c>
      <c r="F67" s="1" t="s">
        <v>790</v>
      </c>
      <c r="G67" s="1" t="s">
        <v>791</v>
      </c>
      <c r="H67" s="1" t="s">
        <v>792</v>
      </c>
      <c r="I67" s="1" t="s">
        <v>793</v>
      </c>
      <c r="J67" s="1" t="s">
        <v>794</v>
      </c>
      <c r="K67" s="1" t="s">
        <v>795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796</v>
      </c>
      <c r="B68" s="1" t="s">
        <v>797</v>
      </c>
      <c r="C68" s="1" t="s">
        <v>798</v>
      </c>
      <c r="D68" s="1" t="s">
        <v>799</v>
      </c>
      <c r="E68" s="1" t="s">
        <v>800</v>
      </c>
      <c r="F68" s="1" t="s">
        <v>801</v>
      </c>
      <c r="G68" s="1" t="s">
        <v>802</v>
      </c>
      <c r="H68" s="1" t="s">
        <v>803</v>
      </c>
      <c r="I68" s="1" t="s">
        <v>804</v>
      </c>
      <c r="J68" s="1" t="s">
        <v>805</v>
      </c>
      <c r="K68" s="1" t="s">
        <v>806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807</v>
      </c>
      <c r="B69" s="1" t="s">
        <v>808</v>
      </c>
      <c r="C69" s="1" t="s">
        <v>809</v>
      </c>
      <c r="D69" s="1" t="s">
        <v>810</v>
      </c>
      <c r="E69" s="1" t="s">
        <v>811</v>
      </c>
      <c r="F69" s="1" t="s">
        <v>812</v>
      </c>
      <c r="G69" s="1" t="s">
        <v>813</v>
      </c>
      <c r="H69" s="1" t="s">
        <v>814</v>
      </c>
      <c r="I69" s="1" t="s">
        <v>815</v>
      </c>
      <c r="J69" s="1" t="s">
        <v>816</v>
      </c>
      <c r="K69" s="1" t="s">
        <v>817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818</v>
      </c>
      <c r="B70" s="1" t="s">
        <v>819</v>
      </c>
      <c r="C70" s="1" t="s">
        <v>820</v>
      </c>
      <c r="D70" s="1" t="s">
        <v>821</v>
      </c>
      <c r="E70" s="1" t="s">
        <v>822</v>
      </c>
      <c r="F70" s="1" t="s">
        <v>823</v>
      </c>
      <c r="G70" s="1" t="s">
        <v>824</v>
      </c>
      <c r="H70" s="1" t="s">
        <v>825</v>
      </c>
      <c r="I70" s="1" t="s">
        <v>826</v>
      </c>
      <c r="J70" s="1" t="s">
        <v>827</v>
      </c>
      <c r="K70" s="1" t="s">
        <v>828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829</v>
      </c>
      <c r="B71" s="1" t="s">
        <v>830</v>
      </c>
      <c r="C71" s="1" t="s">
        <v>831</v>
      </c>
      <c r="D71" s="1">
        <v>-19.0</v>
      </c>
      <c r="E71" s="1" t="s">
        <v>832</v>
      </c>
      <c r="F71" s="1" t="s">
        <v>330</v>
      </c>
      <c r="G71" s="1" t="s">
        <v>833</v>
      </c>
      <c r="H71" s="1" t="s">
        <v>834</v>
      </c>
      <c r="I71" s="1" t="s">
        <v>835</v>
      </c>
      <c r="J71" s="1" t="s">
        <v>836</v>
      </c>
      <c r="K71" s="1" t="s">
        <v>837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838</v>
      </c>
      <c r="B72" s="1" t="s">
        <v>839</v>
      </c>
      <c r="C72" s="1" t="s">
        <v>831</v>
      </c>
      <c r="D72" s="1">
        <v>-19.0</v>
      </c>
      <c r="E72" s="1" t="s">
        <v>832</v>
      </c>
      <c r="F72" s="1" t="s">
        <v>330</v>
      </c>
      <c r="G72" s="1" t="s">
        <v>833</v>
      </c>
      <c r="H72" s="1" t="s">
        <v>834</v>
      </c>
      <c r="I72" s="1" t="s">
        <v>835</v>
      </c>
      <c r="J72" s="1" t="s">
        <v>836</v>
      </c>
      <c r="K72" s="1" t="s">
        <v>837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840</v>
      </c>
      <c r="B73" s="1" t="s">
        <v>841</v>
      </c>
      <c r="C73" s="1" t="s">
        <v>842</v>
      </c>
      <c r="D73" s="1" t="s">
        <v>843</v>
      </c>
      <c r="E73" s="1" t="s">
        <v>844</v>
      </c>
      <c r="F73" s="1" t="s">
        <v>845</v>
      </c>
      <c r="G73" s="1" t="s">
        <v>846</v>
      </c>
      <c r="H73" s="1" t="s">
        <v>847</v>
      </c>
      <c r="I73" s="1" t="s">
        <v>848</v>
      </c>
      <c r="J73" s="1" t="s">
        <v>849</v>
      </c>
      <c r="K73" s="1" t="s">
        <v>850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851</v>
      </c>
      <c r="B74" s="1" t="s">
        <v>852</v>
      </c>
      <c r="C74" s="1" t="s">
        <v>853</v>
      </c>
      <c r="D74" s="1" t="s">
        <v>854</v>
      </c>
      <c r="E74" s="1" t="s">
        <v>855</v>
      </c>
      <c r="F74" s="1" t="s">
        <v>212</v>
      </c>
      <c r="G74" s="1" t="s">
        <v>856</v>
      </c>
      <c r="H74" s="1" t="s">
        <v>857</v>
      </c>
      <c r="I74" s="1" t="s">
        <v>858</v>
      </c>
      <c r="J74" s="1" t="s">
        <v>859</v>
      </c>
      <c r="K74" s="1" t="s">
        <v>860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861</v>
      </c>
      <c r="B75" s="1">
        <v>0.0</v>
      </c>
      <c r="C75" s="1">
        <v>0.0</v>
      </c>
      <c r="D75" s="1" t="s">
        <v>862</v>
      </c>
      <c r="E75" s="1" t="s">
        <v>863</v>
      </c>
      <c r="F75" s="1" t="s">
        <v>864</v>
      </c>
      <c r="G75" s="1" t="s">
        <v>541</v>
      </c>
      <c r="H75" s="1" t="s">
        <v>865</v>
      </c>
      <c r="I75" s="1" t="s">
        <v>341</v>
      </c>
      <c r="J75" s="1" t="s">
        <v>866</v>
      </c>
      <c r="K75" s="1" t="s">
        <v>867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868</v>
      </c>
      <c r="B76" s="1">
        <v>0.0</v>
      </c>
      <c r="C76" s="1">
        <v>0.0</v>
      </c>
      <c r="D76" s="1">
        <v>0.0</v>
      </c>
      <c r="E76" s="1" t="s">
        <v>869</v>
      </c>
      <c r="F76" s="1" t="s">
        <v>870</v>
      </c>
      <c r="G76" s="1" t="s">
        <v>871</v>
      </c>
      <c r="H76" s="1" t="s">
        <v>872</v>
      </c>
      <c r="I76" s="1" t="s">
        <v>873</v>
      </c>
      <c r="J76" s="1" t="s">
        <v>874</v>
      </c>
      <c r="K76" s="1" t="s">
        <v>731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875</v>
      </c>
      <c r="B77" s="1" t="s">
        <v>876</v>
      </c>
      <c r="C77" s="1" t="s">
        <v>877</v>
      </c>
      <c r="D77" s="1">
        <v>105.0</v>
      </c>
      <c r="E77" s="1" t="s">
        <v>878</v>
      </c>
      <c r="F77" s="1" t="s">
        <v>879</v>
      </c>
      <c r="G77" s="1" t="s">
        <v>880</v>
      </c>
      <c r="H77" s="1" t="s">
        <v>881</v>
      </c>
      <c r="I77" s="1" t="s">
        <v>882</v>
      </c>
      <c r="J77" s="1" t="s">
        <v>883</v>
      </c>
      <c r="K77" s="1" t="s">
        <v>884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885</v>
      </c>
      <c r="B78" s="1" t="s">
        <v>430</v>
      </c>
      <c r="C78" s="1" t="s">
        <v>886</v>
      </c>
      <c r="D78" s="1" t="s">
        <v>887</v>
      </c>
      <c r="E78" s="1" t="s">
        <v>888</v>
      </c>
      <c r="F78" s="1" t="s">
        <v>889</v>
      </c>
      <c r="G78" s="1" t="s">
        <v>890</v>
      </c>
      <c r="H78" s="1" t="s">
        <v>891</v>
      </c>
      <c r="I78" s="1" t="s">
        <v>134</v>
      </c>
      <c r="J78" s="1">
        <v>-2.0</v>
      </c>
      <c r="K78" s="1" t="s">
        <v>892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893</v>
      </c>
      <c r="B79" s="1" t="s">
        <v>894</v>
      </c>
      <c r="C79" s="1" t="s">
        <v>895</v>
      </c>
      <c r="D79" s="1" t="s">
        <v>896</v>
      </c>
      <c r="E79" s="1" t="s">
        <v>897</v>
      </c>
      <c r="F79" s="1" t="s">
        <v>898</v>
      </c>
      <c r="G79" s="1" t="s">
        <v>899</v>
      </c>
      <c r="H79" s="1" t="s">
        <v>900</v>
      </c>
      <c r="I79" s="1" t="s">
        <v>901</v>
      </c>
      <c r="J79" s="1" t="s">
        <v>902</v>
      </c>
      <c r="K79" s="1" t="s">
        <v>903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904</v>
      </c>
      <c r="B80" s="1" t="s">
        <v>905</v>
      </c>
      <c r="C80" s="1" t="s">
        <v>906</v>
      </c>
      <c r="D80" s="1" t="s">
        <v>907</v>
      </c>
      <c r="E80" s="1" t="s">
        <v>908</v>
      </c>
      <c r="F80" s="1" t="s">
        <v>909</v>
      </c>
      <c r="G80" s="1" t="s">
        <v>910</v>
      </c>
      <c r="H80" s="1" t="s">
        <v>911</v>
      </c>
      <c r="I80" s="1" t="s">
        <v>912</v>
      </c>
      <c r="J80" s="1" t="s">
        <v>913</v>
      </c>
      <c r="K80" s="1" t="s">
        <v>914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915</v>
      </c>
      <c r="B81" s="1" t="s">
        <v>916</v>
      </c>
      <c r="C81" s="1" t="s">
        <v>917</v>
      </c>
      <c r="D81" s="1" t="s">
        <v>918</v>
      </c>
      <c r="E81" s="1" t="s">
        <v>919</v>
      </c>
      <c r="F81" s="1" t="s">
        <v>920</v>
      </c>
      <c r="G81" s="1" t="s">
        <v>921</v>
      </c>
      <c r="H81" s="1" t="s">
        <v>922</v>
      </c>
      <c r="I81" s="1" t="s">
        <v>923</v>
      </c>
      <c r="J81" s="1" t="s">
        <v>924</v>
      </c>
      <c r="K81" s="1" t="s">
        <v>925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926</v>
      </c>
      <c r="B82" s="1" t="s">
        <v>927</v>
      </c>
      <c r="C82" s="1" t="s">
        <v>928</v>
      </c>
      <c r="D82" s="1" t="s">
        <v>929</v>
      </c>
      <c r="E82" s="1" t="s">
        <v>930</v>
      </c>
      <c r="F82" s="1" t="s">
        <v>931</v>
      </c>
      <c r="G82" s="1" t="s">
        <v>932</v>
      </c>
      <c r="H82" s="1" t="s">
        <v>933</v>
      </c>
      <c r="I82" s="1" t="s">
        <v>934</v>
      </c>
      <c r="J82" s="1" t="s">
        <v>312</v>
      </c>
      <c r="K82" s="1" t="s">
        <v>935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936</v>
      </c>
      <c r="B83" s="1" t="s">
        <v>937</v>
      </c>
      <c r="C83" s="1" t="s">
        <v>938</v>
      </c>
      <c r="D83" s="1" t="s">
        <v>939</v>
      </c>
      <c r="E83" s="1" t="s">
        <v>940</v>
      </c>
      <c r="F83" s="1" t="s">
        <v>941</v>
      </c>
      <c r="G83" s="1" t="s">
        <v>942</v>
      </c>
      <c r="H83" s="1" t="s">
        <v>943</v>
      </c>
      <c r="I83" s="1" t="s">
        <v>944</v>
      </c>
      <c r="J83" s="1" t="s">
        <v>945</v>
      </c>
      <c r="K83" s="1" t="s">
        <v>946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947</v>
      </c>
      <c r="B84" s="1" t="s">
        <v>948</v>
      </c>
      <c r="C84" s="1" t="s">
        <v>949</v>
      </c>
      <c r="D84" s="1" t="s">
        <v>950</v>
      </c>
      <c r="E84" s="1" t="s">
        <v>951</v>
      </c>
      <c r="F84" s="1" t="s">
        <v>952</v>
      </c>
      <c r="G84" s="1" t="s">
        <v>953</v>
      </c>
      <c r="H84" s="1" t="s">
        <v>954</v>
      </c>
      <c r="I84" s="1" t="s">
        <v>955</v>
      </c>
      <c r="J84" s="1" t="s">
        <v>956</v>
      </c>
      <c r="K84" s="1" t="s">
        <v>957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958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959</v>
      </c>
      <c r="B86" s="1" t="s">
        <v>960</v>
      </c>
      <c r="C86" s="1" t="s">
        <v>961</v>
      </c>
      <c r="D86" s="1" t="s">
        <v>962</v>
      </c>
      <c r="E86" s="1" t="s">
        <v>963</v>
      </c>
      <c r="F86" s="1" t="s">
        <v>964</v>
      </c>
      <c r="G86" s="1" t="s">
        <v>965</v>
      </c>
      <c r="H86" s="1" t="s">
        <v>966</v>
      </c>
      <c r="I86" s="1" t="s">
        <v>967</v>
      </c>
      <c r="J86" s="1" t="s">
        <v>968</v>
      </c>
      <c r="K86" s="1" t="s">
        <v>969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970</v>
      </c>
      <c r="B87" s="1" t="s">
        <v>971</v>
      </c>
      <c r="C87" s="1" t="s">
        <v>972</v>
      </c>
      <c r="D87" s="1" t="s">
        <v>973</v>
      </c>
      <c r="E87" s="1" t="s">
        <v>974</v>
      </c>
      <c r="F87" s="1" t="s">
        <v>975</v>
      </c>
      <c r="G87" s="1" t="s">
        <v>976</v>
      </c>
      <c r="H87" s="1" t="s">
        <v>977</v>
      </c>
      <c r="I87" s="1" t="s">
        <v>978</v>
      </c>
      <c r="J87" s="1" t="s">
        <v>979</v>
      </c>
      <c r="K87" s="1" t="s">
        <v>980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981</v>
      </c>
      <c r="B88" s="1" t="s">
        <v>982</v>
      </c>
      <c r="C88" s="1" t="s">
        <v>983</v>
      </c>
      <c r="D88" s="1" t="s">
        <v>984</v>
      </c>
      <c r="E88" s="1" t="s">
        <v>985</v>
      </c>
      <c r="F88" s="1" t="s">
        <v>986</v>
      </c>
      <c r="G88" s="1" t="s">
        <v>987</v>
      </c>
      <c r="H88" s="1" t="s">
        <v>988</v>
      </c>
      <c r="I88" s="1" t="s">
        <v>989</v>
      </c>
      <c r="J88" s="1" t="s">
        <v>990</v>
      </c>
      <c r="K88" s="1" t="s">
        <v>991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992</v>
      </c>
      <c r="B89" s="1" t="s">
        <v>993</v>
      </c>
      <c r="C89" s="1" t="s">
        <v>994</v>
      </c>
      <c r="D89" s="1" t="s">
        <v>995</v>
      </c>
      <c r="E89" s="1" t="s">
        <v>996</v>
      </c>
      <c r="F89" s="1" t="s">
        <v>997</v>
      </c>
      <c r="G89" s="1" t="s">
        <v>998</v>
      </c>
      <c r="H89" s="1" t="s">
        <v>999</v>
      </c>
      <c r="I89" s="1" t="s">
        <v>1000</v>
      </c>
      <c r="J89" s="1" t="s">
        <v>1001</v>
      </c>
      <c r="K89" s="1" t="s">
        <v>1002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1003</v>
      </c>
      <c r="B90" s="1" t="s">
        <v>1004</v>
      </c>
      <c r="C90" s="1" t="s">
        <v>1005</v>
      </c>
      <c r="D90" s="1" t="s">
        <v>1006</v>
      </c>
      <c r="E90" s="1" t="s">
        <v>1007</v>
      </c>
      <c r="F90" s="1" t="s">
        <v>1008</v>
      </c>
      <c r="G90" s="1" t="s">
        <v>1009</v>
      </c>
      <c r="H90" s="1" t="s">
        <v>1010</v>
      </c>
      <c r="I90" s="1" t="s">
        <v>1011</v>
      </c>
      <c r="J90" s="1" t="s">
        <v>1012</v>
      </c>
      <c r="K90" s="1" t="s">
        <v>1013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1014</v>
      </c>
      <c r="B91" s="1" t="s">
        <v>1015</v>
      </c>
      <c r="C91" s="1" t="s">
        <v>1016</v>
      </c>
      <c r="D91" s="1" t="s">
        <v>1017</v>
      </c>
      <c r="E91" s="1" t="s">
        <v>1018</v>
      </c>
      <c r="F91" s="1" t="s">
        <v>1019</v>
      </c>
      <c r="G91" s="1" t="s">
        <v>1020</v>
      </c>
      <c r="H91" s="1" t="s">
        <v>1021</v>
      </c>
      <c r="I91" s="1" t="s">
        <v>1022</v>
      </c>
      <c r="J91" s="1" t="s">
        <v>1023</v>
      </c>
      <c r="K91" s="1" t="s">
        <v>1024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1025</v>
      </c>
      <c r="B92" s="1" t="s">
        <v>1026</v>
      </c>
      <c r="C92" s="1" t="s">
        <v>1027</v>
      </c>
      <c r="D92" s="1" t="s">
        <v>1017</v>
      </c>
      <c r="E92" s="1" t="s">
        <v>1018</v>
      </c>
      <c r="F92" s="1" t="s">
        <v>1019</v>
      </c>
      <c r="G92" s="1" t="s">
        <v>1020</v>
      </c>
      <c r="H92" s="1" t="s">
        <v>1021</v>
      </c>
      <c r="I92" s="1" t="s">
        <v>1022</v>
      </c>
      <c r="J92" s="1" t="s">
        <v>1023</v>
      </c>
      <c r="K92" s="1" t="s">
        <v>1024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1028</v>
      </c>
      <c r="B93" s="1" t="s">
        <v>1029</v>
      </c>
      <c r="C93" s="1" t="s">
        <v>1030</v>
      </c>
      <c r="D93" s="1">
        <v>77.0</v>
      </c>
      <c r="E93" s="1" t="s">
        <v>1031</v>
      </c>
      <c r="F93" s="1" t="s">
        <v>1032</v>
      </c>
      <c r="G93" s="1" t="s">
        <v>1033</v>
      </c>
      <c r="H93" s="1" t="s">
        <v>1034</v>
      </c>
      <c r="I93" s="1" t="s">
        <v>1035</v>
      </c>
      <c r="J93" s="1" t="s">
        <v>1036</v>
      </c>
      <c r="K93" s="1" t="s">
        <v>1037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1038</v>
      </c>
      <c r="B94" s="1" t="s">
        <v>1039</v>
      </c>
      <c r="C94" s="1" t="s">
        <v>1040</v>
      </c>
      <c r="D94" s="1" t="s">
        <v>1041</v>
      </c>
      <c r="E94" s="1" t="s">
        <v>1042</v>
      </c>
      <c r="F94" s="1">
        <v>-19.0</v>
      </c>
      <c r="G94" s="1" t="s">
        <v>1043</v>
      </c>
      <c r="H94" s="1" t="s">
        <v>1044</v>
      </c>
      <c r="I94" s="1" t="s">
        <v>1045</v>
      </c>
      <c r="J94" s="1" t="s">
        <v>1046</v>
      </c>
      <c r="K94" s="1" t="s">
        <v>1047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1048</v>
      </c>
      <c r="B95" s="1">
        <v>0.0</v>
      </c>
      <c r="C95" s="1">
        <v>0.0</v>
      </c>
      <c r="D95" s="1">
        <v>0.0</v>
      </c>
      <c r="E95" s="1" t="s">
        <v>1049</v>
      </c>
      <c r="F95" s="1" t="s">
        <v>1050</v>
      </c>
      <c r="G95" s="1" t="s">
        <v>1020</v>
      </c>
      <c r="H95" s="1" t="s">
        <v>1051</v>
      </c>
      <c r="I95" s="1" t="s">
        <v>1052</v>
      </c>
      <c r="J95" s="1" t="s">
        <v>1053</v>
      </c>
      <c r="K95" s="1" t="s">
        <v>1054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1055</v>
      </c>
      <c r="B96" s="1">
        <v>0.0</v>
      </c>
      <c r="C96" s="1">
        <v>0.0</v>
      </c>
      <c r="D96" s="1">
        <v>0.0</v>
      </c>
      <c r="E96" s="1">
        <v>0.0</v>
      </c>
      <c r="F96" s="1" t="s">
        <v>1056</v>
      </c>
      <c r="G96" s="1" t="s">
        <v>1057</v>
      </c>
      <c r="H96" s="1" t="s">
        <v>203</v>
      </c>
      <c r="I96" s="1" t="s">
        <v>1058</v>
      </c>
      <c r="J96" s="1" t="s">
        <v>1059</v>
      </c>
      <c r="K96" s="1" t="s">
        <v>1060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1061</v>
      </c>
      <c r="B97" s="1" t="s">
        <v>1062</v>
      </c>
      <c r="C97" s="1" t="s">
        <v>1063</v>
      </c>
      <c r="D97" s="1" t="s">
        <v>1064</v>
      </c>
      <c r="E97" s="1" t="s">
        <v>1065</v>
      </c>
      <c r="F97" s="1" t="s">
        <v>1066</v>
      </c>
      <c r="G97" s="1" t="s">
        <v>1067</v>
      </c>
      <c r="H97" s="1" t="s">
        <v>318</v>
      </c>
      <c r="I97" s="1" t="s">
        <v>1068</v>
      </c>
      <c r="J97" s="1" t="s">
        <v>1069</v>
      </c>
      <c r="K97" s="1" t="s">
        <v>1070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1071</v>
      </c>
      <c r="B98" s="1" t="s">
        <v>1072</v>
      </c>
      <c r="C98" s="1" t="s">
        <v>1073</v>
      </c>
      <c r="D98" s="1" t="s">
        <v>1074</v>
      </c>
      <c r="E98" s="1" t="s">
        <v>1075</v>
      </c>
      <c r="F98" s="1" t="s">
        <v>1076</v>
      </c>
      <c r="G98" s="1" t="s">
        <v>1077</v>
      </c>
      <c r="H98" s="1" t="s">
        <v>1078</v>
      </c>
      <c r="I98" s="1" t="s">
        <v>1079</v>
      </c>
      <c r="J98" s="1" t="s">
        <v>1080</v>
      </c>
      <c r="K98" s="1" t="s">
        <v>1081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1082</v>
      </c>
      <c r="B99" s="1" t="s">
        <v>1083</v>
      </c>
      <c r="C99" s="1" t="s">
        <v>1084</v>
      </c>
      <c r="D99" s="1" t="s">
        <v>1085</v>
      </c>
      <c r="E99" s="1" t="s">
        <v>1086</v>
      </c>
      <c r="F99" s="1" t="s">
        <v>1087</v>
      </c>
      <c r="G99" s="1" t="s">
        <v>1088</v>
      </c>
      <c r="H99" s="1" t="s">
        <v>1089</v>
      </c>
      <c r="I99" s="1" t="s">
        <v>1090</v>
      </c>
      <c r="J99" s="1" t="s">
        <v>1091</v>
      </c>
      <c r="K99" s="1" t="s">
        <v>1092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1093</v>
      </c>
      <c r="B100" s="1" t="s">
        <v>1094</v>
      </c>
      <c r="C100" s="1" t="s">
        <v>1095</v>
      </c>
      <c r="D100" s="1" t="s">
        <v>1096</v>
      </c>
      <c r="E100" s="1" t="s">
        <v>1097</v>
      </c>
      <c r="F100" s="1" t="s">
        <v>1098</v>
      </c>
      <c r="G100" s="1" t="s">
        <v>1099</v>
      </c>
      <c r="H100" s="1" t="s">
        <v>1100</v>
      </c>
      <c r="I100" s="1" t="s">
        <v>1101</v>
      </c>
      <c r="J100" s="1" t="s">
        <v>1102</v>
      </c>
      <c r="K100" s="1" t="s">
        <v>1103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1104</v>
      </c>
      <c r="B101" s="1" t="s">
        <v>1105</v>
      </c>
      <c r="C101" s="1" t="s">
        <v>849</v>
      </c>
      <c r="D101" s="1" t="s">
        <v>1106</v>
      </c>
      <c r="E101" s="1" t="s">
        <v>1107</v>
      </c>
      <c r="F101" s="1" t="s">
        <v>1108</v>
      </c>
      <c r="G101" s="1" t="s">
        <v>600</v>
      </c>
      <c r="H101" s="1" t="s">
        <v>1109</v>
      </c>
      <c r="I101" s="1" t="s">
        <v>1110</v>
      </c>
      <c r="J101" s="1" t="s">
        <v>1111</v>
      </c>
      <c r="K101" s="1" t="s">
        <v>1112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1113</v>
      </c>
      <c r="B102" s="1" t="s">
        <v>1114</v>
      </c>
      <c r="C102" s="1" t="s">
        <v>1115</v>
      </c>
      <c r="D102" s="1" t="s">
        <v>1116</v>
      </c>
      <c r="E102" s="1" t="s">
        <v>1117</v>
      </c>
      <c r="F102" s="1" t="s">
        <v>1118</v>
      </c>
      <c r="G102" s="1" t="s">
        <v>1119</v>
      </c>
      <c r="H102" s="1" t="s">
        <v>1120</v>
      </c>
      <c r="I102" s="1" t="s">
        <v>1121</v>
      </c>
      <c r="J102" s="1" t="s">
        <v>1122</v>
      </c>
      <c r="K102" s="1">
        <v>33.0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1123</v>
      </c>
      <c r="B103" s="1" t="s">
        <v>1124</v>
      </c>
      <c r="C103" s="1" t="s">
        <v>1125</v>
      </c>
      <c r="D103" s="1" t="s">
        <v>1126</v>
      </c>
      <c r="E103" s="1" t="s">
        <v>1127</v>
      </c>
      <c r="F103" s="1" t="s">
        <v>1128</v>
      </c>
      <c r="G103" s="1" t="s">
        <v>1129</v>
      </c>
      <c r="H103" s="1" t="s">
        <v>1130</v>
      </c>
      <c r="I103" s="1" t="s">
        <v>1131</v>
      </c>
      <c r="J103" s="1" t="s">
        <v>1132</v>
      </c>
      <c r="K103" s="1" t="s">
        <v>725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1133</v>
      </c>
      <c r="B104" s="1" t="s">
        <v>1134</v>
      </c>
      <c r="C104" s="1" t="s">
        <v>1135</v>
      </c>
      <c r="D104" s="1" t="s">
        <v>1136</v>
      </c>
      <c r="E104" s="1" t="s">
        <v>1137</v>
      </c>
      <c r="F104" s="1" t="s">
        <v>1138</v>
      </c>
      <c r="G104" s="1" t="s">
        <v>1139</v>
      </c>
      <c r="H104" s="1" t="s">
        <v>1140</v>
      </c>
      <c r="I104" s="1" t="s">
        <v>1141</v>
      </c>
      <c r="J104" s="1" t="s">
        <v>1142</v>
      </c>
      <c r="K104" s="1" t="s">
        <v>1143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1144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1145</v>
      </c>
      <c r="B106" s="1" t="s">
        <v>1146</v>
      </c>
      <c r="C106" s="1" t="s">
        <v>1147</v>
      </c>
      <c r="D106" s="1" t="s">
        <v>1148</v>
      </c>
      <c r="E106" s="1" t="s">
        <v>1149</v>
      </c>
      <c r="F106" s="1" t="s">
        <v>1150</v>
      </c>
      <c r="G106" s="1" t="s">
        <v>1151</v>
      </c>
      <c r="H106" s="1" t="s">
        <v>1152</v>
      </c>
      <c r="I106" s="1" t="s">
        <v>1153</v>
      </c>
      <c r="J106" s="1" t="s">
        <v>1154</v>
      </c>
      <c r="K106" s="1" t="s">
        <v>1155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1156</v>
      </c>
      <c r="B107" s="1" t="s">
        <v>1157</v>
      </c>
      <c r="C107" s="1" t="s">
        <v>1158</v>
      </c>
      <c r="D107" s="1" t="s">
        <v>1159</v>
      </c>
      <c r="E107" s="1" t="s">
        <v>1160</v>
      </c>
      <c r="F107" s="1" t="s">
        <v>1161</v>
      </c>
      <c r="G107" s="1" t="s">
        <v>1162</v>
      </c>
      <c r="H107" s="1" t="s">
        <v>1163</v>
      </c>
      <c r="I107" s="1" t="s">
        <v>1164</v>
      </c>
      <c r="J107" s="1" t="s">
        <v>1165</v>
      </c>
      <c r="K107" s="1" t="s">
        <v>1166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1167</v>
      </c>
      <c r="B108" s="1" t="s">
        <v>1168</v>
      </c>
      <c r="C108" s="1" t="s">
        <v>315</v>
      </c>
      <c r="D108" s="1" t="s">
        <v>1169</v>
      </c>
      <c r="E108" s="1" t="s">
        <v>1170</v>
      </c>
      <c r="F108" s="1" t="s">
        <v>1171</v>
      </c>
      <c r="G108" s="1" t="s">
        <v>1172</v>
      </c>
      <c r="H108" s="1" t="s">
        <v>1173</v>
      </c>
      <c r="I108" s="1" t="s">
        <v>1174</v>
      </c>
      <c r="J108" s="1" t="s">
        <v>1175</v>
      </c>
      <c r="K108" s="1" t="s">
        <v>1176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1177</v>
      </c>
      <c r="B109" s="1" t="s">
        <v>1178</v>
      </c>
      <c r="C109" s="1" t="s">
        <v>1179</v>
      </c>
      <c r="D109" s="1" t="s">
        <v>570</v>
      </c>
      <c r="E109" s="1" t="s">
        <v>1180</v>
      </c>
      <c r="F109" s="1" t="s">
        <v>752</v>
      </c>
      <c r="G109" s="1" t="s">
        <v>1181</v>
      </c>
      <c r="H109" s="1" t="s">
        <v>1182</v>
      </c>
      <c r="I109" s="1" t="s">
        <v>1183</v>
      </c>
      <c r="J109" s="1" t="s">
        <v>1184</v>
      </c>
      <c r="K109" s="1" t="s">
        <v>1185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1186</v>
      </c>
      <c r="B110" s="1" t="s">
        <v>1187</v>
      </c>
      <c r="C110" s="1" t="s">
        <v>1188</v>
      </c>
      <c r="D110" s="1" t="s">
        <v>248</v>
      </c>
      <c r="E110" s="1" t="s">
        <v>1189</v>
      </c>
      <c r="F110" s="1" t="s">
        <v>1190</v>
      </c>
      <c r="G110" s="1" t="s">
        <v>1191</v>
      </c>
      <c r="H110" s="1" t="s">
        <v>1192</v>
      </c>
      <c r="I110" s="1" t="s">
        <v>1193</v>
      </c>
      <c r="J110" s="1" t="s">
        <v>1194</v>
      </c>
      <c r="K110" s="1" t="s">
        <v>1195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1196</v>
      </c>
      <c r="B111" s="1" t="s">
        <v>1197</v>
      </c>
      <c r="C111" s="1" t="s">
        <v>1198</v>
      </c>
      <c r="D111" s="1">
        <v>54.0</v>
      </c>
      <c r="E111" s="1" t="s">
        <v>1199</v>
      </c>
      <c r="F111" s="1" t="s">
        <v>1200</v>
      </c>
      <c r="G111" s="1" t="s">
        <v>1201</v>
      </c>
      <c r="H111" s="1" t="s">
        <v>1202</v>
      </c>
      <c r="I111" s="1" t="s">
        <v>1203</v>
      </c>
      <c r="J111" s="1" t="s">
        <v>1204</v>
      </c>
      <c r="K111" s="1">
        <v>65.0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1205</v>
      </c>
      <c r="B112" s="1" t="s">
        <v>1197</v>
      </c>
      <c r="C112" s="1" t="s">
        <v>1198</v>
      </c>
      <c r="D112" s="1" t="s">
        <v>1206</v>
      </c>
      <c r="E112" s="1" t="s">
        <v>1207</v>
      </c>
      <c r="F112" s="1" t="s">
        <v>1200</v>
      </c>
      <c r="G112" s="1" t="s">
        <v>1201</v>
      </c>
      <c r="H112" s="1" t="s">
        <v>1202</v>
      </c>
      <c r="I112" s="1" t="s">
        <v>1203</v>
      </c>
      <c r="J112" s="1" t="s">
        <v>1204</v>
      </c>
      <c r="K112" s="1">
        <v>65.0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1208</v>
      </c>
      <c r="B113" s="1" t="s">
        <v>1209</v>
      </c>
      <c r="C113" s="1" t="s">
        <v>1210</v>
      </c>
      <c r="D113" s="1" t="s">
        <v>1211</v>
      </c>
      <c r="E113" s="1" t="s">
        <v>1212</v>
      </c>
      <c r="F113" s="1" t="s">
        <v>1213</v>
      </c>
      <c r="G113" s="1" t="s">
        <v>1214</v>
      </c>
      <c r="H113" s="1" t="s">
        <v>1215</v>
      </c>
      <c r="I113" s="1" t="s">
        <v>1216</v>
      </c>
      <c r="J113" s="1" t="s">
        <v>1217</v>
      </c>
      <c r="K113" s="1" t="s">
        <v>1218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1219</v>
      </c>
      <c r="B114" s="1" t="s">
        <v>1220</v>
      </c>
      <c r="C114" s="1" t="s">
        <v>1221</v>
      </c>
      <c r="D114" s="1" t="s">
        <v>1222</v>
      </c>
      <c r="E114" s="1" t="s">
        <v>1223</v>
      </c>
      <c r="F114" s="1" t="s">
        <v>1224</v>
      </c>
      <c r="G114" s="1" t="s">
        <v>1225</v>
      </c>
      <c r="H114" s="1" t="s">
        <v>1226</v>
      </c>
      <c r="I114" s="1" t="s">
        <v>1227</v>
      </c>
      <c r="J114" s="1" t="s">
        <v>1228</v>
      </c>
      <c r="K114" s="1" t="s">
        <v>1229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1230</v>
      </c>
      <c r="B115" s="1">
        <v>0.0</v>
      </c>
      <c r="C115" s="1" t="s">
        <v>1231</v>
      </c>
      <c r="D115" s="1">
        <v>0.0</v>
      </c>
      <c r="E115" s="1">
        <v>0.0</v>
      </c>
      <c r="F115" s="1">
        <v>0.0</v>
      </c>
      <c r="G115" s="1" t="s">
        <v>1232</v>
      </c>
      <c r="H115" s="1" t="s">
        <v>1233</v>
      </c>
      <c r="I115" s="1" t="s">
        <v>1234</v>
      </c>
      <c r="J115" s="1" t="s">
        <v>1235</v>
      </c>
      <c r="K115" s="1" t="s">
        <v>1236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1237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>
        <v>0.0</v>
      </c>
      <c r="H116" s="1" t="s">
        <v>1238</v>
      </c>
      <c r="I116" s="1" t="s">
        <v>1239</v>
      </c>
      <c r="J116" s="1" t="s">
        <v>1240</v>
      </c>
      <c r="K116" s="1" t="s">
        <v>1241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1242</v>
      </c>
      <c r="B117" s="1" t="s">
        <v>1243</v>
      </c>
      <c r="C117" s="1" t="s">
        <v>1244</v>
      </c>
      <c r="D117" s="1" t="s">
        <v>1245</v>
      </c>
      <c r="E117" s="1" t="s">
        <v>1246</v>
      </c>
      <c r="F117" s="1" t="s">
        <v>1247</v>
      </c>
      <c r="G117" s="1" t="s">
        <v>1248</v>
      </c>
      <c r="H117" s="1" t="s">
        <v>1249</v>
      </c>
      <c r="I117" s="1" t="s">
        <v>1250</v>
      </c>
      <c r="J117" s="1">
        <v>2.0</v>
      </c>
      <c r="K117" s="1" t="s">
        <v>1251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1252</v>
      </c>
      <c r="B118" s="1" t="s">
        <v>1253</v>
      </c>
      <c r="C118" s="1" t="s">
        <v>1254</v>
      </c>
      <c r="D118" s="1" t="s">
        <v>1255</v>
      </c>
      <c r="E118" s="1" t="s">
        <v>1256</v>
      </c>
      <c r="F118" s="1" t="s">
        <v>1257</v>
      </c>
      <c r="G118" s="1" t="s">
        <v>1258</v>
      </c>
      <c r="H118" s="1" t="s">
        <v>1259</v>
      </c>
      <c r="I118" s="1" t="s">
        <v>1260</v>
      </c>
      <c r="J118" s="1" t="s">
        <v>1261</v>
      </c>
      <c r="K118" s="1" t="s">
        <v>1262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1263</v>
      </c>
      <c r="B119" s="1" t="s">
        <v>1264</v>
      </c>
      <c r="C119" s="1" t="s">
        <v>1265</v>
      </c>
      <c r="D119" s="1" t="s">
        <v>1266</v>
      </c>
      <c r="E119" s="1" t="s">
        <v>1267</v>
      </c>
      <c r="F119" s="1" t="s">
        <v>1268</v>
      </c>
      <c r="G119" s="1" t="s">
        <v>1269</v>
      </c>
      <c r="H119" s="1" t="s">
        <v>1270</v>
      </c>
      <c r="I119" s="1" t="s">
        <v>1271</v>
      </c>
      <c r="J119" s="1" t="s">
        <v>1272</v>
      </c>
      <c r="K119" s="1" t="s">
        <v>1273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1274</v>
      </c>
      <c r="B120" s="1" t="s">
        <v>1275</v>
      </c>
      <c r="C120" s="1" t="s">
        <v>1276</v>
      </c>
      <c r="D120" s="1" t="s">
        <v>456</v>
      </c>
      <c r="E120" s="1" t="s">
        <v>1277</v>
      </c>
      <c r="F120" s="1">
        <v>19.0</v>
      </c>
      <c r="G120" s="1" t="s">
        <v>1278</v>
      </c>
      <c r="H120" s="1" t="s">
        <v>892</v>
      </c>
      <c r="I120" s="1" t="s">
        <v>1279</v>
      </c>
      <c r="J120" s="1" t="s">
        <v>1280</v>
      </c>
      <c r="K120" s="1" t="s">
        <v>1281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1282</v>
      </c>
      <c r="B121" s="1" t="s">
        <v>1283</v>
      </c>
      <c r="C121" s="1" t="s">
        <v>1284</v>
      </c>
      <c r="D121" s="1" t="s">
        <v>1285</v>
      </c>
      <c r="E121" s="1" t="s">
        <v>1286</v>
      </c>
      <c r="F121" s="1" t="s">
        <v>1287</v>
      </c>
      <c r="G121" s="1" t="s">
        <v>1288</v>
      </c>
      <c r="H121" s="1" t="s">
        <v>1289</v>
      </c>
      <c r="I121" s="1" t="s">
        <v>1290</v>
      </c>
      <c r="J121" s="1" t="s">
        <v>1291</v>
      </c>
      <c r="K121" s="1" t="s">
        <v>1292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1293</v>
      </c>
      <c r="B122" s="1" t="s">
        <v>1294</v>
      </c>
      <c r="C122" s="1" t="s">
        <v>1295</v>
      </c>
      <c r="D122" s="1" t="s">
        <v>1296</v>
      </c>
      <c r="E122" s="1" t="s">
        <v>1297</v>
      </c>
      <c r="F122" s="1" t="s">
        <v>1298</v>
      </c>
      <c r="G122" s="1" t="s">
        <v>1299</v>
      </c>
      <c r="H122" s="1" t="s">
        <v>1300</v>
      </c>
      <c r="I122" s="1" t="s">
        <v>1301</v>
      </c>
      <c r="J122" s="1" t="s">
        <v>1302</v>
      </c>
      <c r="K122" s="1" t="s">
        <v>1303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1304</v>
      </c>
      <c r="B123" s="1" t="s">
        <v>1305</v>
      </c>
      <c r="C123" s="1" t="s">
        <v>1306</v>
      </c>
      <c r="D123" s="1" t="s">
        <v>1307</v>
      </c>
      <c r="E123" s="1" t="s">
        <v>1308</v>
      </c>
      <c r="F123" s="1" t="s">
        <v>1309</v>
      </c>
      <c r="G123" s="1" t="s">
        <v>1310</v>
      </c>
      <c r="H123" s="1" t="s">
        <v>1311</v>
      </c>
      <c r="I123" s="1" t="s">
        <v>1312</v>
      </c>
      <c r="J123" s="1" t="s">
        <v>1313</v>
      </c>
      <c r="K123" s="1" t="s">
        <v>1314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1315</v>
      </c>
      <c r="B124" s="1" t="s">
        <v>1316</v>
      </c>
      <c r="C124" s="1" t="s">
        <v>203</v>
      </c>
      <c r="D124" s="1" t="s">
        <v>1317</v>
      </c>
      <c r="E124" s="1" t="s">
        <v>1318</v>
      </c>
      <c r="F124" s="1" t="s">
        <v>1319</v>
      </c>
      <c r="G124" s="1" t="s">
        <v>1320</v>
      </c>
      <c r="H124" s="1" t="s">
        <v>1321</v>
      </c>
      <c r="I124" s="1" t="s">
        <v>1170</v>
      </c>
      <c r="J124" s="1" t="s">
        <v>1322</v>
      </c>
      <c r="K124" s="1" t="s">
        <v>1323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 t="s">
        <v>1324</v>
      </c>
      <c r="C1" s="1" t="s">
        <v>1325</v>
      </c>
      <c r="D1" s="1" t="s">
        <v>1326</v>
      </c>
      <c r="E1" s="1" t="s">
        <v>1327</v>
      </c>
      <c r="F1" s="1" t="s">
        <v>1328</v>
      </c>
      <c r="G1" s="1" t="s">
        <v>1329</v>
      </c>
      <c r="H1" s="1" t="s">
        <v>1330</v>
      </c>
      <c r="I1" s="1" t="s">
        <v>1331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1332</v>
      </c>
      <c r="B2" s="1" t="s">
        <v>1333</v>
      </c>
      <c r="C2" s="1" t="s">
        <v>1334</v>
      </c>
      <c r="D2" s="1" t="s">
        <v>1335</v>
      </c>
      <c r="E2" s="1" t="s">
        <v>1336</v>
      </c>
      <c r="F2" s="1" t="s">
        <v>1337</v>
      </c>
      <c r="G2" s="1" t="s">
        <v>1338</v>
      </c>
      <c r="H2" s="1" t="s">
        <v>1338</v>
      </c>
      <c r="I2" s="1" t="s">
        <v>1339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1340</v>
      </c>
      <c r="B3" s="1" t="s">
        <v>1339</v>
      </c>
      <c r="C3" s="1" t="s">
        <v>1341</v>
      </c>
      <c r="D3" s="1" t="s">
        <v>1342</v>
      </c>
      <c r="E3" s="1" t="s">
        <v>1343</v>
      </c>
      <c r="F3" s="1" t="s">
        <v>1344</v>
      </c>
      <c r="G3" s="1" t="s">
        <v>1345</v>
      </c>
      <c r="H3" s="1" t="s">
        <v>1346</v>
      </c>
      <c r="I3" s="1" t="s">
        <v>1339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1347</v>
      </c>
      <c r="B4" s="1" t="s">
        <v>1348</v>
      </c>
      <c r="C4" s="1" t="s">
        <v>1349</v>
      </c>
      <c r="D4" s="1" t="s">
        <v>1350</v>
      </c>
      <c r="E4" s="1" t="s">
        <v>1351</v>
      </c>
      <c r="F4" s="1" t="s">
        <v>1352</v>
      </c>
      <c r="G4" s="1" t="s">
        <v>1353</v>
      </c>
      <c r="H4" s="1" t="s">
        <v>1354</v>
      </c>
      <c r="I4" s="1" t="s">
        <v>1355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1340</v>
      </c>
      <c r="B5" s="1" t="s">
        <v>1339</v>
      </c>
      <c r="C5" s="1" t="s">
        <v>1356</v>
      </c>
      <c r="D5" s="1" t="s">
        <v>1357</v>
      </c>
      <c r="E5" s="1" t="s">
        <v>1358</v>
      </c>
      <c r="F5" s="1" t="s">
        <v>1359</v>
      </c>
      <c r="G5" s="1" t="s">
        <v>1360</v>
      </c>
      <c r="H5" s="1" t="s">
        <v>1361</v>
      </c>
      <c r="I5" s="1" t="s">
        <v>1362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1363</v>
      </c>
      <c r="B6" s="1" t="s">
        <v>1364</v>
      </c>
      <c r="C6" s="1" t="s">
        <v>1365</v>
      </c>
      <c r="D6" s="1" t="s">
        <v>1366</v>
      </c>
      <c r="E6" s="1" t="s">
        <v>1367</v>
      </c>
      <c r="F6" s="1" t="s">
        <v>1368</v>
      </c>
      <c r="G6" s="1" t="s">
        <v>1369</v>
      </c>
      <c r="H6" s="1" t="s">
        <v>1370</v>
      </c>
      <c r="I6" s="1" t="s">
        <v>1371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1372</v>
      </c>
      <c r="B7" s="1" t="s">
        <v>1373</v>
      </c>
      <c r="C7" s="1" t="s">
        <v>1374</v>
      </c>
      <c r="D7" s="1" t="s">
        <v>1375</v>
      </c>
      <c r="E7" s="1" t="s">
        <v>1376</v>
      </c>
      <c r="F7" s="1" t="s">
        <v>1377</v>
      </c>
      <c r="G7" s="1" t="s">
        <v>1378</v>
      </c>
      <c r="H7" s="1" t="s">
        <v>1379</v>
      </c>
      <c r="I7" s="1" t="s">
        <v>1380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1381</v>
      </c>
      <c r="B8" s="1" t="s">
        <v>1339</v>
      </c>
      <c r="C8" s="1" t="s">
        <v>1382</v>
      </c>
      <c r="D8" s="1" t="s">
        <v>1382</v>
      </c>
      <c r="E8" s="1" t="s">
        <v>1383</v>
      </c>
      <c r="F8" s="1" t="s">
        <v>1384</v>
      </c>
      <c r="G8" s="1" t="s">
        <v>1385</v>
      </c>
      <c r="H8" s="1" t="s">
        <v>1386</v>
      </c>
      <c r="I8" s="1" t="s">
        <v>1387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1388</v>
      </c>
      <c r="B9" s="1" t="s">
        <v>1389</v>
      </c>
      <c r="C9" s="1" t="s">
        <v>1390</v>
      </c>
      <c r="D9" s="1" t="s">
        <v>1391</v>
      </c>
      <c r="E9" s="1" t="s">
        <v>1392</v>
      </c>
      <c r="F9" s="1" t="s">
        <v>1393</v>
      </c>
      <c r="G9" s="1" t="s">
        <v>1394</v>
      </c>
      <c r="H9" s="1" t="s">
        <v>1395</v>
      </c>
      <c r="I9" s="1" t="s">
        <v>1396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1397</v>
      </c>
      <c r="B10" s="1" t="s">
        <v>1398</v>
      </c>
      <c r="C10" s="1" t="s">
        <v>1399</v>
      </c>
      <c r="D10" s="1" t="s">
        <v>1400</v>
      </c>
      <c r="E10" s="1" t="s">
        <v>1401</v>
      </c>
      <c r="F10" s="1" t="s">
        <v>1402</v>
      </c>
      <c r="G10" s="1" t="s">
        <v>1403</v>
      </c>
      <c r="H10" s="1" t="s">
        <v>1404</v>
      </c>
      <c r="I10" s="1" t="s">
        <v>1405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1406</v>
      </c>
      <c r="B11" s="1" t="s">
        <v>1407</v>
      </c>
      <c r="C11" s="1" t="s">
        <v>1408</v>
      </c>
      <c r="D11" s="1" t="s">
        <v>1409</v>
      </c>
      <c r="E11" s="1" t="s">
        <v>1410</v>
      </c>
      <c r="F11" s="1" t="s">
        <v>1411</v>
      </c>
      <c r="G11" s="1" t="s">
        <v>1412</v>
      </c>
      <c r="H11" s="1" t="s">
        <v>1413</v>
      </c>
      <c r="I11" s="1" t="s">
        <v>1414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1415</v>
      </c>
      <c r="B12" s="1" t="s">
        <v>1416</v>
      </c>
      <c r="C12" s="1" t="s">
        <v>1417</v>
      </c>
      <c r="D12" s="1" t="s">
        <v>1418</v>
      </c>
      <c r="E12" s="1" t="s">
        <v>1419</v>
      </c>
      <c r="F12" s="1" t="s">
        <v>1420</v>
      </c>
      <c r="G12" s="1" t="s">
        <v>1421</v>
      </c>
      <c r="H12" s="1" t="s">
        <v>1422</v>
      </c>
      <c r="I12" s="1" t="s">
        <v>1369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1423</v>
      </c>
      <c r="B13" s="1" t="s">
        <v>1424</v>
      </c>
      <c r="C13" s="1" t="s">
        <v>1425</v>
      </c>
      <c r="D13" s="1" t="s">
        <v>1426</v>
      </c>
      <c r="E13" s="1" t="s">
        <v>1427</v>
      </c>
      <c r="F13" s="1" t="s">
        <v>1428</v>
      </c>
      <c r="G13" s="1" t="s">
        <v>1429</v>
      </c>
      <c r="H13" s="1" t="s">
        <v>1430</v>
      </c>
      <c r="I13" s="1" t="s">
        <v>1431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1432</v>
      </c>
      <c r="B14" s="1" t="s">
        <v>1433</v>
      </c>
      <c r="C14" s="1" t="s">
        <v>1434</v>
      </c>
      <c r="D14" s="1" t="s">
        <v>1435</v>
      </c>
      <c r="E14" s="1" t="s">
        <v>1436</v>
      </c>
      <c r="F14" s="1" t="s">
        <v>1437</v>
      </c>
      <c r="G14" s="1" t="s">
        <v>1438</v>
      </c>
      <c r="H14" s="1" t="s">
        <v>1439</v>
      </c>
      <c r="I14" s="1" t="s">
        <v>1440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1441</v>
      </c>
      <c r="B15" s="1" t="s">
        <v>1339</v>
      </c>
      <c r="C15" s="1" t="s">
        <v>1339</v>
      </c>
      <c r="D15" s="1" t="s">
        <v>1339</v>
      </c>
      <c r="E15" s="1" t="s">
        <v>1339</v>
      </c>
      <c r="F15" s="1" t="s">
        <v>1339</v>
      </c>
      <c r="G15" s="1" t="s">
        <v>1442</v>
      </c>
      <c r="H15" s="1" t="s">
        <v>1443</v>
      </c>
      <c r="I15" s="1" t="s">
        <v>1444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1445</v>
      </c>
      <c r="B16" s="1" t="s">
        <v>1339</v>
      </c>
      <c r="C16" s="1" t="s">
        <v>1339</v>
      </c>
      <c r="D16" s="1" t="s">
        <v>1339</v>
      </c>
      <c r="E16" s="1" t="s">
        <v>1339</v>
      </c>
      <c r="F16" s="1" t="s">
        <v>1339</v>
      </c>
      <c r="G16" s="1" t="s">
        <v>1446</v>
      </c>
      <c r="H16" s="1" t="s">
        <v>1447</v>
      </c>
      <c r="I16" s="1" t="s">
        <v>1448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1449</v>
      </c>
      <c r="B17" s="1" t="s">
        <v>185</v>
      </c>
      <c r="C17" s="1" t="s">
        <v>186</v>
      </c>
      <c r="D17" s="1" t="s">
        <v>195</v>
      </c>
      <c r="E17" s="1" t="s">
        <v>196</v>
      </c>
      <c r="F17" s="1" t="s">
        <v>197</v>
      </c>
      <c r="G17" s="1" t="s">
        <v>1450</v>
      </c>
      <c r="H17" s="1" t="s">
        <v>1451</v>
      </c>
      <c r="I17" s="1" t="s">
        <v>1452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1453</v>
      </c>
      <c r="B18" s="1" t="s">
        <v>1339</v>
      </c>
      <c r="C18" s="1" t="s">
        <v>1339</v>
      </c>
      <c r="D18" s="1" t="s">
        <v>1339</v>
      </c>
      <c r="E18" s="1" t="s">
        <v>1339</v>
      </c>
      <c r="F18" s="1" t="s">
        <v>1339</v>
      </c>
      <c r="G18" s="1" t="s">
        <v>1454</v>
      </c>
      <c r="H18" s="1" t="s">
        <v>1455</v>
      </c>
      <c r="I18" s="1" t="s">
        <v>1456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1457</v>
      </c>
      <c r="B19" s="1" t="s">
        <v>1458</v>
      </c>
      <c r="C19" s="1" t="s">
        <v>1459</v>
      </c>
      <c r="D19" s="1" t="s">
        <v>1460</v>
      </c>
      <c r="E19" s="1" t="s">
        <v>1461</v>
      </c>
      <c r="F19" s="1" t="s">
        <v>1462</v>
      </c>
      <c r="G19" s="1" t="s">
        <v>1463</v>
      </c>
      <c r="H19" s="1" t="s">
        <v>1464</v>
      </c>
      <c r="I19" s="1" t="s">
        <v>1465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1466</v>
      </c>
      <c r="B20" s="1" t="s">
        <v>1467</v>
      </c>
      <c r="C20" s="1" t="s">
        <v>1468</v>
      </c>
      <c r="D20" s="1" t="s">
        <v>1469</v>
      </c>
      <c r="E20" s="1" t="s">
        <v>1470</v>
      </c>
      <c r="F20" s="1" t="s">
        <v>1471</v>
      </c>
      <c r="G20" s="1" t="s">
        <v>1472</v>
      </c>
      <c r="H20" s="1" t="s">
        <v>1473</v>
      </c>
      <c r="I20" s="1" t="s">
        <v>1474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1475</v>
      </c>
      <c r="B21" s="1" t="s">
        <v>1476</v>
      </c>
      <c r="C21" s="1" t="s">
        <v>1477</v>
      </c>
      <c r="D21" s="1" t="s">
        <v>1478</v>
      </c>
      <c r="E21" s="1" t="s">
        <v>1479</v>
      </c>
      <c r="F21" s="1" t="s">
        <v>1480</v>
      </c>
      <c r="G21" s="1" t="s">
        <v>1481</v>
      </c>
      <c r="H21" s="1" t="s">
        <v>1482</v>
      </c>
      <c r="I21" s="1" t="s">
        <v>1483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1484</v>
      </c>
      <c r="B22" s="1" t="s">
        <v>1485</v>
      </c>
      <c r="C22" s="1" t="s">
        <v>1486</v>
      </c>
      <c r="D22" s="1" t="s">
        <v>1487</v>
      </c>
      <c r="E22" s="1" t="s">
        <v>1488</v>
      </c>
      <c r="F22" s="1" t="s">
        <v>1489</v>
      </c>
      <c r="G22" s="1" t="s">
        <v>1490</v>
      </c>
      <c r="H22" s="1" t="s">
        <v>1491</v>
      </c>
      <c r="I22" s="1" t="s">
        <v>1492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1493</v>
      </c>
      <c r="B23" s="1" t="s">
        <v>1494</v>
      </c>
      <c r="C23" s="1" t="s">
        <v>1495</v>
      </c>
      <c r="D23" s="1" t="s">
        <v>1496</v>
      </c>
      <c r="E23" s="1" t="s">
        <v>1497</v>
      </c>
      <c r="F23" s="1" t="s">
        <v>1498</v>
      </c>
      <c r="G23" s="1" t="s">
        <v>1499</v>
      </c>
      <c r="H23" s="1" t="s">
        <v>1500</v>
      </c>
      <c r="I23" s="1" t="s">
        <v>1501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1502</v>
      </c>
      <c r="B24" s="1" t="s">
        <v>1503</v>
      </c>
      <c r="C24" s="1" t="s">
        <v>1504</v>
      </c>
      <c r="D24" s="1" t="s">
        <v>1505</v>
      </c>
      <c r="E24" s="1" t="s">
        <v>1506</v>
      </c>
      <c r="F24" s="1" t="s">
        <v>1507</v>
      </c>
      <c r="G24" s="1" t="s">
        <v>1508</v>
      </c>
      <c r="H24" s="1" t="s">
        <v>1508</v>
      </c>
      <c r="I24" s="1" t="s">
        <v>1508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1509</v>
      </c>
      <c r="B25" s="1" t="s">
        <v>1510</v>
      </c>
      <c r="C25" s="1" t="s">
        <v>1511</v>
      </c>
      <c r="D25" s="1" t="s">
        <v>1512</v>
      </c>
      <c r="E25" s="1" t="s">
        <v>1513</v>
      </c>
      <c r="F25" s="1" t="s">
        <v>1514</v>
      </c>
      <c r="G25" s="1" t="s">
        <v>1515</v>
      </c>
      <c r="H25" s="1" t="s">
        <v>1515</v>
      </c>
      <c r="I25" s="1" t="s">
        <v>1339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1516</v>
      </c>
      <c r="B26" s="1" t="s">
        <v>1517</v>
      </c>
      <c r="C26" s="1" t="s">
        <v>1518</v>
      </c>
      <c r="D26" s="1" t="s">
        <v>1519</v>
      </c>
      <c r="E26" s="1" t="s">
        <v>1520</v>
      </c>
      <c r="F26" s="1" t="s">
        <v>1521</v>
      </c>
      <c r="G26" s="1" t="s">
        <v>1339</v>
      </c>
      <c r="H26" s="1" t="s">
        <v>1339</v>
      </c>
      <c r="I26" s="1" t="s">
        <v>1339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1522</v>
      </c>
      <c r="B2" s="1" t="s">
        <v>1523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1524</v>
      </c>
      <c r="B3" s="1" t="s">
        <v>1525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1526</v>
      </c>
      <c r="B4" s="1" t="s">
        <v>1527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1528</v>
      </c>
      <c r="B5" s="1" t="s">
        <v>1529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1530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1531</v>
      </c>
      <c r="B7" s="1" t="s">
        <v>1532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1533</v>
      </c>
      <c r="B8" s="4" t="s">
        <v>1534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1535</v>
      </c>
      <c r="B9" s="1" t="s">
        <v>1536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1537</v>
      </c>
      <c r="B10" s="1" t="s">
        <v>1538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1539</v>
      </c>
      <c r="B11" s="1" t="s">
        <v>1536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1540</v>
      </c>
      <c r="B12" s="1" t="s">
        <v>1541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1542</v>
      </c>
      <c r="B13" s="1" t="s">
        <v>1543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1544</v>
      </c>
      <c r="B14" s="1" t="s">
        <v>1541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1545</v>
      </c>
      <c r="B15" s="1" t="s">
        <v>1546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1547</v>
      </c>
      <c r="B16" s="1">
        <v>5800.0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1548</v>
      </c>
      <c r="B17" s="1" t="s">
        <v>1549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1550</v>
      </c>
      <c r="B18" s="1">
        <v>7.0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1551</v>
      </c>
      <c r="B19" s="1">
        <v>8.0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1552</v>
      </c>
      <c r="B20" s="1">
        <v>5.0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1553</v>
      </c>
      <c r="B21" s="1">
        <v>1.0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1554</v>
      </c>
      <c r="B22" s="1">
        <v>4.0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1555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1556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1557</v>
      </c>
      <c r="B25" s="4" t="s">
        <v>1558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1559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1560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1561</v>
      </c>
      <c r="B28" s="1">
        <v>31.31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1562</v>
      </c>
      <c r="B29" s="1">
        <v>30.6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1563</v>
      </c>
      <c r="B30" s="1">
        <v>30.39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1564</v>
      </c>
      <c r="B31" s="1">
        <v>31.195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1565</v>
      </c>
      <c r="B32" s="1">
        <v>31.31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1566</v>
      </c>
      <c r="B33" s="1">
        <v>30.6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1567</v>
      </c>
      <c r="B34" s="1">
        <v>30.39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1568</v>
      </c>
      <c r="B35" s="1">
        <v>31.195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1569</v>
      </c>
      <c r="B36" s="1">
        <v>1.0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1570</v>
      </c>
      <c r="B37" s="1">
        <v>0.0321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1571</v>
      </c>
      <c r="B38" s="1">
        <v>1.7346528E9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1572</v>
      </c>
      <c r="B39" s="1">
        <v>0.5725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1573</v>
      </c>
      <c r="B40" s="1">
        <v>2.238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1574</v>
      </c>
      <c r="B41" s="1">
        <v>23.778627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1575</v>
      </c>
      <c r="B42" s="1">
        <v>30.689655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1576</v>
      </c>
      <c r="B43" s="1">
        <v>184135.0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1577</v>
      </c>
      <c r="B44" s="1">
        <v>184135.0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1578</v>
      </c>
      <c r="B45" s="1">
        <v>231750.0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1579</v>
      </c>
      <c r="B46" s="1">
        <v>144220.0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1580</v>
      </c>
      <c r="B47" s="1">
        <v>144220.0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1581</v>
      </c>
      <c r="B48" s="1">
        <v>31.09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1582</v>
      </c>
      <c r="B49" s="1">
        <v>31.23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1583</v>
      </c>
      <c r="B50" s="1">
        <v>100.0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1584</v>
      </c>
      <c r="B51" s="1">
        <v>200.0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1585</v>
      </c>
      <c r="B52" s="1">
        <v>8.54413312E8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1586</v>
      </c>
      <c r="B53" s="1">
        <v>27.42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1587</v>
      </c>
      <c r="B54" s="1">
        <v>40.55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1588</v>
      </c>
      <c r="B55" s="1">
        <v>1.1651541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1589</v>
      </c>
      <c r="B56" s="1">
        <v>32.2258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1590</v>
      </c>
      <c r="B57" s="1">
        <v>31.53255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1591</v>
      </c>
      <c r="B58" s="1">
        <v>0.75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1592</v>
      </c>
      <c r="B59" s="1">
        <v>0.02395401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1593</v>
      </c>
      <c r="B60" s="1" t="s">
        <v>1594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1595</v>
      </c>
      <c r="B61" s="1">
        <v>1.273336832E9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1596</v>
      </c>
      <c r="B62" s="1">
        <v>0.05234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1597</v>
      </c>
      <c r="B63" s="1">
        <v>1.9992962E7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1598</v>
      </c>
      <c r="B64" s="1">
        <v>2.7429E7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1599</v>
      </c>
      <c r="B65" s="1">
        <v>914053.0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1600</v>
      </c>
      <c r="B66" s="1">
        <v>730687.0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1601</v>
      </c>
      <c r="B67" s="1">
        <v>1.7316288E9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1602</v>
      </c>
      <c r="B68" s="1">
        <v>1.734048E9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1603</v>
      </c>
      <c r="B69" s="1">
        <v>0.033299997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1604</v>
      </c>
      <c r="B70" s="1">
        <v>0.2678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1605</v>
      </c>
      <c r="B71" s="1">
        <v>0.73514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1606</v>
      </c>
      <c r="B72" s="1">
        <v>3.3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1607</v>
      </c>
      <c r="B73" s="1">
        <v>0.0542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1608</v>
      </c>
      <c r="B74" s="1">
        <v>2.7429E7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1609</v>
      </c>
      <c r="B75" s="1">
        <v>18.617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1610</v>
      </c>
      <c r="B76" s="1">
        <v>1.6732018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1611</v>
      </c>
      <c r="B77" s="1">
        <v>1.7039808E9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1612</v>
      </c>
      <c r="B78" s="1">
        <v>1.7356032E9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1613</v>
      </c>
      <c r="B79" s="1">
        <v>1.7276544E9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1614</v>
      </c>
      <c r="B80" s="1">
        <v>-0.979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1615</v>
      </c>
      <c r="B81" s="1">
        <v>3.8381E7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1616</v>
      </c>
      <c r="B82" s="1">
        <v>1.31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1617</v>
      </c>
      <c r="B83" s="1">
        <v>0.91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1618</v>
      </c>
      <c r="B84" s="1" t="s">
        <v>1619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1620</v>
      </c>
      <c r="B85" s="1">
        <v>1.4103072E9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1621</v>
      </c>
      <c r="B86" s="1">
        <v>1.736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1622</v>
      </c>
      <c r="B87" s="1">
        <v>8.963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1623</v>
      </c>
      <c r="B88" s="1">
        <v>-0.19509041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1624</v>
      </c>
      <c r="B89" s="1">
        <v>0.22263205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1625</v>
      </c>
      <c r="B90" s="1">
        <v>0.25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1626</v>
      </c>
      <c r="B91" s="1">
        <v>1.7346528E9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1627</v>
      </c>
      <c r="B92" s="1" t="s">
        <v>1628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1629</v>
      </c>
      <c r="B93" s="1" t="s">
        <v>1630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1631</v>
      </c>
      <c r="B94" s="1" t="s">
        <v>1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1632</v>
      </c>
      <c r="B95" s="1" t="s">
        <v>1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1633</v>
      </c>
      <c r="B96" s="1" t="s">
        <v>1634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1635</v>
      </c>
      <c r="B97" s="1" t="s">
        <v>1634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1636</v>
      </c>
      <c r="B98" s="1">
        <v>9.154602E8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1637</v>
      </c>
      <c r="B99" s="1" t="s">
        <v>1638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1639</v>
      </c>
      <c r="B100" s="1" t="s">
        <v>1640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1641</v>
      </c>
      <c r="B101" s="1" t="s">
        <v>1642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1643</v>
      </c>
      <c r="B102" s="1" t="s">
        <v>1644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1645</v>
      </c>
      <c r="B103" s="1">
        <v>-1.8E7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1646</v>
      </c>
      <c r="B104" s="1">
        <v>31.15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1647</v>
      </c>
      <c r="B105" s="1">
        <v>38.0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1648</v>
      </c>
      <c r="B106" s="1">
        <v>32.0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1649</v>
      </c>
      <c r="B107" s="1">
        <v>36.28571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1650</v>
      </c>
      <c r="B108" s="1">
        <v>37.0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1651</v>
      </c>
      <c r="B109" s="1">
        <v>1.42857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1652</v>
      </c>
      <c r="B110" s="1" t="s">
        <v>1653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1654</v>
      </c>
      <c r="B111" s="1">
        <v>7.0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1655</v>
      </c>
      <c r="B112" s="1">
        <v>6.8551E7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1656</v>
      </c>
      <c r="B113" s="1">
        <v>2.499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1657</v>
      </c>
      <c r="B114" s="1">
        <v>1.42072992E8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1658</v>
      </c>
      <c r="B115" s="1">
        <v>4.87476E8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1659</v>
      </c>
      <c r="B116" s="1">
        <v>0.866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1660</v>
      </c>
      <c r="B117" s="1">
        <v>1.113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1661</v>
      </c>
      <c r="B118" s="1">
        <v>7.33305024E8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1662</v>
      </c>
      <c r="B119" s="1">
        <v>95.0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1663</v>
      </c>
      <c r="B120" s="1">
        <v>25.663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1664</v>
      </c>
      <c r="B121" s="1">
        <v>0.025009999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1665</v>
      </c>
      <c r="B122" s="1">
        <v>0.0725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1666</v>
      </c>
      <c r="B123" s="1">
        <v>1.53106E8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1667</v>
      </c>
      <c r="B124" s="1">
        <v>6.069E7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1668</v>
      </c>
      <c r="B125" s="1">
        <v>-0.977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1669</v>
      </c>
      <c r="B126" s="1">
        <v>-0.374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1670</v>
      </c>
      <c r="B127" s="1">
        <v>0.51067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1671</v>
      </c>
      <c r="B128" s="1">
        <v>0.19374001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3" t="s">
        <v>1672</v>
      </c>
      <c r="B129" s="1">
        <v>0.04014</v>
      </c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3" t="s">
        <v>1673</v>
      </c>
      <c r="B130" s="1" t="s">
        <v>1594</v>
      </c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3" t="s">
        <v>1674</v>
      </c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  <hyperlink r:id="rId2" ref="B25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69</v>
      </c>
      <c r="B3" s="1">
        <v>11.0</v>
      </c>
      <c r="C3" s="1">
        <v>6.0</v>
      </c>
      <c r="D3" s="1">
        <v>7.0</v>
      </c>
      <c r="E3" s="1">
        <v>56.0</v>
      </c>
      <c r="F3" s="1">
        <v>77.0</v>
      </c>
      <c r="G3" s="1">
        <v>83.0</v>
      </c>
      <c r="H3" s="1">
        <v>106.0</v>
      </c>
      <c r="I3" s="1">
        <v>204.0</v>
      </c>
      <c r="J3" s="1">
        <v>95.0</v>
      </c>
      <c r="K3" s="1">
        <v>5.0</v>
      </c>
      <c r="L3" s="1">
        <f>IF(K3*FORECAST(L2,B3:K3,B2:K2)&gt;0,FORECAST(L2,B3:K3,B2:K2),K3)*$X$1</f>
        <v>122</v>
      </c>
      <c r="M3" s="1">
        <f>IF(L3*FORECAST(M2,B3:L3,B2:L2)&gt;0,FORECAST(M2,B3:L3,B2:L2),L3)*$X$1</f>
        <v>132.3636364</v>
      </c>
      <c r="N3" s="1">
        <f>IF(M3*FORECAST(N2,B3:M3,B2:M2)&gt;0,FORECAST(N2,B3:M3,B2:M2),M3)*$X$1</f>
        <v>142.7272727</v>
      </c>
      <c r="O3" s="1">
        <f>IF(N3*FORECAST(O2,B3:N3,B2:N2)&gt;0,FORECAST(O2,B3:N3,B2:N2),N3)*$X$1</f>
        <v>153.0909091</v>
      </c>
      <c r="P3" s="1">
        <f>IF(O3*FORECAST(P2,B3:O3,B2:O2)&gt;0,FORECAST(P2,B3:O3,B2:O2),O3)*$X$1</f>
        <v>163.4545455</v>
      </c>
      <c r="Q3" s="1">
        <f>IF(P3*FORECAST(Q2,B3:P3,B2:P2)&gt;0,FORECAST(Q2,B3:P3,B2:P2),P3)*$X$1</f>
        <v>173.8181818</v>
      </c>
      <c r="R3" s="1">
        <f>IF(Q3*FORECAST(R2,B3:Q3,B2:Q2)&gt;0,FORECAST(R2,B3:Q3,B2:Q2),Q3)*$X$1</f>
        <v>184.1818182</v>
      </c>
      <c r="S3" s="5">
        <f>IF(R3*FORECAST(S2,B3:R3,B2:R2)&gt;0,FORECAST(S2,B3:R3,B2:R2),R3)*$X$1</f>
        <v>194.5454545</v>
      </c>
      <c r="T3" s="5">
        <f>IF(S3*FORECAST(T2,B3:S3,B2:S2)&gt;0,FORECAST(T2,B3:S3,B2:S2),S3)*$X$1</f>
        <v>204.9090909</v>
      </c>
      <c r="U3" s="5">
        <f>IF(T3*FORECAST(U2,B3:T3,B2:T2)&gt;0,FORECAST(U2,B3:T3,B2:T2),T3)*$X$1</f>
        <v>215.2727273</v>
      </c>
      <c r="V3" s="5">
        <f>IF(U3*FORECAST(V2,B3:U3,B2:U2)&gt;0,FORECAST(V2,B3:U3,B2:U2),U3)*$X$1</f>
        <v>225.6363636</v>
      </c>
      <c r="W3" s="5">
        <f>IF(V3*FORECAST(W2,B3:V3,B2:V2)&gt;0,FORECAST(W2,B3:V3,B2:V2),V3)*$X$1</f>
        <v>236</v>
      </c>
      <c r="X3" s="2"/>
      <c r="Y3" s="2"/>
      <c r="Z3" s="2"/>
    </row>
    <row r="4">
      <c r="A4" s="3" t="s">
        <v>138</v>
      </c>
      <c r="B4" s="1">
        <v>-71.0</v>
      </c>
      <c r="C4" s="1">
        <v>79.0</v>
      </c>
      <c r="D4" s="1">
        <v>137.0</v>
      </c>
      <c r="E4" s="1">
        <v>882.0</v>
      </c>
      <c r="F4" s="1">
        <v>855.0</v>
      </c>
      <c r="G4" s="1">
        <v>1250.0</v>
      </c>
      <c r="H4" s="1">
        <v>1230.0</v>
      </c>
      <c r="I4" s="1">
        <v>986.0</v>
      </c>
      <c r="J4" s="1">
        <v>928.0</v>
      </c>
      <c r="K4" s="1">
        <v>601.0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1675</v>
      </c>
      <c r="B5" s="1">
        <v>13.0</v>
      </c>
      <c r="C5" s="1">
        <v>17.0</v>
      </c>
      <c r="D5" s="1">
        <v>22.0</v>
      </c>
      <c r="E5" s="1">
        <v>24.0</v>
      </c>
      <c r="F5" s="1">
        <v>27.0</v>
      </c>
      <c r="G5" s="1">
        <v>27.0</v>
      </c>
      <c r="H5" s="1">
        <v>28.0</v>
      </c>
      <c r="I5" s="1">
        <v>32.0</v>
      </c>
      <c r="J5" s="1">
        <v>31.0</v>
      </c>
      <c r="K5" s="1">
        <v>30.0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1676</v>
      </c>
      <c r="L7" s="1">
        <f>IF(W3*FORECAST(W2,B3:W3,B2:W2)&gt;0,FORECAST(W2,B3:W3,B2:W2),V3)*$X$1 * (1+0.02)/(0.074-0.02)</f>
        <v>4457.777778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1677</v>
      </c>
      <c r="L8" s="6">
        <f t="array" ref="L8">NPV(0.074,M3:W3)</f>
        <v>1300.180996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1678</v>
      </c>
      <c r="L9" s="6">
        <f t="array" ref="L9">NPV(0.074,M16:W16)</f>
        <v>2032.690792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1679</v>
      </c>
      <c r="L10" s="6">
        <f>L8 + L9</f>
        <v>3332.871788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139</v>
      </c>
      <c r="L11" s="1">
        <v>601.0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1680</v>
      </c>
      <c r="L12" s="6">
        <f>L10 - L11</f>
        <v>2731.871788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1681</v>
      </c>
      <c r="L13" s="1">
        <v>30.0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91.06239295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(1+0.02)/(0.074-0.02)</f>
        <v>4457.777778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25</v>
      </c>
      <c r="B3" s="1">
        <v>-24.0</v>
      </c>
      <c r="C3" s="1">
        <v>24.0</v>
      </c>
      <c r="D3" s="1">
        <v>16.0</v>
      </c>
      <c r="E3" s="1">
        <v>2.0</v>
      </c>
      <c r="F3" s="1">
        <v>-20.0</v>
      </c>
      <c r="G3" s="1">
        <v>-39.0</v>
      </c>
      <c r="H3" s="1">
        <v>-137.0</v>
      </c>
      <c r="I3" s="1">
        <v>162.0</v>
      </c>
      <c r="J3" s="1">
        <v>82.0</v>
      </c>
      <c r="K3" s="1">
        <v>256.0</v>
      </c>
      <c r="L3" s="1">
        <f>IF(K3*FORECAST(L2,B3:K3,B2:K2)&gt;0,FORECAST(L2,B3:K3,B2:K2),K3)*$X$1</f>
        <v>139.5333333</v>
      </c>
      <c r="M3" s="1">
        <f>IF(L3*FORECAST(M2,B3:L3,B2:L2)&gt;0,FORECAST(M2,B3:L3,B2:L2),L3)*$X$1</f>
        <v>159.0484848</v>
      </c>
      <c r="N3" s="1">
        <f>IF(M3*FORECAST(N2,B3:M3,B2:M2)&gt;0,FORECAST(N2,B3:M3,B2:M2),M3)*$X$1</f>
        <v>178.5636364</v>
      </c>
      <c r="O3" s="1">
        <f>IF(N3*FORECAST(O2,B3:N3,B2:N2)&gt;0,FORECAST(O2,B3:N3,B2:N2),N3)*$X$1</f>
        <v>198.0787879</v>
      </c>
      <c r="P3" s="1">
        <f>IF(O3*FORECAST(P2,B3:O3,B2:O2)&gt;0,FORECAST(P2,B3:O3,B2:O2),O3)*$X$1</f>
        <v>217.5939394</v>
      </c>
      <c r="Q3" s="1">
        <f>IF(P3*FORECAST(Q2,B3:P3,B2:P2)&gt;0,FORECAST(Q2,B3:P3,B2:P2),P3)*$X$1</f>
        <v>237.1090909</v>
      </c>
      <c r="R3" s="1">
        <f>IF(Q3*FORECAST(R2,B3:Q3,B2:Q2)&gt;0,FORECAST(R2,B3:Q3,B2:Q2),Q3)*$X$1</f>
        <v>256.6242424</v>
      </c>
      <c r="S3" s="5">
        <f>IF(R3*FORECAST(S2,B3:R3,B2:R2)&gt;0,FORECAST(S2,B3:R3,B2:R2),R3)*$X$1</f>
        <v>276.1393939</v>
      </c>
      <c r="T3" s="5">
        <f>IF(S3*FORECAST(T2,B3:S3,B2:S2)&gt;0,FORECAST(T2,B3:S3,B2:S2),S3)*$X$1</f>
        <v>295.6545455</v>
      </c>
      <c r="U3" s="5">
        <f>IF(T3*FORECAST(U2,B3:T3,B2:T2)&gt;0,FORECAST(U2,B3:T3,B2:T2),T3)*$X$1</f>
        <v>315.169697</v>
      </c>
      <c r="V3" s="5">
        <f>IF(U3*FORECAST(V2,B3:U3,B2:U2)&gt;0,FORECAST(V2,B3:U3,B2:U2),U3)*$X$1</f>
        <v>334.6848485</v>
      </c>
      <c r="W3" s="5">
        <f>IF(V3*FORECAST(W2,B3:V3,B2:V2)&gt;0,FORECAST(W2,B3:V3,B2:V2),V3)*$X$1</f>
        <v>354.2</v>
      </c>
      <c r="X3" s="2"/>
      <c r="Y3" s="2"/>
      <c r="Z3" s="2"/>
    </row>
    <row r="4">
      <c r="A4" s="3" t="s">
        <v>138</v>
      </c>
      <c r="B4" s="1">
        <v>-71.0</v>
      </c>
      <c r="C4" s="1">
        <v>79.0</v>
      </c>
      <c r="D4" s="1">
        <v>137.0</v>
      </c>
      <c r="E4" s="1">
        <v>882.0</v>
      </c>
      <c r="F4" s="1">
        <v>855.0</v>
      </c>
      <c r="G4" s="1">
        <v>1250.0</v>
      </c>
      <c r="H4" s="1">
        <v>1230.0</v>
      </c>
      <c r="I4" s="1">
        <v>986.0</v>
      </c>
      <c r="J4" s="1">
        <v>928.0</v>
      </c>
      <c r="K4" s="1">
        <v>601.0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1675</v>
      </c>
      <c r="B5" s="1">
        <v>13.0</v>
      </c>
      <c r="C5" s="1">
        <v>17.0</v>
      </c>
      <c r="D5" s="1">
        <v>22.0</v>
      </c>
      <c r="E5" s="1">
        <v>24.0</v>
      </c>
      <c r="F5" s="1">
        <v>27.0</v>
      </c>
      <c r="G5" s="1">
        <v>27.0</v>
      </c>
      <c r="H5" s="1">
        <v>28.0</v>
      </c>
      <c r="I5" s="1">
        <v>32.0</v>
      </c>
      <c r="J5" s="1">
        <v>31.0</v>
      </c>
      <c r="K5" s="1">
        <v>30.0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1676</v>
      </c>
      <c r="L7" s="1">
        <f>IF(W3*FORECAST(W2,B3:W3,B2:W2)&gt;0,FORECAST(W2,B3:W3,B2:W2),V3)*$X$1 * (1+0.02)/(0.074-0.02)</f>
        <v>6690.444444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1677</v>
      </c>
      <c r="L8" s="6">
        <f t="array" ref="L8">NPV(0.074,M3:W3)</f>
        <v>1785.204066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1678</v>
      </c>
      <c r="L9" s="6">
        <f t="array" ref="L9">NPV(0.074,M16:W16)</f>
        <v>3050.758808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1679</v>
      </c>
      <c r="L10" s="6">
        <f>L8 + L9</f>
        <v>4835.962874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139</v>
      </c>
      <c r="L11" s="1">
        <v>601.0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1680</v>
      </c>
      <c r="L12" s="6">
        <f>L10 - L11</f>
        <v>4234.962874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1681</v>
      </c>
      <c r="L13" s="1">
        <v>30.0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141.1654291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(1+0.02)/(0.074-0.02)</f>
        <v>6690.444444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