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<sst xmlns="http://schemas.openxmlformats.org/spreadsheetml/2006/main" count="719" uniqueCount="557">
  <si>
    <t>ticker</t>
  </si>
  <si>
    <t>FUFU</t>
  </si>
  <si>
    <t>nombre</t>
  </si>
  <si>
    <t>BITFUFU INC</t>
  </si>
  <si>
    <t>empresa</t>
  </si>
  <si>
    <t>Blockchain &amp; Cryptocurrency</t>
  </si>
  <si>
    <t>Open</t>
  </si>
  <si>
    <t>Target Price</t>
  </si>
  <si>
    <t>Upside</t>
  </si>
  <si>
    <t>1344.13%</t>
  </si>
  <si>
    <t>Country</t>
  </si>
  <si>
    <t>Singapore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</si>
  <si>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</si>
  <si>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</si>
  <si>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</si>
  <si>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</si>
  <si>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</si>
  <si>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</si>
  <si>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</si>
  <si>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</si>
  <si>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-99.14%</t>
  </si>
  <si>
    <t>Net Property, Plant and Equipment Growth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</si>
  <si>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</si>
  <si>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</si>
  <si>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</si>
  <si>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</si>
  <si>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</si>
  <si>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Asset Writedown &amp; Restructuring Costs</t>
  </si>
  <si>
    <t>Provision and Write-off of Bad Debts</t>
  </si>
  <si>
    <t>Other Operating Activities, Total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</si>
  <si>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</si>
  <si>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</si>
  <si>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</si>
  <si>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</si>
  <si>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</si>
  <si>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</si>
  <si>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0</t>
  </si>
  <si>
    <t>Capital Expenditure</t>
  </si>
  <si>
    <t>Sale (Purchase) of Intangible assets</t>
  </si>
  <si>
    <t>Investment in Marketable and Equity Securities, Total</t>
  </si>
  <si>
    <t>Cash from Investing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</si>
  <si>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</si>
  <si>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</si>
  <si>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</si>
  <si>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</si>
  <si>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</si>
  <si>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</si>
  <si>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</si>
  <si>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</si>
  <si>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</si>
  <si>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</si>
  <si>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</si>
  <si>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</si>
  <si>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</si>
  <si>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</si>
  <si>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</si>
  <si>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</si>
  <si>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</si>
  <si>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</si>
  <si>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</si>
  <si>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</si>
  <si>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</si>
  <si>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</si>
  <si>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</si>
  <si>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</si>
  <si>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</si>
  <si>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</si>
  <si>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</si>
  <si>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</si>
  <si>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</si>
  <si>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</si>
  <si>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</si>
  <si>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</si>
  <si>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</si>
  <si>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</si>
  <si>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</si>
  <si>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Deferred Tax Liability Non Current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</si>
  <si>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</si>
  <si>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</si>
  <si>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</si>
  <si>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</si>
  <si>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</si>
  <si>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</si>
  <si>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</si>
  <si>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</si>
  <si>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</si>
  <si>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</si>
  <si>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</si>
  <si>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</si>
  <si>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0.03</t>
  </si>
  <si>
    <t>0.06</t>
  </si>
  <si>
    <t>0.12</t>
  </si>
  <si>
    <t>Tangible Book Value</t>
  </si>
  <si>
    <t>Tangible Book Value Per Share</t>
  </si>
  <si>
    <t>Total Debt</t>
  </si>
  <si>
    <t>Net Debt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</si>
  <si>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</si>
  <si>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</si>
  <si>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</si>
  <si>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</si>
  <si>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</si>
  <si>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</si>
  <si>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</si>
  <si>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</si>
  <si>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</si>
  <si>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</si>
  <si>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</si>
  <si>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</si>
  <si>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</si>
  <si>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</si>
  <si>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</si>
  <si>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</si>
  <si>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</si>
  <si>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</si>
  <si>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</si>
  <si>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</si>
  <si>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</si>
  <si>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</si>
  <si>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</si>
  <si>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</si>
  <si>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</si>
  <si>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</si>
  <si>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</si>
  <si>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</si>
  <si>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</si>
  <si>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</si>
  <si>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0.02</t>
  </si>
  <si>
    <t>0.07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</si>
  <si>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</si>
  <si>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</si>
  <si>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</si>
  <si>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</si>
  <si>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</si>
  <si>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</si>
  <si>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0.05</t>
  </si>
  <si>
    <t>Normalized Diluted EPS</t>
  </si>
  <si>
    <t>EBITDA</t>
  </si>
  <si>
    <t>EBITA</t>
  </si>
  <si>
    <t>EBIT</t>
  </si>
  <si>
    <t>Effective Tax Rate - (Ratio)</t>
  </si>
  <si>
    <t>17.48</t>
  </si>
  <si>
    <t>-37.48</t>
  </si>
  <si>
    <t>17.22</t>
  </si>
  <si>
    <t>Total Current Taxes</t>
  </si>
  <si>
    <t>Total Deferred Taxes</t>
  </si>
  <si>
    <t>Normalized Net Income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</si>
  <si>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</si>
  <si>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</si>
  <si>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</si>
  <si>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</si>
  <si>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Profitability</t>
  </si>
  <si>
    <t>Return on Assets</t>
  </si>
  <si>
    <t>5.88</t>
  </si>
  <si>
    <t>11.6</t>
  </si>
  <si>
    <t>1.63</t>
  </si>
  <si>
    <t>Return on Total Capital</t>
  </si>
  <si>
    <t>145.8</t>
  </si>
  <si>
    <t>29.82</t>
  </si>
  <si>
    <t>2.82</t>
  </si>
  <si>
    <t>Return On Equity %</t>
  </si>
  <si>
    <t>207.77</t>
  </si>
  <si>
    <t>35.73</t>
  </si>
  <si>
    <t>86.83</t>
  </si>
  <si>
    <t>Return on Common Equity</t>
  </si>
  <si>
    <t>Margin Analysis</t>
  </si>
  <si>
    <t>Gross Profit Margin %</t>
  </si>
  <si>
    <t>11.39</t>
  </si>
  <si>
    <t>8.76</t>
  </si>
  <si>
    <t>27.43</t>
  </si>
  <si>
    <t>13.08</t>
  </si>
  <si>
    <t>SG&amp;A Margin</t>
  </si>
  <si>
    <t>47.26</t>
  </si>
  <si>
    <t>2.94</t>
  </si>
  <si>
    <t>2.37</t>
  </si>
  <si>
    <t>1.95</t>
  </si>
  <si>
    <t>EBITDA Margin %</t>
  </si>
  <si>
    <t>5.37</t>
  </si>
  <si>
    <t>23.98</t>
  </si>
  <si>
    <t>10.5</t>
  </si>
  <si>
    <t>EBITA Margin %</t>
  </si>
  <si>
    <t>-92.21</t>
  </si>
  <si>
    <t>14.82</t>
  </si>
  <si>
    <t>1.88</t>
  </si>
  <si>
    <t>EBIT Margin %</t>
  </si>
  <si>
    <t>Income From Continuing Operations Margin %</t>
  </si>
  <si>
    <t>-90.13</t>
  </si>
  <si>
    <t>4.78</t>
  </si>
  <si>
    <t>1.23</t>
  </si>
  <si>
    <t>3.69</t>
  </si>
  <si>
    <t>Net Income Margin %</t>
  </si>
  <si>
    <t>Net Avail. For Common Margin %</t>
  </si>
  <si>
    <t>Normalized Net Income Margin</t>
  </si>
  <si>
    <t>-56.33</t>
  </si>
  <si>
    <t>3.66</t>
  </si>
  <si>
    <t>4.3</t>
  </si>
  <si>
    <t>2.79</t>
  </si>
  <si>
    <t>Levered Free Cash Flow Margin</t>
  </si>
  <si>
    <t>9.01</t>
  </si>
  <si>
    <t>69.25</t>
  </si>
  <si>
    <t>50.49</t>
  </si>
  <si>
    <t>Unlevered Free Cash Flow Margin</t>
  </si>
  <si>
    <t>70.04</t>
  </si>
  <si>
    <t>51.71</t>
  </si>
  <si>
    <t>Asset Turnover</t>
  </si>
  <si>
    <t>1.75</t>
  </si>
  <si>
    <t>1.25</t>
  </si>
  <si>
    <t>1.39</t>
  </si>
  <si>
    <t>Fixed Assets Turnover</t>
  </si>
  <si>
    <t>3.73</t>
  </si>
  <si>
    <t>3.02</t>
  </si>
  <si>
    <t>Receivables Turnover (Average Receivables)</t>
  </si>
  <si>
    <t>21.25</t>
  </si>
  <si>
    <t>56.21</t>
  </si>
  <si>
    <t>Short Term Liquidity</t>
  </si>
  <si>
    <t>Current Ratio</t>
  </si>
  <si>
    <t>0.94</t>
  </si>
  <si>
    <t>1.04</t>
  </si>
  <si>
    <t>1.09</t>
  </si>
  <si>
    <t>1.4</t>
  </si>
  <si>
    <t>Quick Ratio</t>
  </si>
  <si>
    <t>0.23</t>
  </si>
  <si>
    <t>0.83</t>
  </si>
  <si>
    <t>0.42</t>
  </si>
  <si>
    <t>Operating Cash Flow to Current Liabilities</t>
  </si>
  <si>
    <t>0.14</t>
  </si>
  <si>
    <t>-0.09</t>
  </si>
  <si>
    <t>-2.27</t>
  </si>
  <si>
    <t>Days Sales Outstanding (Average Receivables)</t>
  </si>
  <si>
    <t>17.18</t>
  </si>
  <si>
    <t>6.49</t>
  </si>
  <si>
    <t>Average Days Payable Outstanding</t>
  </si>
  <si>
    <t>21.43</t>
  </si>
  <si>
    <t>13.81</t>
  </si>
  <si>
    <t>0.62</t>
  </si>
  <si>
    <t>Long Term Solvency</t>
  </si>
  <si>
    <t>Total Debt/Equity</t>
  </si>
  <si>
    <t>590.96</t>
  </si>
  <si>
    <t>Total Debt / Total Capital</t>
  </si>
  <si>
    <t>92.53</t>
  </si>
  <si>
    <t>85.53</t>
  </si>
  <si>
    <t>LT Debt/Equity</t>
  </si>
  <si>
    <t>Long-Term Debt / Total Capital</t>
  </si>
  <si>
    <t>Total Liabilities / Total Assets</t>
  </si>
  <si>
    <t>106.69</t>
  </si>
  <si>
    <t>95.84</t>
  </si>
  <si>
    <t>95.59</t>
  </si>
  <si>
    <t>91.75</t>
  </si>
  <si>
    <t>EBIT / Interest Expense</t>
  </si>
  <si>
    <t>11.67</t>
  </si>
  <si>
    <t>0.96</t>
  </si>
  <si>
    <t>EBITDA / Interest Expense</t>
  </si>
  <si>
    <t>18.88</t>
  </si>
  <si>
    <t>5.39</t>
  </si>
  <si>
    <t>(EBITDA - Capex) / Interest Expense</t>
  </si>
  <si>
    <t>17.35</t>
  </si>
  <si>
    <t>5.38</t>
  </si>
  <si>
    <t>Total Debt / EBITDA</t>
  </si>
  <si>
    <t>2.3</t>
  </si>
  <si>
    <t>3.43</t>
  </si>
  <si>
    <t>Net Debt / EBITDA</t>
  </si>
  <si>
    <t>-2.41</t>
  </si>
  <si>
    <t>2.36</t>
  </si>
  <si>
    <t>Total Debt / (EBITDA - Capex)</t>
  </si>
  <si>
    <t>2.51</t>
  </si>
  <si>
    <t>3.44</t>
  </si>
  <si>
    <t>Net Debt / (EBITDA - Capex)</t>
  </si>
  <si>
    <t>-2.43</t>
  </si>
  <si>
    <t>Growth Over Prior Year</t>
  </si>
  <si>
    <t>Total Revenues, 1 Yr. Growth %</t>
  </si>
  <si>
    <t>92.34</t>
  </si>
  <si>
    <t>43.34</t>
  </si>
  <si>
    <t>Gross Profit, 1 Yr. Growth %</t>
  </si>
  <si>
    <t>502.13</t>
  </si>
  <si>
    <t>-31.63</t>
  </si>
  <si>
    <t>EBITDA, 1 Yr. Growth %</t>
  </si>
  <si>
    <t>758.9</t>
  </si>
  <si>
    <t>-37.24</t>
  </si>
  <si>
    <t>EBITA, 1 Yr. Growth %</t>
  </si>
  <si>
    <t>-588.76</t>
  </si>
  <si>
    <t>431.06</t>
  </si>
  <si>
    <t>-81.86</t>
  </si>
  <si>
    <t>EBIT, 1 Yr. Growth %</t>
  </si>
  <si>
    <t>Earnings From Cont. Operations, 1 Yr. Growth %</t>
  </si>
  <si>
    <t>-545.41</t>
  </si>
  <si>
    <t>-50.42</t>
  </si>
  <si>
    <t>329.64</t>
  </si>
  <si>
    <t>Net Income, 1 Yr. Growth %</t>
  </si>
  <si>
    <t>Normalized Net Income, 1 Yr. Growth %</t>
  </si>
  <si>
    <t>-645.59</t>
  </si>
  <si>
    <t>125.82</t>
  </si>
  <si>
    <t>-6.96</t>
  </si>
  <si>
    <t>Diluted EPS Before Extra, 1 Yr. Growth %</t>
  </si>
  <si>
    <t>327.88</t>
  </si>
  <si>
    <t>Accounts Receivable, 1 Yr. Growth %</t>
  </si>
  <si>
    <t>-49.38</t>
  </si>
  <si>
    <t>-38.78</t>
  </si>
  <si>
    <t>Net Property, Plant and Equip., 1 Yr. Growth %</t>
  </si>
  <si>
    <t>-22.99</t>
  </si>
  <si>
    <t>Total Assets, 1 Yr. Growth %</t>
  </si>
  <si>
    <t>72.26</t>
  </si>
  <si>
    <t>5.9</t>
  </si>
  <si>
    <t>Tangible Book Value, 1 Yr. Growth %</t>
  </si>
  <si>
    <t>82.85</t>
  </si>
  <si>
    <t>153.45</t>
  </si>
  <si>
    <t>Common Equity, 1 Yr. Growth %</t>
  </si>
  <si>
    <t>Cash From Operations, 1 Yr. Growth %</t>
  </si>
  <si>
    <t>-146.74</t>
  </si>
  <si>
    <t>Capital Expenditures, 1 Yr. Growth %</t>
  </si>
  <si>
    <t>-98.27</t>
  </si>
  <si>
    <t>Levered Free Cash Flow, 1 Yr. Growth %</t>
  </si>
  <si>
    <t>3.94</t>
  </si>
  <si>
    <t>Unlevered Free Cash Flow, 1 Yr. Growth %</t>
  </si>
  <si>
    <t>5.25</t>
  </si>
  <si>
    <t>Compound Annual Growth Rate Over Two Years</t>
  </si>
  <si>
    <t>Total Revenues, 2 Yr. CAGR %</t>
  </si>
  <si>
    <t>66.05</t>
  </si>
  <si>
    <t>Gross Profit, 2 Yr. CAGR %</t>
  </si>
  <si>
    <t>102.89</t>
  </si>
  <si>
    <t>EBITDA, 2 Yr. CAGR %</t>
  </si>
  <si>
    <t>132.17</t>
  </si>
  <si>
    <t>EBITA, 2 Yr. CAGR %</t>
  </si>
  <si>
    <t>409.47</t>
  </si>
  <si>
    <t>-1.86</t>
  </si>
  <si>
    <t>EBIT, 2 Yr. CAGR %</t>
  </si>
  <si>
    <t>Earnings From Cont. Operations, 2 Yr. CAGR %</t>
  </si>
  <si>
    <t>48.61</t>
  </si>
  <si>
    <t>45.96</t>
  </si>
  <si>
    <t>Net Income, 2 Yr. CAGR %</t>
  </si>
  <si>
    <t>Normalized Net Income, 2 Yr. CAGR %</t>
  </si>
  <si>
    <t>44.95</t>
  </si>
  <si>
    <t>Diluted EPS Before Extra, 2 Yr. CAGR %</t>
  </si>
  <si>
    <t>42.26</t>
  </si>
  <si>
    <t>Accounts Receivable, 2 Yr. CAGR %</t>
  </si>
  <si>
    <t>-44.33</t>
  </si>
  <si>
    <t>Net Property, Plant and Equip., 2 Yr. CAGR %</t>
  </si>
  <si>
    <t>Total Assets, 2 Yr. CAGR %</t>
  </si>
  <si>
    <t>34.39</t>
  </si>
  <si>
    <t>Tangible Book Value, 2 Yr. CAGR %</t>
  </si>
  <si>
    <t>879.31</t>
  </si>
  <si>
    <t>89.36</t>
  </si>
  <si>
    <t>Common Equity, 2 Yr. CAGR %</t>
  </si>
  <si>
    <t>Cash From Operations, 2 Yr. CAGR %</t>
  </si>
  <si>
    <t>250.78</t>
  </si>
  <si>
    <t>Capital Expenditures, 2 Yr. CAGR %</t>
  </si>
  <si>
    <t>10.97</t>
  </si>
  <si>
    <t>Levered Free Cash Flow, 2 Yr. CAGR %</t>
  </si>
  <si>
    <t>293.11</t>
  </si>
  <si>
    <t>Unlevered Free Cash Flow, 2 Yr. CAGR %</t>
  </si>
  <si>
    <t>297.82</t>
  </si>
  <si>
    <t>Compound Annual Growth Rate Over Three Years</t>
  </si>
  <si>
    <t>Total Revenues, 3 Yr. CAGR %</t>
  </si>
  <si>
    <t>514.04</t>
  </si>
  <si>
    <t>Gross Profit, 3 Yr. CAGR %</t>
  </si>
  <si>
    <t>543.14</t>
  </si>
  <si>
    <t>EBITA, 3 Yr. CAGR %</t>
  </si>
  <si>
    <t>67.6</t>
  </si>
  <si>
    <t>EBIT, 3 Yr. CAGR %</t>
  </si>
  <si>
    <t>Earnings From Cont. Operations, 3 Yr. CAGR %</t>
  </si>
  <si>
    <t>111.71</t>
  </si>
  <si>
    <t>Net Income, 3 Yr. CAGR %</t>
  </si>
  <si>
    <t>Normalized Net Income, 3 Yr. CAGR %</t>
  </si>
  <si>
    <t>125.47</t>
  </si>
  <si>
    <t>Total Assets, 3 Yr. CAGR %</t>
  </si>
  <si>
    <t>434.16</t>
  </si>
  <si>
    <t>Tangible Book Value, 3 Yr. CAGR %</t>
  </si>
  <si>
    <t>472.94</t>
  </si>
  <si>
    <t>Common Equity, 3 Yr. CAGR %</t>
  </si>
  <si>
    <t>2023</t>
  </si>
  <si>
    <t>2024</t>
  </si>
  <si>
    <t>2025</t>
  </si>
  <si>
    <t>2026</t>
  </si>
  <si>
    <t>Capitalization
                                    1</t>
  </si>
  <si>
    <t>-</t>
  </si>
  <si>
    <t>848.7</t>
  </si>
  <si>
    <t>Change</t>
  </si>
  <si>
    <t>0%</t>
  </si>
  <si>
    <t>Enterprise Value (EV)</t>
  </si>
  <si>
    <t>P/E ratio</t>
  </si>
  <si>
    <t>156x</t>
  </si>
  <si>
    <t>20x</t>
  </si>
  <si>
    <t>13.4x</t>
  </si>
  <si>
    <t>7.78x</t>
  </si>
  <si>
    <t>PBR</t>
  </si>
  <si>
    <t>PEG</t>
  </si>
  <si>
    <t>0x</t>
  </si>
  <si>
    <t>0.3x</t>
  </si>
  <si>
    <t>0.1x</t>
  </si>
  <si>
    <t>Capitalization / Revenue</t>
  </si>
  <si>
    <t>1.83x</t>
  </si>
  <si>
    <t>1.74x</t>
  </si>
  <si>
    <t>1.1x</t>
  </si>
  <si>
    <t>EV / Revenue</t>
  </si>
  <si>
    <t>EV / EBITDA</t>
  </si>
  <si>
    <t>EV / EBIT</t>
  </si>
  <si>
    <t>21.5x</t>
  </si>
  <si>
    <t>23.1x</t>
  </si>
  <si>
    <t>6.16x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</si>
  <si>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</si>
  <si>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</si>
  <si>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</si>
  <si>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</si>
  <si>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</si>
  <si>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0.26</t>
  </si>
  <si>
    <t>0.39</t>
  </si>
  <si>
    <t>0.67</t>
  </si>
  <si>
    <t>Distribution rate</t>
  </si>
  <si>
    <t>Net sales
                                    1</t>
  </si>
  <si>
    <t>463.4</t>
  </si>
  <si>
    <t>487.7</t>
  </si>
  <si>
    <t>770.8</t>
  </si>
  <si>
    <t>EBIT
                                    1</t>
  </si>
  <si>
    <t>39.42</t>
  </si>
  <si>
    <t>36.68</t>
  </si>
  <si>
    <t>137.7</t>
  </si>
  <si>
    <t>Net income
                                    1</t>
  </si>
  <si>
    <t>10.49</t>
  </si>
  <si>
    <t>41.75</t>
  </si>
  <si>
    <t>64.2</t>
  </si>
  <si>
    <t>111.3</t>
  </si>
  <si>
    <t>Reference price
                                    2</t>
  </si>
  <si>
    <t>10.910</t>
  </si>
  <si>
    <t>5.210</t>
  </si>
  <si>
    <t>Nbr of stocks (in thousands)</t>
  </si>
  <si>
    <t>162,902</t>
  </si>
  <si>
    <t>Announcement Date</t>
  </si>
  <si>
    <t>4/25/24</t>
  </si>
  <si>
    <t>address1</t>
  </si>
  <si>
    <t>111 North Bridge Road</t>
  </si>
  <si>
    <t>address2</t>
  </si>
  <si>
    <t>#15-01, Peninsula Plaza</t>
  </si>
  <si>
    <t>city</t>
  </si>
  <si>
    <t>zip</t>
  </si>
  <si>
    <t>179098</t>
  </si>
  <si>
    <t>country</t>
  </si>
  <si>
    <t>phone</t>
  </si>
  <si>
    <t>656 252 4595</t>
  </si>
  <si>
    <t>website</t>
  </si>
  <si>
    <t>https://www.bitfufu.com</t>
  </si>
  <si>
    <t>industry</t>
  </si>
  <si>
    <t>Capital Markets</t>
  </si>
  <si>
    <t>industryKey</t>
  </si>
  <si>
    <t>capital-markets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</si>
  <si>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</si>
  <si>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</si>
  <si>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</si>
  <si>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</si>
  <si>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</si>
  <si>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</si>
  <si>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</si>
  <si>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BitFuFu Inc. provides digital asset mining and cloud-mining services in Singapore. It also offers miner rental, and miner hosting and sales services to institutional customers and individual digital asset enthusiasts. The company is based in Singapore, Singapore.</t>
  </si>
  <si>
    <t>fullTimeEmployees</t>
  </si>
  <si>
    <t>companyOfficers</t>
  </si>
  <si>
    <t>[{'maxAge': 1, 'name': 'Mr. Leo  Lu', 'age': 43, 'title': 'Chairman of the Board &amp; CEO', 'yearBorn': 1981, 'exercisedValue': 0, 'unexercisedValue': 0}, {'maxAge': 1, 'name': 'Ms. Calla  Zhao', 'age': 40, 'title': 'Chief Financial Officer', 'yearBorn': 1984, 'exercisedValue': 0, 'unexercisedValue': 0}, {'maxAge': 1, 'name': 'Carol  Zhong', 'title': 'C.O.O.', 'exercisedValue': 0, 'unexercisedValue': 0}, {'maxAge': 1, 'name': 'Alex  Fan', 'title': 'C.T.O.',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</si>
  <si>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</si>
  <si>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</si>
  <si>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</si>
  <si>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</si>
  <si>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</si>
  <si>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</si>
  <si>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</si>
  <si>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</si>
  <si>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</si>
  <si>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</si>
  <si>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</si>
  <si>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</si>
  <si>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</si>
  <si>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</si>
  <si>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</si>
  <si>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</si>
  <si>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</si>
  <si>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</si>
  <si>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</si>
  <si>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</si>
  <si>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</si>
  <si>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</si>
  <si>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</si>
  <si>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</si>
  <si>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</si>
  <si>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</si>
  <si>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</si>
  <si>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</si>
  <si>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</si>
  <si>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</si>
  <si>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forwardPE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</si>
  <si>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</si>
  <si>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</si>
  <si>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</si>
  <si>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</si>
  <si>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</si>
  <si>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</si>
  <si>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</si>
  <si>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</si>
  <si>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</si>
  <si>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</si>
  <si>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</si>
  <si>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</si>
  <si>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</si>
  <si>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</si>
  <si>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</si>
  <si>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</si>
  <si>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</si>
  <si>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</si>
  <si>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</si>
  <si>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</si>
  <si>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</si>
  <si>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</si>
  <si>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</si>
  <si>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</si>
  <si>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</si>
  <si>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</si>
  <si>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</si>
  <si>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</si>
  <si>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</si>
  <si>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</si>
  <si>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</si>
  <si>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BitFuFu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</si>
  <si>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</si>
  <si>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</si>
  <si>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</si>
  <si>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</si>
  <si>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</si>
  <si>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</si>
  <si>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</si>
  <si>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2459d474-4933-3140-b024-d27d93184e1c</t>
  </si>
  <si>
    <t>messageBoardId</t>
  </si>
  <si>
    <t>finmb_1765371761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</si>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</sst>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itfufu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76.68343756609372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8.48719424E8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0.718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32.5625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-1.0</v>
      </c>
      <c r="C2" s="1">
        <v>4.0</v>
      </c>
      <c r="D2" s="1">
        <v>2.0</v>
      </c>
      <c r="E2" s="1">
        <v>10.0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0.0</v>
      </c>
      <c r="C3" s="1">
        <v>0.0</v>
      </c>
      <c r="D3" s="1">
        <v>18.0</v>
      </c>
      <c r="E3" s="1">
        <v>24.0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18.0</v>
      </c>
      <c r="E4" s="1">
        <v>24.0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0.0</v>
      </c>
      <c r="C5" s="1">
        <v>6.0</v>
      </c>
      <c r="D5" s="1">
        <v>0.0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0.0</v>
      </c>
      <c r="D6" s="1">
        <v>11.0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0.0</v>
      </c>
      <c r="D7" s="1">
        <v>60.0</v>
      </c>
      <c r="E7" s="1">
        <v>9.0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-12.0</v>
      </c>
      <c r="C8" s="1">
        <v>-3.0</v>
      </c>
      <c r="D8" s="1">
        <v>-91.0</v>
      </c>
      <c r="E8" s="1">
        <v>-190.0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2.0</v>
      </c>
      <c r="D9" s="1">
        <v>0.0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1.0</v>
      </c>
      <c r="C10" s="1">
        <v>0.0</v>
      </c>
      <c r="D10" s="1">
        <v>2.0</v>
      </c>
      <c r="E10" s="1">
        <v>77.0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0.0</v>
      </c>
      <c r="C11" s="1">
        <v>10.0</v>
      </c>
      <c r="D11" s="1">
        <v>-8.0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0.0</v>
      </c>
      <c r="C12" s="1">
        <v>1.0</v>
      </c>
      <c r="D12" s="1">
        <v>4.0</v>
      </c>
      <c r="E12" s="1">
        <v>-2.0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0.0</v>
      </c>
      <c r="C13" s="1">
        <v>25.0</v>
      </c>
      <c r="D13" s="1">
        <v>55.0</v>
      </c>
      <c r="E13" s="1">
        <v>-38.0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 t="s">
        <v>36</v>
      </c>
      <c r="C14" s="1">
        <v>15.0</v>
      </c>
      <c r="D14" s="1">
        <v>-7.0</v>
      </c>
      <c r="E14" s="1">
        <v>-196.0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-5.0</v>
      </c>
      <c r="D15" s="1">
        <v>-3.0</v>
      </c>
      <c r="E15" s="1">
        <v>-6.0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-2.0</v>
      </c>
      <c r="D16" s="1">
        <v>60.0</v>
      </c>
      <c r="E16" s="1">
        <v>177.0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-2.0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-2.0</v>
      </c>
      <c r="D18" s="1">
        <v>54.0</v>
      </c>
      <c r="E18" s="1">
        <v>177.0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1.0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-1.0</v>
      </c>
      <c r="E20" s="1">
        <v>-9.0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-11.0</v>
      </c>
      <c r="E21" s="1">
        <v>-9.0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13.0</v>
      </c>
      <c r="D22" s="1">
        <v>47.0</v>
      </c>
      <c r="E22" s="1">
        <v>-28.0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1.0</v>
      </c>
      <c r="E24" s="1">
        <v>3.0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78.0</v>
      </c>
      <c r="E25" s="1">
        <v>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9.0</v>
      </c>
      <c r="D26" s="1">
        <v>137.0</v>
      </c>
      <c r="E26" s="1">
        <v>143.0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9.0</v>
      </c>
      <c r="D27" s="1">
        <v>139.0</v>
      </c>
      <c r="E27" s="1">
        <v>147.0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-8.0</v>
      </c>
      <c r="D28" s="1">
        <v>-45.0</v>
      </c>
      <c r="E28" s="1">
        <v>57.0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0.0</v>
      </c>
      <c r="C3" s="1">
        <v>13.0</v>
      </c>
      <c r="D3" s="1">
        <v>60.0</v>
      </c>
      <c r="E3" s="1">
        <v>32.0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0.0</v>
      </c>
      <c r="C4" s="1">
        <v>0.0</v>
      </c>
      <c r="D4" s="1">
        <v>1.0</v>
      </c>
      <c r="E4" s="1">
        <v>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0.0</v>
      </c>
      <c r="C5" s="1">
        <v>13.0</v>
      </c>
      <c r="D5" s="1">
        <v>61.0</v>
      </c>
      <c r="E5" s="1">
        <v>32.0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0.0</v>
      </c>
      <c r="C6" s="1">
        <v>12.0</v>
      </c>
      <c r="D6" s="1">
        <v>6.0</v>
      </c>
      <c r="E6" s="1">
        <v>3.0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0.0</v>
      </c>
      <c r="C7" s="1">
        <v>0.0</v>
      </c>
      <c r="D7" s="1">
        <v>30.0</v>
      </c>
      <c r="E7" s="1">
        <v>9.0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0.0</v>
      </c>
      <c r="C8" s="1">
        <v>51.0</v>
      </c>
      <c r="D8" s="1">
        <v>0.0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0.0</v>
      </c>
      <c r="C9" s="1">
        <v>12.0</v>
      </c>
      <c r="D9" s="1">
        <v>6.0</v>
      </c>
      <c r="E9" s="1">
        <v>3.0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0.0</v>
      </c>
      <c r="C10" s="1">
        <v>0.0</v>
      </c>
      <c r="D10" s="1">
        <v>13.0</v>
      </c>
      <c r="E10" s="1">
        <v>39.0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1.0</v>
      </c>
      <c r="C11" s="1">
        <v>90.0</v>
      </c>
      <c r="D11" s="1">
        <v>8.0</v>
      </c>
      <c r="E11" s="1">
        <v>45.0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1.0</v>
      </c>
      <c r="C12" s="1">
        <v>116.0</v>
      </c>
      <c r="D12" s="1">
        <v>89.0</v>
      </c>
      <c r="E12" s="1">
        <v>121.0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0.0</v>
      </c>
      <c r="C13" s="1">
        <v>5.0</v>
      </c>
      <c r="D13" s="1">
        <v>124.0</v>
      </c>
      <c r="E13" s="1">
        <v>125.0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1">
        <v>0.0</v>
      </c>
      <c r="C14" s="1">
        <v>0.0</v>
      </c>
      <c r="D14" s="1">
        <v>-18.0</v>
      </c>
      <c r="E14" s="1">
        <v>-42.0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0.0</v>
      </c>
      <c r="C15" s="1">
        <v>5.0</v>
      </c>
      <c r="D15" s="1">
        <v>106.0</v>
      </c>
      <c r="E15" s="1">
        <v>81.0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1">
        <v>0.0</v>
      </c>
      <c r="C16" s="1">
        <v>0.0</v>
      </c>
      <c r="D16" s="1">
        <v>4.0</v>
      </c>
      <c r="E16" s="1">
        <v>4.0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0.0</v>
      </c>
      <c r="C17" s="1">
        <v>0.0</v>
      </c>
      <c r="D17" s="1">
        <v>0.0</v>
      </c>
      <c r="E17" s="1">
        <v>2.0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1">
        <v>1.0</v>
      </c>
      <c r="C18" s="1">
        <v>116.0</v>
      </c>
      <c r="D18" s="1">
        <v>200.0</v>
      </c>
      <c r="E18" s="1">
        <v>210.0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19.0</v>
      </c>
      <c r="C20" s="1">
        <v>10.0</v>
      </c>
      <c r="D20" s="1">
        <v>3.0</v>
      </c>
      <c r="E20" s="1">
        <v>80.0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1">
        <v>0.0</v>
      </c>
      <c r="C21" s="1">
        <v>46.0</v>
      </c>
      <c r="D21" s="1">
        <v>68.0</v>
      </c>
      <c r="E21" s="1">
        <v>34.0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0.0</v>
      </c>
      <c r="C22" s="1">
        <v>1.0</v>
      </c>
      <c r="D22" s="1">
        <v>5.0</v>
      </c>
      <c r="E22" s="1">
        <v>2.0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1.0</v>
      </c>
      <c r="C23" s="1">
        <v>17.0</v>
      </c>
      <c r="D23" s="1">
        <v>6.0</v>
      </c>
      <c r="E23" s="1">
        <v>47.0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3.0</v>
      </c>
      <c r="C24" s="1">
        <v>81.0</v>
      </c>
      <c r="D24" s="1">
        <v>1.0</v>
      </c>
      <c r="E24" s="1">
        <v>1.0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1.0</v>
      </c>
      <c r="C25" s="1">
        <v>111.0</v>
      </c>
      <c r="D25" s="1">
        <v>82.0</v>
      </c>
      <c r="E25" s="1">
        <v>86.0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0.0</v>
      </c>
      <c r="C26" s="1">
        <v>0.0</v>
      </c>
      <c r="D26" s="1">
        <v>109.0</v>
      </c>
      <c r="E26" s="1">
        <v>102.0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0.0</v>
      </c>
      <c r="C27" s="1">
        <v>0.0</v>
      </c>
      <c r="D27" s="1">
        <v>0.0</v>
      </c>
      <c r="E27" s="1">
        <v>3.0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1.0</v>
      </c>
      <c r="C28" s="1">
        <v>111.0</v>
      </c>
      <c r="D28" s="1">
        <v>191.0</v>
      </c>
      <c r="E28" s="1">
        <v>193.0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0.0</v>
      </c>
      <c r="C29" s="1">
        <v>0.0</v>
      </c>
      <c r="D29" s="1">
        <v>0.0</v>
      </c>
      <c r="E29" s="1">
        <v>1.0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1.0</v>
      </c>
      <c r="C30" s="1">
        <v>1.0</v>
      </c>
      <c r="D30" s="1">
        <v>1.0</v>
      </c>
      <c r="E30" s="1">
        <v>1.0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>
        <v>-9.0</v>
      </c>
      <c r="C31" s="1">
        <v>4.0</v>
      </c>
      <c r="D31" s="1">
        <v>7.0</v>
      </c>
      <c r="E31" s="1">
        <v>17.0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81</v>
      </c>
      <c r="B32" s="1">
        <v>0.0</v>
      </c>
      <c r="C32" s="1">
        <v>0.0</v>
      </c>
      <c r="D32" s="1">
        <v>0.0</v>
      </c>
      <c r="E32" s="1">
        <v>-2.0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-1.0</v>
      </c>
      <c r="C33" s="1">
        <v>-1.0</v>
      </c>
      <c r="D33" s="1">
        <v>0.0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83</v>
      </c>
      <c r="B34" s="1">
        <v>-9.0</v>
      </c>
      <c r="C34" s="1">
        <v>4.0</v>
      </c>
      <c r="D34" s="1">
        <v>8.0</v>
      </c>
      <c r="E34" s="1">
        <v>17.0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84</v>
      </c>
      <c r="B35" s="1">
        <v>-9.0</v>
      </c>
      <c r="C35" s="1">
        <v>4.0</v>
      </c>
      <c r="D35" s="1">
        <v>8.0</v>
      </c>
      <c r="E35" s="1">
        <v>17.0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>
        <v>1.0</v>
      </c>
      <c r="C36" s="1">
        <v>116.0</v>
      </c>
      <c r="D36" s="1">
        <v>200.0</v>
      </c>
      <c r="E36" s="1">
        <v>210.0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86</v>
      </c>
      <c r="B38" s="1">
        <v>158.0</v>
      </c>
      <c r="C38" s="1">
        <v>158.0</v>
      </c>
      <c r="D38" s="1">
        <v>158.0</v>
      </c>
      <c r="E38" s="1">
        <v>163.0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87</v>
      </c>
      <c r="B39" s="1">
        <v>158.0</v>
      </c>
      <c r="C39" s="1">
        <v>158.0</v>
      </c>
      <c r="D39" s="1">
        <v>158.0</v>
      </c>
      <c r="E39" s="1">
        <v>150.0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88</v>
      </c>
      <c r="B40" s="1">
        <v>0.0</v>
      </c>
      <c r="C40" s="1" t="s">
        <v>89</v>
      </c>
      <c r="D40" s="1" t="s">
        <v>90</v>
      </c>
      <c r="E40" s="1" t="s">
        <v>91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-9.0</v>
      </c>
      <c r="C41" s="1">
        <v>4.0</v>
      </c>
      <c r="D41" s="1">
        <v>8.0</v>
      </c>
      <c r="E41" s="1">
        <v>17.0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0.0</v>
      </c>
      <c r="C42" s="1" t="s">
        <v>89</v>
      </c>
      <c r="D42" s="1" t="s">
        <v>90</v>
      </c>
      <c r="E42" s="1" t="s">
        <v>91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 t="s">
        <v>36</v>
      </c>
      <c r="C43" s="1" t="s">
        <v>36</v>
      </c>
      <c r="D43" s="1">
        <v>109.0</v>
      </c>
      <c r="E43" s="1">
        <v>102.0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95</v>
      </c>
      <c r="B44" s="1">
        <v>0.0</v>
      </c>
      <c r="C44" s="1">
        <v>-13.0</v>
      </c>
      <c r="D44" s="1">
        <v>47.0</v>
      </c>
      <c r="E44" s="1">
        <v>70.0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96</v>
      </c>
      <c r="B45" s="1">
        <v>0.0</v>
      </c>
      <c r="C45" s="1">
        <v>3.0</v>
      </c>
      <c r="D45" s="1">
        <v>3.0</v>
      </c>
      <c r="E45" s="1">
        <v>3.0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97</v>
      </c>
      <c r="B46" s="1">
        <v>0.0</v>
      </c>
      <c r="C46" s="1">
        <v>5.0</v>
      </c>
      <c r="D46" s="1">
        <v>124.0</v>
      </c>
      <c r="E46" s="1">
        <v>125.0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98</v>
      </c>
      <c r="B47" s="1">
        <v>0.0</v>
      </c>
      <c r="C47" s="1">
        <v>0.0</v>
      </c>
      <c r="D47" s="1">
        <v>0.0</v>
      </c>
      <c r="E47" s="1">
        <v>29.0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99</v>
      </c>
      <c r="B48" s="1">
        <v>0.0</v>
      </c>
      <c r="C48" s="1">
        <v>0.0</v>
      </c>
      <c r="D48" s="1">
        <v>60.0</v>
      </c>
      <c r="E48" s="1">
        <v>31.0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1.0</v>
      </c>
      <c r="C2" s="1">
        <v>103.0</v>
      </c>
      <c r="D2" s="1">
        <v>198.0</v>
      </c>
      <c r="E2" s="1">
        <v>284.0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1.0</v>
      </c>
      <c r="C3" s="1">
        <v>103.0</v>
      </c>
      <c r="D3" s="1">
        <v>198.0</v>
      </c>
      <c r="E3" s="1">
        <v>284.0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1.0</v>
      </c>
      <c r="C4" s="1">
        <v>94.0</v>
      </c>
      <c r="D4" s="1">
        <v>144.0</v>
      </c>
      <c r="E4" s="1">
        <v>247.0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14.0</v>
      </c>
      <c r="C5" s="1">
        <v>9.0</v>
      </c>
      <c r="D5" s="1">
        <v>54.0</v>
      </c>
      <c r="E5" s="1">
        <v>37.0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58.0</v>
      </c>
      <c r="C6" s="1">
        <v>3.0</v>
      </c>
      <c r="D6" s="1">
        <v>4.0</v>
      </c>
      <c r="E6" s="1">
        <v>5.0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0.0</v>
      </c>
      <c r="C7" s="1">
        <v>0.0</v>
      </c>
      <c r="D7" s="1">
        <v>60.0</v>
      </c>
      <c r="E7" s="1">
        <v>9.0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69.0</v>
      </c>
      <c r="C8" s="1">
        <v>47.0</v>
      </c>
      <c r="D8" s="1">
        <v>1.0</v>
      </c>
      <c r="E8" s="1">
        <v>1.0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0.0</v>
      </c>
      <c r="C9" s="1">
        <v>0.0</v>
      </c>
      <c r="D9" s="1">
        <v>18.0</v>
      </c>
      <c r="E9" s="1">
        <v>24.0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1.0</v>
      </c>
      <c r="C10" s="1">
        <v>3.0</v>
      </c>
      <c r="D10" s="1">
        <v>24.0</v>
      </c>
      <c r="E10" s="1">
        <v>31.0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-1.0</v>
      </c>
      <c r="C11" s="1">
        <v>5.0</v>
      </c>
      <c r="D11" s="1">
        <v>29.0</v>
      </c>
      <c r="E11" s="1">
        <v>5.0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0.0</v>
      </c>
      <c r="C12" s="1">
        <v>0.0</v>
      </c>
      <c r="D12" s="1">
        <v>-2.0</v>
      </c>
      <c r="E12" s="1">
        <v>-5.0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0.0</v>
      </c>
      <c r="C13" s="1">
        <v>13.0</v>
      </c>
      <c r="D13" s="1">
        <v>34.0</v>
      </c>
      <c r="E13" s="1">
        <v>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0.0</v>
      </c>
      <c r="C14" s="1">
        <v>13.0</v>
      </c>
      <c r="D14" s="1">
        <v>-2.0</v>
      </c>
      <c r="E14" s="1">
        <v>-4.0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2.0</v>
      </c>
      <c r="C15" s="1">
        <v>36.0</v>
      </c>
      <c r="D15" s="1">
        <v>-13.0</v>
      </c>
      <c r="E15" s="1">
        <v>11.0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-1.0</v>
      </c>
      <c r="C16" s="1">
        <v>6.0</v>
      </c>
      <c r="D16" s="1">
        <v>13.0</v>
      </c>
      <c r="E16" s="1">
        <v>12.0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0.0</v>
      </c>
      <c r="C17" s="1">
        <v>-6.0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0.0</v>
      </c>
      <c r="C18" s="1">
        <v>0.0</v>
      </c>
      <c r="D18" s="1">
        <v>-11.0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1">
        <v>-1.0</v>
      </c>
      <c r="C19" s="1">
        <v>5.0</v>
      </c>
      <c r="D19" s="1">
        <v>1.0</v>
      </c>
      <c r="E19" s="1">
        <v>12.0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1">
        <v>0.0</v>
      </c>
      <c r="C20" s="1">
        <v>1.0</v>
      </c>
      <c r="D20" s="1">
        <v>-66.0</v>
      </c>
      <c r="E20" s="1">
        <v>2.0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>
        <v>-1.0</v>
      </c>
      <c r="C21" s="1">
        <v>4.0</v>
      </c>
      <c r="D21" s="1">
        <v>2.0</v>
      </c>
      <c r="E21" s="1">
        <v>10.0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1">
        <v>-1.0</v>
      </c>
      <c r="C22" s="1">
        <v>4.0</v>
      </c>
      <c r="D22" s="1">
        <v>2.0</v>
      </c>
      <c r="E22" s="1">
        <v>10.0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>
        <v>-1.0</v>
      </c>
      <c r="C23" s="1">
        <v>4.0</v>
      </c>
      <c r="D23" s="1">
        <v>2.0</v>
      </c>
      <c r="E23" s="1">
        <v>10.0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</v>
      </c>
      <c r="B24" s="1">
        <v>-1.0</v>
      </c>
      <c r="C24" s="1">
        <v>4.0</v>
      </c>
      <c r="D24" s="1">
        <v>2.0</v>
      </c>
      <c r="E24" s="1">
        <v>10.0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</v>
      </c>
      <c r="B25" s="1">
        <v>-1.0</v>
      </c>
      <c r="C25" s="1">
        <v>4.0</v>
      </c>
      <c r="D25" s="1">
        <v>2.0</v>
      </c>
      <c r="E25" s="1">
        <v>10.0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125</v>
      </c>
      <c r="B27" s="1">
        <v>0.0</v>
      </c>
      <c r="C27" s="1" t="s">
        <v>89</v>
      </c>
      <c r="D27" s="1" t="s">
        <v>126</v>
      </c>
      <c r="E27" s="1" t="s">
        <v>127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128</v>
      </c>
      <c r="B28" s="1">
        <v>0.0</v>
      </c>
      <c r="C28" s="1" t="s">
        <v>89</v>
      </c>
      <c r="D28" s="1" t="s">
        <v>126</v>
      </c>
      <c r="E28" s="1" t="s">
        <v>127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129</v>
      </c>
      <c r="B29" s="1">
        <v>158.0</v>
      </c>
      <c r="C29" s="1">
        <v>158.0</v>
      </c>
      <c r="D29" s="1">
        <v>158.0</v>
      </c>
      <c r="E29" s="1">
        <v>150.0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130</v>
      </c>
      <c r="B30" s="1">
        <v>0.0</v>
      </c>
      <c r="C30" s="1" t="s">
        <v>89</v>
      </c>
      <c r="D30" s="1" t="s">
        <v>126</v>
      </c>
      <c r="E30" s="1" t="s">
        <v>127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131</v>
      </c>
      <c r="B31" s="1">
        <v>0.0</v>
      </c>
      <c r="C31" s="1" t="s">
        <v>89</v>
      </c>
      <c r="D31" s="1" t="s">
        <v>126</v>
      </c>
      <c r="E31" s="1" t="s">
        <v>127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132</v>
      </c>
      <c r="B32" s="1">
        <v>158.0</v>
      </c>
      <c r="C32" s="1">
        <v>158.0</v>
      </c>
      <c r="D32" s="1">
        <v>158.0</v>
      </c>
      <c r="E32" s="1">
        <v>150.0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133</v>
      </c>
      <c r="B33" s="1">
        <v>0.0</v>
      </c>
      <c r="C33" s="1" t="s">
        <v>126</v>
      </c>
      <c r="D33" s="1" t="s">
        <v>134</v>
      </c>
      <c r="E33" s="1" t="s">
        <v>134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135</v>
      </c>
      <c r="B34" s="1">
        <v>0.0</v>
      </c>
      <c r="C34" s="1" t="s">
        <v>126</v>
      </c>
      <c r="D34" s="1" t="s">
        <v>134</v>
      </c>
      <c r="E34" s="1" t="s">
        <v>134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136</v>
      </c>
      <c r="B36" s="1">
        <v>0.0</v>
      </c>
      <c r="C36" s="1">
        <v>5.0</v>
      </c>
      <c r="D36" s="1">
        <v>47.0</v>
      </c>
      <c r="E36" s="1">
        <v>29.0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137</v>
      </c>
      <c r="B37" s="1">
        <v>-1.0</v>
      </c>
      <c r="C37" s="1">
        <v>5.0</v>
      </c>
      <c r="D37" s="1">
        <v>29.0</v>
      </c>
      <c r="E37" s="1">
        <v>5.0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138</v>
      </c>
      <c r="B38" s="1">
        <v>-1.0</v>
      </c>
      <c r="C38" s="1">
        <v>5.0</v>
      </c>
      <c r="D38" s="1">
        <v>29.0</v>
      </c>
      <c r="E38" s="1">
        <v>5.0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139</v>
      </c>
      <c r="B39" s="1">
        <v>0.0</v>
      </c>
      <c r="C39" s="1" t="s">
        <v>140</v>
      </c>
      <c r="D39" s="1" t="s">
        <v>141</v>
      </c>
      <c r="E39" s="1" t="s">
        <v>142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143</v>
      </c>
      <c r="B40" s="1">
        <v>0.0</v>
      </c>
      <c r="C40" s="1">
        <v>0.0</v>
      </c>
      <c r="D40" s="1">
        <v>3.0</v>
      </c>
      <c r="E40" s="1">
        <v>-1.0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144</v>
      </c>
      <c r="B41" s="1">
        <v>0.0</v>
      </c>
      <c r="C41" s="1">
        <v>0.0</v>
      </c>
      <c r="D41" s="1">
        <v>-4.0</v>
      </c>
      <c r="E41" s="1">
        <v>4.0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145</v>
      </c>
      <c r="B42" s="1">
        <v>-69.0</v>
      </c>
      <c r="C42" s="1">
        <v>3.0</v>
      </c>
      <c r="D42" s="1">
        <v>8.0</v>
      </c>
      <c r="E42" s="1">
        <v>7.0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146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147</v>
      </c>
      <c r="B44" s="1">
        <v>4.0</v>
      </c>
      <c r="C44" s="1">
        <v>1.0</v>
      </c>
      <c r="D44" s="1">
        <v>1.0</v>
      </c>
      <c r="E44" s="1">
        <v>1.0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148</v>
      </c>
      <c r="B45" s="1">
        <v>53.0</v>
      </c>
      <c r="C45" s="1">
        <v>1.0</v>
      </c>
      <c r="D45" s="1">
        <v>2.0</v>
      </c>
      <c r="E45" s="1">
        <v>3.0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149</v>
      </c>
      <c r="B46" s="1">
        <v>69.0</v>
      </c>
      <c r="C46" s="1">
        <v>47.0</v>
      </c>
      <c r="D46" s="1">
        <v>1.0</v>
      </c>
      <c r="E46" s="1">
        <v>1.0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151</v>
      </c>
      <c r="B3" s="1">
        <v>0.0</v>
      </c>
      <c r="C3" s="1" t="s">
        <v>152</v>
      </c>
      <c r="D3" s="1" t="s">
        <v>153</v>
      </c>
      <c r="E3" s="1" t="s">
        <v>154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155</v>
      </c>
      <c r="B4" s="1">
        <v>0.0</v>
      </c>
      <c r="C4" s="1" t="s">
        <v>156</v>
      </c>
      <c r="D4" s="1" t="s">
        <v>157</v>
      </c>
      <c r="E4" s="1" t="s">
        <v>158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159</v>
      </c>
      <c r="B5" s="1">
        <v>0.0</v>
      </c>
      <c r="C5" s="1" t="s">
        <v>160</v>
      </c>
      <c r="D5" s="1" t="s">
        <v>161</v>
      </c>
      <c r="E5" s="1" t="s">
        <v>162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163</v>
      </c>
      <c r="B6" s="1">
        <v>0.0</v>
      </c>
      <c r="C6" s="1" t="s">
        <v>160</v>
      </c>
      <c r="D6" s="1" t="s">
        <v>161</v>
      </c>
      <c r="E6" s="1" t="s">
        <v>162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165</v>
      </c>
      <c r="B8" s="1" t="s">
        <v>166</v>
      </c>
      <c r="C8" s="1" t="s">
        <v>167</v>
      </c>
      <c r="D8" s="1" t="s">
        <v>168</v>
      </c>
      <c r="E8" s="1" t="s">
        <v>169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170</v>
      </c>
      <c r="B9" s="1" t="s">
        <v>171</v>
      </c>
      <c r="C9" s="1" t="s">
        <v>172</v>
      </c>
      <c r="D9" s="1" t="s">
        <v>173</v>
      </c>
      <c r="E9" s="1" t="s">
        <v>174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175</v>
      </c>
      <c r="B10" s="1">
        <v>0.0</v>
      </c>
      <c r="C10" s="1" t="s">
        <v>176</v>
      </c>
      <c r="D10" s="1" t="s">
        <v>177</v>
      </c>
      <c r="E10" s="1" t="s">
        <v>178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179</v>
      </c>
      <c r="B11" s="1" t="s">
        <v>180</v>
      </c>
      <c r="C11" s="1" t="s">
        <v>176</v>
      </c>
      <c r="D11" s="1" t="s">
        <v>181</v>
      </c>
      <c r="E11" s="1" t="s">
        <v>182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183</v>
      </c>
      <c r="B12" s="1" t="s">
        <v>180</v>
      </c>
      <c r="C12" s="1" t="s">
        <v>176</v>
      </c>
      <c r="D12" s="1" t="s">
        <v>181</v>
      </c>
      <c r="E12" s="1" t="s">
        <v>182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184</v>
      </c>
      <c r="B13" s="1" t="s">
        <v>185</v>
      </c>
      <c r="C13" s="1" t="s">
        <v>186</v>
      </c>
      <c r="D13" s="1" t="s">
        <v>187</v>
      </c>
      <c r="E13" s="1" t="s">
        <v>188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189</v>
      </c>
      <c r="B14" s="1" t="s">
        <v>185</v>
      </c>
      <c r="C14" s="1" t="s">
        <v>186</v>
      </c>
      <c r="D14" s="1" t="s">
        <v>187</v>
      </c>
      <c r="E14" s="1" t="s">
        <v>188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190</v>
      </c>
      <c r="B15" s="1" t="s">
        <v>185</v>
      </c>
      <c r="C15" s="1" t="s">
        <v>186</v>
      </c>
      <c r="D15" s="1" t="s">
        <v>187</v>
      </c>
      <c r="E15" s="1" t="s">
        <v>188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191</v>
      </c>
      <c r="B16" s="1" t="s">
        <v>192</v>
      </c>
      <c r="C16" s="1" t="s">
        <v>193</v>
      </c>
      <c r="D16" s="1" t="s">
        <v>194</v>
      </c>
      <c r="E16" s="1" t="s">
        <v>195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196</v>
      </c>
      <c r="B17" s="1">
        <v>0.0</v>
      </c>
      <c r="C17" s="1" t="s">
        <v>197</v>
      </c>
      <c r="D17" s="1" t="s">
        <v>198</v>
      </c>
      <c r="E17" s="1" t="s">
        <v>199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200</v>
      </c>
      <c r="B18" s="1">
        <v>0.0</v>
      </c>
      <c r="C18" s="1" t="s">
        <v>197</v>
      </c>
      <c r="D18" s="1" t="s">
        <v>201</v>
      </c>
      <c r="E18" s="1" t="s">
        <v>202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203</v>
      </c>
      <c r="B20" s="1">
        <v>0.0</v>
      </c>
      <c r="C20" s="1" t="s">
        <v>204</v>
      </c>
      <c r="D20" s="1" t="s">
        <v>205</v>
      </c>
      <c r="E20" s="1" t="s">
        <v>206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207</v>
      </c>
      <c r="B21" s="1">
        <v>0.0</v>
      </c>
      <c r="C21" s="1">
        <v>0.0</v>
      </c>
      <c r="D21" s="1" t="s">
        <v>208</v>
      </c>
      <c r="E21" s="1" t="s">
        <v>209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210</v>
      </c>
      <c r="B22" s="1">
        <v>0.0</v>
      </c>
      <c r="C22" s="1">
        <v>0.0</v>
      </c>
      <c r="D22" s="1" t="s">
        <v>211</v>
      </c>
      <c r="E22" s="1" t="s">
        <v>212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214</v>
      </c>
      <c r="B24" s="1" t="s">
        <v>215</v>
      </c>
      <c r="C24" s="1" t="s">
        <v>216</v>
      </c>
      <c r="D24" s="1" t="s">
        <v>217</v>
      </c>
      <c r="E24" s="1" t="s">
        <v>218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219</v>
      </c>
      <c r="B25" s="1">
        <v>0.0</v>
      </c>
      <c r="C25" s="1" t="s">
        <v>220</v>
      </c>
      <c r="D25" s="1" t="s">
        <v>221</v>
      </c>
      <c r="E25" s="1" t="s">
        <v>222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223</v>
      </c>
      <c r="B26" s="1" t="s">
        <v>36</v>
      </c>
      <c r="C26" s="1" t="s">
        <v>224</v>
      </c>
      <c r="D26" s="1" t="s">
        <v>225</v>
      </c>
      <c r="E26" s="1" t="s">
        <v>226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227</v>
      </c>
      <c r="B27" s="1">
        <v>0.0</v>
      </c>
      <c r="C27" s="1">
        <v>0.0</v>
      </c>
      <c r="D27" s="1" t="s">
        <v>228</v>
      </c>
      <c r="E27" s="1" t="s">
        <v>229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230</v>
      </c>
      <c r="B28" s="1">
        <v>0.0</v>
      </c>
      <c r="C28" s="1" t="s">
        <v>231</v>
      </c>
      <c r="D28" s="1" t="s">
        <v>232</v>
      </c>
      <c r="E28" s="1" t="s">
        <v>233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235</v>
      </c>
      <c r="B30" s="1">
        <v>0.0</v>
      </c>
      <c r="C30" s="1">
        <v>0.0</v>
      </c>
      <c r="D30" s="1">
        <v>0.0</v>
      </c>
      <c r="E30" s="1" t="s">
        <v>236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237</v>
      </c>
      <c r="B31" s="1">
        <v>0.0</v>
      </c>
      <c r="C31" s="1">
        <v>0.0</v>
      </c>
      <c r="D31" s="1" t="s">
        <v>238</v>
      </c>
      <c r="E31" s="1" t="s">
        <v>239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240</v>
      </c>
      <c r="B32" s="1">
        <v>0.0</v>
      </c>
      <c r="C32" s="1">
        <v>0.0</v>
      </c>
      <c r="D32" s="1">
        <v>0.0</v>
      </c>
      <c r="E32" s="1" t="s">
        <v>236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241</v>
      </c>
      <c r="B33" s="1">
        <v>0.0</v>
      </c>
      <c r="C33" s="1">
        <v>0.0</v>
      </c>
      <c r="D33" s="1" t="s">
        <v>238</v>
      </c>
      <c r="E33" s="1" t="s">
        <v>239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242</v>
      </c>
      <c r="B34" s="1" t="s">
        <v>243</v>
      </c>
      <c r="C34" s="1" t="s">
        <v>244</v>
      </c>
      <c r="D34" s="1" t="s">
        <v>245</v>
      </c>
      <c r="E34" s="1" t="s">
        <v>246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247</v>
      </c>
      <c r="B35" s="1">
        <v>0.0</v>
      </c>
      <c r="C35" s="1">
        <v>0.0</v>
      </c>
      <c r="D35" s="1" t="s">
        <v>248</v>
      </c>
      <c r="E35" s="1" t="s">
        <v>249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250</v>
      </c>
      <c r="B36" s="1">
        <v>0.0</v>
      </c>
      <c r="C36" s="1">
        <v>0.0</v>
      </c>
      <c r="D36" s="1" t="s">
        <v>251</v>
      </c>
      <c r="E36" s="1" t="s">
        <v>252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253</v>
      </c>
      <c r="B37" s="1">
        <v>0.0</v>
      </c>
      <c r="C37" s="1">
        <v>0.0</v>
      </c>
      <c r="D37" s="1" t="s">
        <v>254</v>
      </c>
      <c r="E37" s="1" t="s">
        <v>255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256</v>
      </c>
      <c r="B38" s="1">
        <v>0.0</v>
      </c>
      <c r="C38" s="1">
        <v>0.0</v>
      </c>
      <c r="D38" s="1" t="s">
        <v>257</v>
      </c>
      <c r="E38" s="1" t="s">
        <v>258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259</v>
      </c>
      <c r="B39" s="1">
        <v>0.0</v>
      </c>
      <c r="C39" s="1" t="s">
        <v>260</v>
      </c>
      <c r="D39" s="1">
        <v>1.0</v>
      </c>
      <c r="E39" s="1" t="s">
        <v>261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262</v>
      </c>
      <c r="B40" s="1">
        <v>0.0</v>
      </c>
      <c r="C40" s="1">
        <v>0.0</v>
      </c>
      <c r="D40" s="1" t="s">
        <v>263</v>
      </c>
      <c r="E40" s="1" t="s">
        <v>264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265</v>
      </c>
      <c r="B41" s="1">
        <v>0.0</v>
      </c>
      <c r="C41" s="1" t="s">
        <v>266</v>
      </c>
      <c r="D41" s="1" t="s">
        <v>217</v>
      </c>
      <c r="E41" s="1" t="s">
        <v>173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268</v>
      </c>
      <c r="B43" s="1">
        <v>0.0</v>
      </c>
      <c r="C43" s="1">
        <v>0.0</v>
      </c>
      <c r="D43" s="1" t="s">
        <v>269</v>
      </c>
      <c r="E43" s="1" t="s">
        <v>270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271</v>
      </c>
      <c r="B44" s="1">
        <v>0.0</v>
      </c>
      <c r="C44" s="1">
        <v>0.0</v>
      </c>
      <c r="D44" s="1" t="s">
        <v>272</v>
      </c>
      <c r="E44" s="1" t="s">
        <v>273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274</v>
      </c>
      <c r="B45" s="1">
        <v>0.0</v>
      </c>
      <c r="C45" s="1">
        <v>0.0</v>
      </c>
      <c r="D45" s="1" t="s">
        <v>275</v>
      </c>
      <c r="E45" s="1" t="s">
        <v>276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277</v>
      </c>
      <c r="B46" s="1">
        <v>0.0</v>
      </c>
      <c r="C46" s="1" t="s">
        <v>278</v>
      </c>
      <c r="D46" s="1" t="s">
        <v>279</v>
      </c>
      <c r="E46" s="1" t="s">
        <v>280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281</v>
      </c>
      <c r="B47" s="1">
        <v>0.0</v>
      </c>
      <c r="C47" s="1" t="s">
        <v>278</v>
      </c>
      <c r="D47" s="1" t="s">
        <v>279</v>
      </c>
      <c r="E47" s="1" t="s">
        <v>280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282</v>
      </c>
      <c r="B48" s="1">
        <v>0.0</v>
      </c>
      <c r="C48" s="1" t="s">
        <v>283</v>
      </c>
      <c r="D48" s="1" t="s">
        <v>284</v>
      </c>
      <c r="E48" s="1" t="s">
        <v>285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286</v>
      </c>
      <c r="B49" s="1">
        <v>0.0</v>
      </c>
      <c r="C49" s="1" t="s">
        <v>283</v>
      </c>
      <c r="D49" s="1" t="s">
        <v>284</v>
      </c>
      <c r="E49" s="1" t="s">
        <v>285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287</v>
      </c>
      <c r="B50" s="1">
        <v>0.0</v>
      </c>
      <c r="C50" s="1" t="s">
        <v>288</v>
      </c>
      <c r="D50" s="1" t="s">
        <v>289</v>
      </c>
      <c r="E50" s="1" t="s">
        <v>290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291</v>
      </c>
      <c r="B51" s="1">
        <v>0.0</v>
      </c>
      <c r="C51" s="1">
        <v>0.0</v>
      </c>
      <c r="D51" s="1" t="s">
        <v>284</v>
      </c>
      <c r="E51" s="1" t="s">
        <v>292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293</v>
      </c>
      <c r="B52" s="1">
        <v>0.0</v>
      </c>
      <c r="C52" s="1">
        <v>0.0</v>
      </c>
      <c r="D52" s="1" t="s">
        <v>294</v>
      </c>
      <c r="E52" s="1" t="s">
        <v>295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296</v>
      </c>
      <c r="B53" s="1">
        <v>0.0</v>
      </c>
      <c r="C53" s="1">
        <v>0.0</v>
      </c>
      <c r="D53" s="1">
        <v>20.0</v>
      </c>
      <c r="E53" s="1" t="s">
        <v>297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298</v>
      </c>
      <c r="B54" s="1">
        <v>0.0</v>
      </c>
      <c r="C54" s="1">
        <v>0.0</v>
      </c>
      <c r="D54" s="1" t="s">
        <v>299</v>
      </c>
      <c r="E54" s="1" t="s">
        <v>300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301</v>
      </c>
      <c r="B55" s="1">
        <v>0.0</v>
      </c>
      <c r="C55" s="1">
        <v>0.0</v>
      </c>
      <c r="D55" s="1" t="s">
        <v>302</v>
      </c>
      <c r="E55" s="1" t="s">
        <v>303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304</v>
      </c>
      <c r="B56" s="1">
        <v>0.0</v>
      </c>
      <c r="C56" s="1">
        <v>0.0</v>
      </c>
      <c r="D56" s="1" t="s">
        <v>302</v>
      </c>
      <c r="E56" s="1" t="s">
        <v>303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305</v>
      </c>
      <c r="B57" s="1">
        <v>0.0</v>
      </c>
      <c r="C57" s="1">
        <v>0.0</v>
      </c>
      <c r="D57" s="1" t="s">
        <v>306</v>
      </c>
      <c r="E57" s="1">
        <v>0.0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307</v>
      </c>
      <c r="B58" s="1">
        <v>0.0</v>
      </c>
      <c r="C58" s="1">
        <v>0.0</v>
      </c>
      <c r="D58" s="1">
        <v>0.0</v>
      </c>
      <c r="E58" s="1" t="s">
        <v>308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309</v>
      </c>
      <c r="B59" s="1">
        <v>0.0</v>
      </c>
      <c r="C59" s="1">
        <v>0.0</v>
      </c>
      <c r="D59" s="1">
        <v>0.0</v>
      </c>
      <c r="E59" s="1" t="s">
        <v>310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311</v>
      </c>
      <c r="B60" s="1">
        <v>0.0</v>
      </c>
      <c r="C60" s="1">
        <v>0.0</v>
      </c>
      <c r="D60" s="1">
        <v>0.0</v>
      </c>
      <c r="E60" s="1" t="s">
        <v>312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313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314</v>
      </c>
      <c r="B62" s="1">
        <v>0.0</v>
      </c>
      <c r="C62" s="1">
        <v>0.0</v>
      </c>
      <c r="D62" s="1">
        <v>0.0</v>
      </c>
      <c r="E62" s="1" t="s">
        <v>315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316</v>
      </c>
      <c r="B63" s="1">
        <v>0.0</v>
      </c>
      <c r="C63" s="1">
        <v>0.0</v>
      </c>
      <c r="D63" s="1">
        <v>0.0</v>
      </c>
      <c r="E63" s="1" t="s">
        <v>317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318</v>
      </c>
      <c r="B64" s="1">
        <v>0.0</v>
      </c>
      <c r="C64" s="1">
        <v>0.0</v>
      </c>
      <c r="D64" s="1">
        <v>0.0</v>
      </c>
      <c r="E64" s="1" t="s">
        <v>319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320</v>
      </c>
      <c r="B65" s="1">
        <v>0.0</v>
      </c>
      <c r="C65" s="1">
        <v>0.0</v>
      </c>
      <c r="D65" s="1" t="s">
        <v>321</v>
      </c>
      <c r="E65" s="1" t="s">
        <v>322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323</v>
      </c>
      <c r="B66" s="1">
        <v>0.0</v>
      </c>
      <c r="C66" s="1">
        <v>0.0</v>
      </c>
      <c r="D66" s="1" t="s">
        <v>321</v>
      </c>
      <c r="E66" s="1" t="s">
        <v>322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324</v>
      </c>
      <c r="B67" s="1">
        <v>0.0</v>
      </c>
      <c r="C67" s="1">
        <v>0.0</v>
      </c>
      <c r="D67" s="1" t="s">
        <v>325</v>
      </c>
      <c r="E67" s="1" t="s">
        <v>326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327</v>
      </c>
      <c r="B68" s="1">
        <v>0.0</v>
      </c>
      <c r="C68" s="1">
        <v>0.0</v>
      </c>
      <c r="D68" s="1" t="s">
        <v>325</v>
      </c>
      <c r="E68" s="1" t="s">
        <v>326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328</v>
      </c>
      <c r="B69" s="1">
        <v>0.0</v>
      </c>
      <c r="C69" s="1">
        <v>0.0</v>
      </c>
      <c r="D69" s="1">
        <v>251.0</v>
      </c>
      <c r="E69" s="1" t="s">
        <v>329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330</v>
      </c>
      <c r="B70" s="1">
        <v>0.0</v>
      </c>
      <c r="C70" s="1">
        <v>0.0</v>
      </c>
      <c r="D70" s="1">
        <v>0.0</v>
      </c>
      <c r="E70" s="1" t="s">
        <v>331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332</v>
      </c>
      <c r="B71" s="1">
        <v>0.0</v>
      </c>
      <c r="C71" s="1">
        <v>0.0</v>
      </c>
      <c r="D71" s="1">
        <v>0.0</v>
      </c>
      <c r="E71" s="1" t="s">
        <v>333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334</v>
      </c>
      <c r="B72" s="1">
        <v>0.0</v>
      </c>
      <c r="C72" s="1">
        <v>0.0</v>
      </c>
      <c r="D72" s="1">
        <v>0.0</v>
      </c>
      <c r="E72" s="1">
        <v>0.0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335</v>
      </c>
      <c r="B73" s="1">
        <v>0.0</v>
      </c>
      <c r="C73" s="1">
        <v>0.0</v>
      </c>
      <c r="D73" s="1">
        <v>0.0</v>
      </c>
      <c r="E73" s="1" t="s">
        <v>336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337</v>
      </c>
      <c r="B74" s="1">
        <v>0.0</v>
      </c>
      <c r="C74" s="1">
        <v>0.0</v>
      </c>
      <c r="D74" s="1" t="s">
        <v>338</v>
      </c>
      <c r="E74" s="1" t="s">
        <v>339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340</v>
      </c>
      <c r="B75" s="1">
        <v>0.0</v>
      </c>
      <c r="C75" s="1">
        <v>0.0</v>
      </c>
      <c r="D75" s="1" t="s">
        <v>338</v>
      </c>
      <c r="E75" s="1" t="s">
        <v>339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341</v>
      </c>
      <c r="B76" s="1">
        <v>0.0</v>
      </c>
      <c r="C76" s="1">
        <v>0.0</v>
      </c>
      <c r="D76" s="1">
        <v>0.0</v>
      </c>
      <c r="E76" s="1" t="s">
        <v>342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343</v>
      </c>
      <c r="B77" s="1">
        <v>0.0</v>
      </c>
      <c r="C77" s="1">
        <v>0.0</v>
      </c>
      <c r="D77" s="1">
        <v>0.0</v>
      </c>
      <c r="E77" s="1" t="s">
        <v>344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345</v>
      </c>
      <c r="B78" s="1">
        <v>0.0</v>
      </c>
      <c r="C78" s="1">
        <v>0.0</v>
      </c>
      <c r="D78" s="1">
        <v>0.0</v>
      </c>
      <c r="E78" s="1" t="s">
        <v>346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347</v>
      </c>
      <c r="B79" s="1">
        <v>0.0</v>
      </c>
      <c r="C79" s="1">
        <v>0.0</v>
      </c>
      <c r="D79" s="1">
        <v>0.0</v>
      </c>
      <c r="E79" s="1" t="s">
        <v>348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349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350</v>
      </c>
      <c r="B81" s="1">
        <v>0.0</v>
      </c>
      <c r="C81" s="1">
        <v>0.0</v>
      </c>
      <c r="D81" s="1">
        <v>0.0</v>
      </c>
      <c r="E81" s="1" t="s">
        <v>351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352</v>
      </c>
      <c r="B82" s="1">
        <v>0.0</v>
      </c>
      <c r="C82" s="1">
        <v>0.0</v>
      </c>
      <c r="D82" s="1">
        <v>0.0</v>
      </c>
      <c r="E82" s="1" t="s">
        <v>353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354</v>
      </c>
      <c r="B83" s="1">
        <v>0.0</v>
      </c>
      <c r="C83" s="1">
        <v>0.0</v>
      </c>
      <c r="D83" s="1">
        <v>0.0</v>
      </c>
      <c r="E83" s="1" t="s">
        <v>355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356</v>
      </c>
      <c r="B84" s="1">
        <v>0.0</v>
      </c>
      <c r="C84" s="1">
        <v>0.0</v>
      </c>
      <c r="D84" s="1">
        <v>0.0</v>
      </c>
      <c r="E84" s="1" t="s">
        <v>355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357</v>
      </c>
      <c r="B85" s="1">
        <v>0.0</v>
      </c>
      <c r="C85" s="1">
        <v>0.0</v>
      </c>
      <c r="D85" s="1">
        <v>0.0</v>
      </c>
      <c r="E85" s="1" t="s">
        <v>358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359</v>
      </c>
      <c r="B86" s="1">
        <v>0.0</v>
      </c>
      <c r="C86" s="1">
        <v>0.0</v>
      </c>
      <c r="D86" s="1">
        <v>0.0</v>
      </c>
      <c r="E86" s="1" t="s">
        <v>358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360</v>
      </c>
      <c r="B87" s="1">
        <v>0.0</v>
      </c>
      <c r="C87" s="1">
        <v>0.0</v>
      </c>
      <c r="D87" s="1">
        <v>0.0</v>
      </c>
      <c r="E87" s="1" t="s">
        <v>361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362</v>
      </c>
      <c r="B88" s="1">
        <v>0.0</v>
      </c>
      <c r="C88" s="1">
        <v>0.0</v>
      </c>
      <c r="D88" s="1">
        <v>0.0</v>
      </c>
      <c r="E88" s="1" t="s">
        <v>363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364</v>
      </c>
      <c r="B89" s="1">
        <v>0.0</v>
      </c>
      <c r="C89" s="1">
        <v>0.0</v>
      </c>
      <c r="D89" s="1">
        <v>0.0</v>
      </c>
      <c r="E89" s="1" t="s">
        <v>365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366</v>
      </c>
      <c r="B90" s="1">
        <v>0.0</v>
      </c>
      <c r="C90" s="1">
        <v>0.0</v>
      </c>
      <c r="D90" s="1">
        <v>0.0</v>
      </c>
      <c r="E90" s="1" t="s">
        <v>365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 t="s">
        <v>367</v>
      </c>
      <c r="C1" s="1" t="s">
        <v>368</v>
      </c>
      <c r="D1" s="1" t="s">
        <v>369</v>
      </c>
      <c r="E1" s="1" t="s">
        <v>370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371</v>
      </c>
      <c r="B2" s="1" t="s">
        <v>372</v>
      </c>
      <c r="C2" s="1" t="s">
        <v>373</v>
      </c>
      <c r="D2" s="1" t="s">
        <v>373</v>
      </c>
      <c r="E2" s="1" t="s">
        <v>372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374</v>
      </c>
      <c r="B3" s="1" t="s">
        <v>372</v>
      </c>
      <c r="C3" s="1" t="s">
        <v>372</v>
      </c>
      <c r="D3" s="1" t="s">
        <v>375</v>
      </c>
      <c r="E3" s="1" t="s">
        <v>372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376</v>
      </c>
      <c r="B4" s="1" t="s">
        <v>372</v>
      </c>
      <c r="C4" s="1" t="s">
        <v>373</v>
      </c>
      <c r="D4" s="1" t="s">
        <v>373</v>
      </c>
      <c r="E4" s="1" t="s">
        <v>373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374</v>
      </c>
      <c r="B5" s="1" t="s">
        <v>372</v>
      </c>
      <c r="C5" s="1" t="s">
        <v>372</v>
      </c>
      <c r="D5" s="1" t="s">
        <v>375</v>
      </c>
      <c r="E5" s="1" t="s">
        <v>375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377</v>
      </c>
      <c r="B6" s="1" t="s">
        <v>378</v>
      </c>
      <c r="C6" s="1" t="s">
        <v>379</v>
      </c>
      <c r="D6" s="1" t="s">
        <v>380</v>
      </c>
      <c r="E6" s="1" t="s">
        <v>381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382</v>
      </c>
      <c r="B7" s="1" t="s">
        <v>372</v>
      </c>
      <c r="C7" s="1" t="s">
        <v>372</v>
      </c>
      <c r="D7" s="1" t="s">
        <v>372</v>
      </c>
      <c r="E7" s="1" t="s">
        <v>372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383</v>
      </c>
      <c r="B8" s="1" t="s">
        <v>372</v>
      </c>
      <c r="C8" s="1" t="s">
        <v>384</v>
      </c>
      <c r="D8" s="1" t="s">
        <v>385</v>
      </c>
      <c r="E8" s="1" t="s">
        <v>386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387</v>
      </c>
      <c r="B9" s="1" t="s">
        <v>372</v>
      </c>
      <c r="C9" s="1" t="s">
        <v>388</v>
      </c>
      <c r="D9" s="1" t="s">
        <v>389</v>
      </c>
      <c r="E9" s="1" t="s">
        <v>390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391</v>
      </c>
      <c r="B10" s="1" t="s">
        <v>372</v>
      </c>
      <c r="C10" s="1" t="s">
        <v>388</v>
      </c>
      <c r="D10" s="1" t="s">
        <v>389</v>
      </c>
      <c r="E10" s="1" t="s">
        <v>390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392</v>
      </c>
      <c r="B11" s="1" t="s">
        <v>372</v>
      </c>
      <c r="C11" s="1" t="s">
        <v>372</v>
      </c>
      <c r="D11" s="1" t="s">
        <v>372</v>
      </c>
      <c r="E11" s="1" t="s">
        <v>372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393</v>
      </c>
      <c r="B12" s="1" t="s">
        <v>372</v>
      </c>
      <c r="C12" s="1" t="s">
        <v>394</v>
      </c>
      <c r="D12" s="1" t="s">
        <v>395</v>
      </c>
      <c r="E12" s="1" t="s">
        <v>396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397</v>
      </c>
      <c r="B13" s="1" t="s">
        <v>372</v>
      </c>
      <c r="C13" s="1" t="s">
        <v>372</v>
      </c>
      <c r="D13" s="1" t="s">
        <v>372</v>
      </c>
      <c r="E13" s="1" t="s">
        <v>372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398</v>
      </c>
      <c r="B14" s="1" t="s">
        <v>372</v>
      </c>
      <c r="C14" s="1" t="s">
        <v>372</v>
      </c>
      <c r="D14" s="1" t="s">
        <v>372</v>
      </c>
      <c r="E14" s="1" t="s">
        <v>372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399</v>
      </c>
      <c r="B15" s="1" t="s">
        <v>372</v>
      </c>
      <c r="C15" s="1" t="s">
        <v>372</v>
      </c>
      <c r="D15" s="1" t="s">
        <v>372</v>
      </c>
      <c r="E15" s="1" t="s">
        <v>372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400</v>
      </c>
      <c r="B16" s="1" t="s">
        <v>372</v>
      </c>
      <c r="C16" s="1" t="s">
        <v>372</v>
      </c>
      <c r="D16" s="1" t="s">
        <v>372</v>
      </c>
      <c r="E16" s="1" t="s">
        <v>372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401</v>
      </c>
      <c r="B17" s="1" t="s">
        <v>127</v>
      </c>
      <c r="C17" s="1" t="s">
        <v>402</v>
      </c>
      <c r="D17" s="1" t="s">
        <v>403</v>
      </c>
      <c r="E17" s="1" t="s">
        <v>404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405</v>
      </c>
      <c r="B18" s="1" t="s">
        <v>372</v>
      </c>
      <c r="C18" s="1" t="s">
        <v>372</v>
      </c>
      <c r="D18" s="1" t="s">
        <v>372</v>
      </c>
      <c r="E18" s="1" t="s">
        <v>372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406</v>
      </c>
      <c r="B19" s="1" t="s">
        <v>372</v>
      </c>
      <c r="C19" s="1" t="s">
        <v>407</v>
      </c>
      <c r="D19" s="1" t="s">
        <v>408</v>
      </c>
      <c r="E19" s="1" t="s">
        <v>409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 t="s">
        <v>372</v>
      </c>
      <c r="C20" s="1" t="s">
        <v>372</v>
      </c>
      <c r="D20" s="1" t="s">
        <v>372</v>
      </c>
      <c r="E20" s="1" t="s">
        <v>372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410</v>
      </c>
      <c r="B21" s="1" t="s">
        <v>372</v>
      </c>
      <c r="C21" s="1" t="s">
        <v>411</v>
      </c>
      <c r="D21" s="1" t="s">
        <v>412</v>
      </c>
      <c r="E21" s="1" t="s">
        <v>413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414</v>
      </c>
      <c r="B22" s="1" t="s">
        <v>415</v>
      </c>
      <c r="C22" s="1" t="s">
        <v>416</v>
      </c>
      <c r="D22" s="1" t="s">
        <v>417</v>
      </c>
      <c r="E22" s="1" t="s">
        <v>418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95</v>
      </c>
      <c r="B23" s="1" t="s">
        <v>372</v>
      </c>
      <c r="C23" s="1" t="s">
        <v>372</v>
      </c>
      <c r="D23" s="1" t="s">
        <v>372</v>
      </c>
      <c r="E23" s="1" t="s">
        <v>372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419</v>
      </c>
      <c r="B24" s="1" t="s">
        <v>420</v>
      </c>
      <c r="C24" s="1" t="s">
        <v>421</v>
      </c>
      <c r="D24" s="1" t="s">
        <v>421</v>
      </c>
      <c r="E24" s="1" t="s">
        <v>421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422</v>
      </c>
      <c r="B25" s="1" t="s">
        <v>372</v>
      </c>
      <c r="C25" s="1" t="s">
        <v>423</v>
      </c>
      <c r="D25" s="1" t="s">
        <v>423</v>
      </c>
      <c r="E25" s="1" t="s">
        <v>372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424</v>
      </c>
      <c r="B26" s="1" t="s">
        <v>425</v>
      </c>
      <c r="C26" s="1" t="s">
        <v>372</v>
      </c>
      <c r="D26" s="1" t="s">
        <v>372</v>
      </c>
      <c r="E26" s="1" t="s">
        <v>372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426</v>
      </c>
      <c r="B2" s="1" t="s">
        <v>427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428</v>
      </c>
      <c r="B3" s="1" t="s">
        <v>429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430</v>
      </c>
      <c r="B4" s="1" t="s">
        <v>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431</v>
      </c>
      <c r="B5" s="1" t="s">
        <v>432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433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434</v>
      </c>
      <c r="B7" s="1" t="s">
        <v>435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436</v>
      </c>
      <c r="B8" s="4" t="s">
        <v>437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438</v>
      </c>
      <c r="B9" s="1" t="s">
        <v>439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440</v>
      </c>
      <c r="B10" s="1" t="s">
        <v>441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442</v>
      </c>
      <c r="B11" s="1" t="s">
        <v>439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443</v>
      </c>
      <c r="B12" s="1" t="s">
        <v>444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445</v>
      </c>
      <c r="B13" s="1" t="s">
        <v>446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447</v>
      </c>
      <c r="B14" s="1" t="s">
        <v>444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448</v>
      </c>
      <c r="B15" s="1" t="s">
        <v>449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450</v>
      </c>
      <c r="B16" s="1">
        <v>29.0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451</v>
      </c>
      <c r="B17" s="1" t="s">
        <v>452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453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454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455</v>
      </c>
      <c r="B20" s="1">
        <v>5.38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456</v>
      </c>
      <c r="B21" s="1">
        <v>5.31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457</v>
      </c>
      <c r="B22" s="1">
        <v>5.06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458</v>
      </c>
      <c r="B23" s="1">
        <v>5.31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459</v>
      </c>
      <c r="B24" s="1">
        <v>5.38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460</v>
      </c>
      <c r="B25" s="1">
        <v>5.31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461</v>
      </c>
      <c r="B26" s="1">
        <v>5.06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462</v>
      </c>
      <c r="B27" s="1">
        <v>5.31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463</v>
      </c>
      <c r="B28" s="1">
        <v>0.117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464</v>
      </c>
      <c r="B29" s="1">
        <v>22.652174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465</v>
      </c>
      <c r="B30" s="1">
        <v>104911.0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466</v>
      </c>
      <c r="B31" s="1">
        <v>104911.0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467</v>
      </c>
      <c r="B32" s="1">
        <v>154416.0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468</v>
      </c>
      <c r="B33" s="1">
        <v>155840.0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469</v>
      </c>
      <c r="B34" s="1">
        <v>155840.0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470</v>
      </c>
      <c r="B35" s="1">
        <v>5.13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471</v>
      </c>
      <c r="B36" s="1">
        <v>5.27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472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473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474</v>
      </c>
      <c r="B39" s="1">
        <v>8.48719424E8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475</v>
      </c>
      <c r="B40" s="1">
        <v>2.32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476</v>
      </c>
      <c r="B41" s="1">
        <v>18.32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477</v>
      </c>
      <c r="B42" s="1">
        <v>1.8746163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478</v>
      </c>
      <c r="B43" s="1">
        <v>5.2658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479</v>
      </c>
      <c r="B44" s="1">
        <v>4.42459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480</v>
      </c>
      <c r="B45" s="1" t="s">
        <v>481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482</v>
      </c>
      <c r="B46" s="1">
        <v>9.12458816E8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483</v>
      </c>
      <c r="B47" s="1">
        <v>32.5625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484</v>
      </c>
      <c r="B48" s="1">
        <v>0.081709996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485</v>
      </c>
      <c r="B49" s="1">
        <v>1.6402629E7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486</v>
      </c>
      <c r="B50" s="1">
        <v>2.79023E7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487</v>
      </c>
      <c r="B51" s="1">
        <v>345021.0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488</v>
      </c>
      <c r="B52" s="1">
        <v>389193.0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489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490</v>
      </c>
      <c r="B54" s="1">
        <v>1.734048E9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491</v>
      </c>
      <c r="B55" s="1">
        <v>0.0021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492</v>
      </c>
      <c r="B56" s="1">
        <v>0.47681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493</v>
      </c>
      <c r="B57" s="1">
        <v>0.03672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494</v>
      </c>
      <c r="B58" s="1">
        <v>1.81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495</v>
      </c>
      <c r="B59" s="1">
        <v>0.021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496</v>
      </c>
      <c r="B60" s="1">
        <v>1.68218E8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497</v>
      </c>
      <c r="B61" s="1">
        <v>0.718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498</v>
      </c>
      <c r="B62" s="1">
        <v>7.2562675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499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500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501</v>
      </c>
      <c r="B65" s="1">
        <v>1.7276544E9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502</v>
      </c>
      <c r="B66" s="1">
        <v>3.6994464E7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503</v>
      </c>
      <c r="B67" s="1">
        <v>0.23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504</v>
      </c>
      <c r="B68" s="1">
        <v>2.015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505</v>
      </c>
      <c r="B69" s="1">
        <v>18.057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506</v>
      </c>
      <c r="B70" s="1">
        <v>-0.5263636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507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508</v>
      </c>
      <c r="B72" s="1" t="s">
        <v>509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510</v>
      </c>
      <c r="B73" s="1" t="s">
        <v>511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512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513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514</v>
      </c>
      <c r="B76" s="1" t="s">
        <v>515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516</v>
      </c>
      <c r="B77" s="1" t="s">
        <v>515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517</v>
      </c>
      <c r="B78" s="1">
        <v>1.6390602E9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518</v>
      </c>
      <c r="B79" s="1" t="s">
        <v>519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520</v>
      </c>
      <c r="B80" s="1" t="s">
        <v>521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522</v>
      </c>
      <c r="B81" s="1" t="s">
        <v>523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524</v>
      </c>
      <c r="B82" s="1" t="s">
        <v>525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526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527</v>
      </c>
      <c r="B84" s="1">
        <v>5.21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528</v>
      </c>
      <c r="B85" s="1">
        <v>10.27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529</v>
      </c>
      <c r="B86" s="1">
        <v>7.0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530</v>
      </c>
      <c r="B87" s="1">
        <v>8.635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531</v>
      </c>
      <c r="B88" s="1">
        <v>8.635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532</v>
      </c>
      <c r="B89" s="1" t="s">
        <v>533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534</v>
      </c>
      <c r="B90" s="1">
        <v>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535</v>
      </c>
      <c r="B91" s="1">
        <v>3.8697E7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536</v>
      </c>
      <c r="B92" s="1">
        <v>0.238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537</v>
      </c>
      <c r="B93" s="1">
        <v>5.0531232E7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538</v>
      </c>
      <c r="B94" s="1">
        <v>1.02435E8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539</v>
      </c>
      <c r="B95" s="1">
        <v>1.311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540</v>
      </c>
      <c r="B96" s="1">
        <v>4.094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541</v>
      </c>
      <c r="B97" s="1">
        <v>4.52743008E8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542</v>
      </c>
      <c r="B98" s="1">
        <v>87.541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543</v>
      </c>
      <c r="B99" s="1">
        <v>2.873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544</v>
      </c>
      <c r="B100" s="1">
        <v>0.474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545</v>
      </c>
      <c r="B101" s="1">
        <v>0.13359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546</v>
      </c>
      <c r="B102" s="1">
        <v>0.11161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547</v>
      </c>
      <c r="B103" s="1">
        <v>-0.06176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548</v>
      </c>
      <c r="B104" s="1" t="s">
        <v>481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549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9.0</v>
      </c>
      <c r="D3" s="1">
        <v>139.0</v>
      </c>
      <c r="E3" s="1">
        <v>147.0</v>
      </c>
      <c r="F3" s="1">
        <f>IF(E3*FORECAST(F2,B3:E3,B2:E2)&gt;0,FORECAST(F2,B3:E3,B2:E2),E3)*$X$1</f>
        <v>216.5</v>
      </c>
      <c r="G3" s="1">
        <f>IF(F3*FORECAST(G2,B3:F3,B2:F2)&gt;0,FORECAST(G2,B3:F3,B2:F2),F3)*$X$1</f>
        <v>273.6</v>
      </c>
      <c r="H3" s="1">
        <f>IF(G3*FORECAST(H2,B3:G3,B2:G2)&gt;0,FORECAST(H2,B3:G3,B2:G2),G3)*$X$1</f>
        <v>330.7</v>
      </c>
      <c r="I3" s="1">
        <f>IF(H3*FORECAST(I2,B3:H3,B2:H2)&gt;0,FORECAST(I2,B3:H3,B2:H2),H3)*$X$1</f>
        <v>387.8</v>
      </c>
      <c r="J3" s="1">
        <f>IF(I3*FORECAST(J2,B3:I3,B2:I2)&gt;0,FORECAST(J2,B3:I3,B2:I2),I3)*$X$1</f>
        <v>444.9</v>
      </c>
      <c r="K3" s="1">
        <f>IF(J3*FORECAST(K2,B3:J3,B2:J2)&gt;0,FORECAST(K2,B3:J3,B2:J2),J3)*$X$1</f>
        <v>502</v>
      </c>
      <c r="L3" s="1">
        <f>IF(K3*FORECAST(L2,B3:K3,B2:K2)&gt;0,FORECAST(L2,B3:K3,B2:K2),K3)*$X$1</f>
        <v>559.1</v>
      </c>
      <c r="M3" s="5">
        <f>IF(L3*FORECAST(M2,B3:L3,B2:L2)&gt;0,FORECAST(M2,B3:L3,B2:L2),L3)*$X$1</f>
        <v>616.2</v>
      </c>
      <c r="N3" s="5">
        <f>IF(M3*FORECAST(N2,B3:M3,B2:M2)&gt;0,FORECAST(N2,B3:M3,B2:M2),M3)*$X$1</f>
        <v>673.3</v>
      </c>
      <c r="O3" s="5">
        <f>IF(N3*FORECAST(O2,B3:N3,B2:N2)&gt;0,FORECAST(O2,B3:N3,B2:N2),N3)*$X$1</f>
        <v>730.4</v>
      </c>
      <c r="P3" s="5">
        <f>IF(O3*FORECAST(P2,B3:O3,B2:O2)&gt;0,FORECAST(P2,B3:O3,B2:O2),O3)*$X$1</f>
        <v>787.5</v>
      </c>
      <c r="Q3" s="5">
        <f>IF(P3*FORECAST(Q2,B3:P3,B2:P2)&gt;0,FORECAST(Q2,B3:P3,B2:P2),P3)*$X$1</f>
        <v>844.6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94</v>
      </c>
      <c r="B4" s="1">
        <v>0.0</v>
      </c>
      <c r="C4" s="1">
        <v>-13.0</v>
      </c>
      <c r="D4" s="1">
        <v>47.0</v>
      </c>
      <c r="E4" s="1">
        <v>70.0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550</v>
      </c>
      <c r="B5" s="1">
        <v>158.0</v>
      </c>
      <c r="C5" s="1">
        <v>158.0</v>
      </c>
      <c r="D5" s="1">
        <v>158.0</v>
      </c>
      <c r="E5" s="1">
        <v>150.0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551</v>
      </c>
      <c r="L7" s="1">
        <f>IF(Q3*FORECAST(Q2,B3:Q3,B2:Q2)&gt;0,FORECAST(Q2,B3:Q3,B2:Q2),P3)*$X$1 * (1+0.02)/(0.0834-0.02)</f>
        <v>13588.20189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552</v>
      </c>
      <c r="L8" s="6">
        <f t="array" ref="L8">NPV(0.0834,G3:Q3)</f>
        <v>3609.287042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553</v>
      </c>
      <c r="L9" s="6">
        <f t="array" ref="L9">NPV(0.0834,G16:Q16)</f>
        <v>5629.694747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554</v>
      </c>
      <c r="L10" s="6">
        <f>L8 + L9</f>
        <v>9238.981789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555</v>
      </c>
      <c r="L12" s="6">
        <f>L10 - L11</f>
        <v>9168.981789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556</v>
      </c>
      <c r="L13" s="1">
        <v>150.0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61.12654526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(1+0.02)/(0.0834-0.02)</f>
        <v>13588.20189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23</v>
      </c>
      <c r="B3" s="1">
        <v>-1.0</v>
      </c>
      <c r="C3" s="1">
        <v>4.0</v>
      </c>
      <c r="D3" s="1">
        <v>2.0</v>
      </c>
      <c r="E3" s="1">
        <v>10.0</v>
      </c>
      <c r="F3" s="1">
        <f>IF(E3*FORECAST(F2,B3:E3,B2:E2)&gt;0,FORECAST(F2,B3:E3,B2:E2),E3)*$X$1</f>
        <v>11.5</v>
      </c>
      <c r="G3" s="1">
        <f>IF(F3*FORECAST(G2,B3:F3,B2:F2)&gt;0,FORECAST(G2,B3:F3,B2:F2),F3)*$X$1</f>
        <v>14.6</v>
      </c>
      <c r="H3" s="1">
        <f>IF(G3*FORECAST(H2,B3:G3,B2:G2)&gt;0,FORECAST(H2,B3:G3,B2:G2),G3)*$X$1</f>
        <v>17.7</v>
      </c>
      <c r="I3" s="1">
        <f>IF(H3*FORECAST(I2,B3:H3,B2:H2)&gt;0,FORECAST(I2,B3:H3,B2:H2),H3)*$X$1</f>
        <v>20.8</v>
      </c>
      <c r="J3" s="1">
        <f>IF(I3*FORECAST(J2,B3:I3,B2:I2)&gt;0,FORECAST(J2,B3:I3,B2:I2),I3)*$X$1</f>
        <v>23.9</v>
      </c>
      <c r="K3" s="1">
        <f>IF(J3*FORECAST(K2,B3:J3,B2:J2)&gt;0,FORECAST(K2,B3:J3,B2:J2),J3)*$X$1</f>
        <v>27</v>
      </c>
      <c r="L3" s="1">
        <f>IF(K3*FORECAST(L2,B3:K3,B2:K2)&gt;0,FORECAST(L2,B3:K3,B2:K2),K3)*$X$1</f>
        <v>30.1</v>
      </c>
      <c r="M3" s="5">
        <f>IF(L3*FORECAST(M2,B3:L3,B2:L2)&gt;0,FORECAST(M2,B3:L3,B2:L2),L3)*$X$1</f>
        <v>33.2</v>
      </c>
      <c r="N3" s="5">
        <f>IF(M3*FORECAST(N2,B3:M3,B2:M2)&gt;0,FORECAST(N2,B3:M3,B2:M2),M3)*$X$1</f>
        <v>36.3</v>
      </c>
      <c r="O3" s="5">
        <f>IF(N3*FORECAST(O2,B3:N3,B2:N2)&gt;0,FORECAST(O2,B3:N3,B2:N2),N3)*$X$1</f>
        <v>39.4</v>
      </c>
      <c r="P3" s="5">
        <f>IF(O3*FORECAST(P2,B3:O3,B2:O2)&gt;0,FORECAST(P2,B3:O3,B2:O2),O3)*$X$1</f>
        <v>42.5</v>
      </c>
      <c r="Q3" s="5">
        <f>IF(P3*FORECAST(Q2,B3:P3,B2:P2)&gt;0,FORECAST(Q2,B3:P3,B2:P2),P3)*$X$1</f>
        <v>45.6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94</v>
      </c>
      <c r="B4" s="1">
        <v>0.0</v>
      </c>
      <c r="C4" s="1">
        <v>-13.0</v>
      </c>
      <c r="D4" s="1">
        <v>47.0</v>
      </c>
      <c r="E4" s="1">
        <v>70.0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550</v>
      </c>
      <c r="B5" s="1">
        <v>158.0</v>
      </c>
      <c r="C5" s="1">
        <v>158.0</v>
      </c>
      <c r="D5" s="1">
        <v>158.0</v>
      </c>
      <c r="E5" s="1">
        <v>150.0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551</v>
      </c>
      <c r="L7" s="1">
        <f>IF(Q3*FORECAST(Q2,B3:Q3,B2:Q2)&gt;0,FORECAST(Q2,B3:Q3,B2:Q2),P3)*$X$1 * (1+0.02)/(0.0834-0.02)</f>
        <v>733.6277603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552</v>
      </c>
      <c r="L8" s="6">
        <f t="array" ref="L8">NPV(0.0834,G3:Q3)</f>
        <v>194.1674397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553</v>
      </c>
      <c r="L9" s="6">
        <f t="array" ref="L9">NPV(0.0834,G16:Q16)</f>
        <v>303.947526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554</v>
      </c>
      <c r="L10" s="6">
        <f>L8 + L9</f>
        <v>498.1149657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555</v>
      </c>
      <c r="L12" s="6">
        <f>L10 - L11</f>
        <v>428.1149657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556</v>
      </c>
      <c r="L13" s="1">
        <v>150.0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2.854099772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(1+0.02)/(0.0834-0.02)</f>
        <v>733.6277603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