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<sst xmlns="http://schemas.openxmlformats.org/spreadsheetml/2006/main" count="540" uniqueCount="468">
  <si>
    <t>ticker</t>
  </si>
  <si>
    <t>FRZA</t>
  </si>
  <si>
    <t>nombre</t>
  </si>
  <si>
    <t>FORZA X INC</t>
  </si>
  <si>
    <t>empresa</t>
  </si>
  <si>
    <t>Recreational Products</t>
  </si>
  <si>
    <t>Open</t>
  </si>
  <si>
    <t>Target Price</t>
  </si>
  <si>
    <t>Upside</t>
  </si>
  <si>
    <t>-20295.10%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</si>
  <si>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</si>
  <si>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</si>
  <si>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</si>
  <si>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</si>
  <si>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</si>
  <si>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</si>
  <si>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</si>
  <si>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</si>
  <si>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-91.67%</t>
  </si>
  <si>
    <t>Total Assets Growth</t>
  </si>
  <si>
    <t>-85.71%</t>
  </si>
  <si>
    <t>Net Property, Plant and Equipment Growth</t>
  </si>
  <si>
    <t>-75.00%</t>
  </si>
  <si>
    <t>EBITDA Growth</t>
  </si>
  <si>
    <t>78.35%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</si>
  <si>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</si>
  <si>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</si>
  <si>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</si>
  <si>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</si>
  <si>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</si>
  <si>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</si>
  <si>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</si>
  <si>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</si>
  <si>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</si>
  <si>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</si>
  <si>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</si>
  <si>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</si>
  <si>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</si>
  <si>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</si>
  <si>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</si>
  <si>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</si>
  <si>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</si>
  <si>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</si>
  <si>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</si>
  <si>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</si>
  <si>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</si>
  <si>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</si>
  <si>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</si>
  <si>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</si>
  <si>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</si>
  <si>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</si>
  <si>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</si>
  <si>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</si>
  <si>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</si>
  <si>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</si>
  <si>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</si>
  <si>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</si>
  <si>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</si>
  <si>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</si>
  <si>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</si>
  <si>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</si>
  <si>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</si>
  <si>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</si>
  <si>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</si>
  <si>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</si>
  <si>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</si>
  <si>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</si>
  <si>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</si>
  <si>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</si>
  <si>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</si>
  <si>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</si>
  <si>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</si>
  <si>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</si>
  <si>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</si>
  <si>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</si>
  <si>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</si>
  <si>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</si>
  <si>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Total Current Liabilities</t>
  </si>
  <si>
    <t>Long-Term Leases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</si>
  <si>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</si>
  <si>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</si>
  <si>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</si>
  <si>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</si>
  <si>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</si>
  <si>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</si>
  <si>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</si>
  <si>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</si>
  <si>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</si>
  <si>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</si>
  <si>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</si>
  <si>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0.22</t>
  </si>
  <si>
    <t>1.31</t>
  </si>
  <si>
    <t>1.02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</si>
  <si>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</si>
  <si>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</si>
  <si>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</si>
  <si>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</si>
  <si>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</si>
  <si>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</si>
  <si>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Land - (BS)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</si>
  <si>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</si>
  <si>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</si>
  <si>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</si>
  <si>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</si>
  <si>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</si>
  <si>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</si>
  <si>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</si>
  <si>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</si>
  <si>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</si>
  <si>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</si>
  <si>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</si>
  <si>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</si>
  <si>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</si>
  <si>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</si>
  <si>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</si>
  <si>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Gain (Loss) On Sale Of Investments</t>
  </si>
  <si>
    <t>Gain (Loss) On Sale Of Assets</t>
  </si>
  <si>
    <t>Insurance Settlements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</si>
  <si>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</si>
  <si>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</si>
  <si>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</si>
  <si>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</si>
  <si>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</si>
  <si>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</si>
  <si>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</si>
  <si>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</si>
  <si>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-0.07</t>
  </si>
  <si>
    <t>-0.44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</si>
  <si>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</si>
  <si>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</si>
  <si>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</si>
  <si>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</si>
  <si>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</si>
  <si>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</si>
  <si>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-0.04</t>
  </si>
  <si>
    <t>-0.27</t>
  </si>
  <si>
    <t>-0.28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</si>
  <si>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</si>
  <si>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</si>
  <si>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</si>
  <si>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</si>
  <si>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</si>
  <si>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</si>
  <si>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</si>
  <si>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</si>
  <si>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</si>
  <si>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</si>
  <si>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</si>
  <si>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</si>
  <si>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</si>
  <si>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</si>
  <si>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</si>
  <si>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</si>
  <si>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</si>
  <si>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</si>
  <si>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-27.75</t>
  </si>
  <si>
    <t>-26.46</t>
  </si>
  <si>
    <t>Return on Total Capital</t>
  </si>
  <si>
    <t>-28.17</t>
  </si>
  <si>
    <t>-27.12</t>
  </si>
  <si>
    <t>Return On Equity %</t>
  </si>
  <si>
    <t>-47.63</t>
  </si>
  <si>
    <t>-39.93</t>
  </si>
  <si>
    <t>Return on Common Equity</t>
  </si>
  <si>
    <t>Margin Analysis</t>
  </si>
  <si>
    <t>Gross Profit Margin %</t>
  </si>
  <si>
    <t>-324.69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</si>
  <si>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</si>
  <si>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</si>
  <si>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</si>
  <si>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</si>
  <si>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</si>
  <si>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</si>
  <si>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</si>
  <si>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</si>
  <si>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</si>
  <si>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</si>
  <si>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</si>
  <si>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</t>
  </si>
  <si>
    <t>Fixed Assets Turnover</t>
  </si>
  <si>
    <t>0.02</t>
  </si>
  <si>
    <t>Short Term Liquidity</t>
  </si>
  <si>
    <t>Current Ratio</t>
  </si>
  <si>
    <t>2.74</t>
  </si>
  <si>
    <t>29.32</t>
  </si>
  <si>
    <t>15.87</t>
  </si>
  <si>
    <t>Quick Ratio</t>
  </si>
  <si>
    <t>2.61</t>
  </si>
  <si>
    <t>28.17</t>
  </si>
  <si>
    <t>15.2</t>
  </si>
  <si>
    <t>Operating Cash Flow to Current Liabilities</t>
  </si>
  <si>
    <t>-7.45</t>
  </si>
  <si>
    <t>-4.93</t>
  </si>
  <si>
    <t>Average Days Payable Outstanding</t>
  </si>
  <si>
    <t>88.1</t>
  </si>
  <si>
    <t>Long Term Solvency</t>
  </si>
  <si>
    <t>Total Debt/Equity</t>
  </si>
  <si>
    <t>41.62</t>
  </si>
  <si>
    <t>2.37</t>
  </si>
  <si>
    <t>2.16</t>
  </si>
  <si>
    <t>Total Debt / Total Capital</t>
  </si>
  <si>
    <t>29.39</t>
  </si>
  <si>
    <t>2.31</t>
  </si>
  <si>
    <t>2.12</t>
  </si>
  <si>
    <t>LT Debt/Equity</t>
  </si>
  <si>
    <t>0.5</t>
  </si>
  <si>
    <t>0.37</t>
  </si>
  <si>
    <t>Long-Term Debt / Total Capital</t>
  </si>
  <si>
    <t>0.49</t>
  </si>
  <si>
    <t>0.36</t>
  </si>
  <si>
    <t>Total Liabilities / Total Assets</t>
  </si>
  <si>
    <t>30.92</t>
  </si>
  <si>
    <t>3.67</t>
  </si>
  <si>
    <t>5.33</t>
  </si>
  <si>
    <t>EBIT / Interest Expense</t>
  </si>
  <si>
    <t>-24.19</t>
  </si>
  <si>
    <t>EBITDA / Interest Expense</t>
  </si>
  <si>
    <t>-23.99</t>
  </si>
  <si>
    <t>(EBITDA - Capex) / Interest Expense</t>
  </si>
  <si>
    <t>-51.19</t>
  </si>
  <si>
    <t>Total Debt / EBITDA</t>
  </si>
  <si>
    <t>-1.7</t>
  </si>
  <si>
    <t>-0.09</t>
  </si>
  <si>
    <t>-0.05</t>
  </si>
  <si>
    <t>Net Debt / EBITDA</t>
  </si>
  <si>
    <t>3.07</t>
  </si>
  <si>
    <t>3.48</t>
  </si>
  <si>
    <t>1.96</t>
  </si>
  <si>
    <t>Total Debt / (EBITDA - Capex)</t>
  </si>
  <si>
    <t>-0.8</t>
  </si>
  <si>
    <t>-0.08</t>
  </si>
  <si>
    <t>Net Debt / (EBITDA - Capex)</t>
  </si>
  <si>
    <t>1.44</t>
  </si>
  <si>
    <t>2.98</t>
  </si>
  <si>
    <t>1.36</t>
  </si>
  <si>
    <t>Growth Over Prior Year</t>
  </si>
  <si>
    <t>Gross Profit, 1 Yr. Growth %</t>
  </si>
  <si>
    <t>-48.22</t>
  </si>
  <si>
    <t>EBITDA, 1 Yr. Growth %</t>
  </si>
  <si>
    <t>849.8</t>
  </si>
  <si>
    <t>78.32</t>
  </si>
  <si>
    <t>EBITA, 1 Yr. Growth %</t>
  </si>
  <si>
    <t>857.53</t>
  </si>
  <si>
    <t>80.48</t>
  </si>
  <si>
    <t>EBIT, 1 Yr. Growth %</t>
  </si>
  <si>
    <t>Earnings From Cont. Operations, 1 Yr. Growth %</t>
  </si>
  <si>
    <t>693.37</t>
  </si>
  <si>
    <t>63.44</t>
  </si>
  <si>
    <t>Net Income, 1 Yr. Growth %</t>
  </si>
  <si>
    <t>Normalized Net Income, 1 Yr. Growth %</t>
  </si>
  <si>
    <t>805.74</t>
  </si>
  <si>
    <t>69.18</t>
  </si>
  <si>
    <t>Diluted EPS Before Extra, 1 Yr. Growth %</t>
  </si>
  <si>
    <t>573.15</t>
  </si>
  <si>
    <t>0.89</t>
  </si>
  <si>
    <t>Net Property, Plant and Equip., 1 Yr. Growth %</t>
  </si>
  <si>
    <t>293.72</t>
  </si>
  <si>
    <t>282.12</t>
  </si>
  <si>
    <t>Total Assets, 1 Yr. Growth %</t>
  </si>
  <si>
    <t>536.95</t>
  </si>
  <si>
    <t>18.98</t>
  </si>
  <si>
    <t>Tangible Book Value, 1 Yr. Growth %</t>
  </si>
  <si>
    <t>788.21</t>
  </si>
  <si>
    <t>16.94</t>
  </si>
  <si>
    <t>Common Equity, 1 Yr. Growth %</t>
  </si>
  <si>
    <t>Cash From Operations, 1 Yr. Growth %</t>
  </si>
  <si>
    <t>22.88</t>
  </si>
  <si>
    <t>Capital Expenditures, 1 Yr. Growth %</t>
  </si>
  <si>
    <t>41.42</t>
  </si>
  <si>
    <t>361.01</t>
  </si>
  <si>
    <t>Levered Free Cash Flow, 1 Yr. Growth %</t>
  </si>
  <si>
    <t>91.18</t>
  </si>
  <si>
    <t>Unlevered Free Cash Flow, 1 Yr. Growth %</t>
  </si>
  <si>
    <t>91.24</t>
  </si>
  <si>
    <t>Compound Annual Growth Rate Over Two Years</t>
  </si>
  <si>
    <t>EBITDA, 2 Yr. CAGR %</t>
  </si>
  <si>
    <t>311.54</t>
  </si>
  <si>
    <t>EBITA, 2 Yr. CAGR %</t>
  </si>
  <si>
    <t>315.71</t>
  </si>
  <si>
    <t>EBIT, 2 Yr. CAGR %</t>
  </si>
  <si>
    <t>Earnings From Cont. Operations, 2 Yr. CAGR %</t>
  </si>
  <si>
    <t>260.1</t>
  </si>
  <si>
    <t>Net Income, 2 Yr. CAGR %</t>
  </si>
  <si>
    <t>Normalized Net Income, 2 Yr. CAGR %</t>
  </si>
  <si>
    <t>291.45</t>
  </si>
  <si>
    <t>Diluted EPS Before Extra, 2 Yr. CAGR %</t>
  </si>
  <si>
    <t>160.6</t>
  </si>
  <si>
    <t>Net Property, Plant and Equip., 2 Yr. CAGR %</t>
  </si>
  <si>
    <t>287.88</t>
  </si>
  <si>
    <t>Total Assets, 2 Yr. CAGR %</t>
  </si>
  <si>
    <t>175.29</t>
  </si>
  <si>
    <t>Tangible Book Value, 2 Yr. CAGR %</t>
  </si>
  <si>
    <t>222.28</t>
  </si>
  <si>
    <t>Common Equity, 2 Yr. CAGR %</t>
  </si>
  <si>
    <t>Cash From Operations, 2 Yr. CAGR %</t>
  </si>
  <si>
    <t>269.42</t>
  </si>
  <si>
    <t>Capital Expenditures, 2 Yr. CAGR %</t>
  </si>
  <si>
    <t>155.33</t>
  </si>
  <si>
    <t>2022</t>
  </si>
  <si>
    <t>2023</t>
  </si>
  <si>
    <t>Capitalization
                                    1</t>
  </si>
  <si>
    <t>13.38</t>
  </si>
  <si>
    <t>8.434</t>
  </si>
  <si>
    <t>Change</t>
  </si>
  <si>
    <t>-</t>
  </si>
  <si>
    <t>-36.95%</t>
  </si>
  <si>
    <t>Enterprise Value (EV)
                                    1</t>
  </si>
  <si>
    <t>0.9334</t>
  </si>
  <si>
    <t>-4.023</t>
  </si>
  <si>
    <t>-530.99%</t>
  </si>
  <si>
    <t>P/E ratio</t>
  </si>
  <si>
    <t>-2.91x</t>
  </si>
  <si>
    <t>-1.21x</t>
  </si>
  <si>
    <t>PBR</t>
  </si>
  <si>
    <t>0.98x</t>
  </si>
  <si>
    <t>0.53x</t>
  </si>
  <si>
    <t>PEG</t>
  </si>
  <si>
    <t>-0x</t>
  </si>
  <si>
    <t>-1.36x</t>
  </si>
  <si>
    <t>Capitalization / Revenue</t>
  </si>
  <si>
    <t>227,217,496x</t>
  </si>
  <si>
    <t>EV / Revenue</t>
  </si>
  <si>
    <t>-108,383,587x</t>
  </si>
  <si>
    <t>EV / EBITDA</t>
  </si>
  <si>
    <t>-0.26x</t>
  </si>
  <si>
    <t>0.63x</t>
  </si>
  <si>
    <t>EV / EBIT</t>
  </si>
  <si>
    <t>0.61x</t>
  </si>
  <si>
    <t>EV / FCF</t>
  </si>
  <si>
    <t>-351,391x</t>
  </si>
  <si>
    <t>792,158x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</si>
  <si>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</si>
  <si>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</si>
  <si>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</si>
  <si>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</si>
  <si>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</si>
  <si>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</si>
  <si>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-0.4439</t>
  </si>
  <si>
    <t>Distribution rate</t>
  </si>
  <si>
    <t>Net sales</t>
  </si>
  <si>
    <t>0.0371</t>
  </si>
  <si>
    <t>EBITDA
                                    1</t>
  </si>
  <si>
    <t>-3.593</t>
  </si>
  <si>
    <t>-6.408</t>
  </si>
  <si>
    <t>EBIT
                                    1</t>
  </si>
  <si>
    <t>-3.653</t>
  </si>
  <si>
    <t>-6.593</t>
  </si>
  <si>
    <t>Net income
                                    1</t>
  </si>
  <si>
    <t>-3.63</t>
  </si>
  <si>
    <t>-5.933</t>
  </si>
  <si>
    <t>Net Debt
                                    1</t>
  </si>
  <si>
    <t>-12.44</t>
  </si>
  <si>
    <t>-12.46</t>
  </si>
  <si>
    <t>Reference price
                                    2</t>
  </si>
  <si>
    <t>1.2800</t>
  </si>
  <si>
    <t>0.5350</t>
  </si>
  <si>
    <t>Nbr of stocks (in thousands)</t>
  </si>
  <si>
    <t>10,450</t>
  </si>
  <si>
    <t>15,763</t>
  </si>
  <si>
    <t>Announcement Date</t>
  </si>
  <si>
    <t>3/28/23</t>
  </si>
  <si>
    <t>3/27/24</t>
  </si>
  <si>
    <t>address1</t>
  </si>
  <si>
    <t>3101 S. US-1</t>
  </si>
  <si>
    <t>city</t>
  </si>
  <si>
    <t>Fort Pierce</t>
  </si>
  <si>
    <t>state</t>
  </si>
  <si>
    <t>FL</t>
  </si>
  <si>
    <t>zip</t>
  </si>
  <si>
    <t>34982</t>
  </si>
  <si>
    <t>country</t>
  </si>
  <si>
    <t>phone</t>
  </si>
  <si>
    <t>(772) 429-2525</t>
  </si>
  <si>
    <t>website</t>
  </si>
  <si>
    <t>https://www.forzax1.com</t>
  </si>
  <si>
    <t>industry</t>
  </si>
  <si>
    <t>Recreational Vehicles</t>
  </si>
  <si>
    <t>industryKey</t>
  </si>
  <si>
    <t>recreational-vehicles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</si>
  <si>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</si>
  <si>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</si>
  <si>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</si>
  <si>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</si>
  <si>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</si>
  <si>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</si>
  <si>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</si>
  <si>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Forza X1, Inc. engages in designing, developing, and manufacturing electric boats in the United States. It intends to offer its products through a vertically integrated and direct-to-consumer platform. The company was incorporated in 2021 and is headquartered in Fort Pierce, Florida. As of November 26, 2024, Forza X1, Inc. operates as a subsidiary of Twin Vee Powercats Co.</t>
  </si>
  <si>
    <t>fullTimeEmployees</t>
  </si>
  <si>
    <t>companyOfficers</t>
  </si>
  <si>
    <t>[{'maxAge': 1, 'name': 'Mr. Joseph  Visconti', 'age': 59, 'title': 'Executive Chairman of the Board, Interim CEO &amp; Chief of Product Development', 'yearBorn': 1964, 'fiscalYear': 2023, 'totalPay': 75000, 'exercisedValue': 0, 'unexercisedValue': 0}, {'maxAge': 1, 'name': 'Mr. Michael P. Dickerson', 'title': 'Interim Chief Financial &amp; Administrative Officer', 'fiscalYear': 2023, 'exercisedValue': 0, 'unexercisedValue': 0}, {'maxAge': 1, 'name': 'Mr. Jean-Marc  Zanni', 'title': 'Chief Technology Officer', 'fiscalYear': 2023, 'exercisedValue': 0, 'unexercisedValue': 0}, {'maxAge': 1, 'name': 'Mr. Chandan R. Chittimalle', 'title': 'Chief Electrical Engineer', 'fiscalYear': 2023, 'exercisedValue': 0, 'unexercisedValue': 0}]</t>
  </si>
  <si>
    <t>compensationAsOfEpochDate</t>
  </si>
  <si>
    <t>maxAge</t>
  </si>
  <si>
    <t>priceHint</t>
  </si>
  <si>
    <t>open</t>
  </si>
  <si>
    <t>dayLow</t>
  </si>
  <si>
    <t>dayHigh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</si>
  <si>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</si>
  <si>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</si>
  <si>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</si>
  <si>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</si>
  <si>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</si>
  <si>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</si>
  <si>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bid</t>
  </si>
  <si>
    <t>ask</t>
  </si>
  <si>
    <t>marketCap</t>
  </si>
  <si>
    <t>fiftyTwoWeekLow</t>
  </si>
  <si>
    <t>fiftyTwoWeekHigh</t>
  </si>
  <si>
    <t>fiftyDayAverage</t>
  </si>
  <si>
    <t>twoHundredDayAverage</t>
  </si>
  <si>
    <t>trailingAnnualDividendYield</t>
  </si>
  <si>
    <t>NaN</t>
  </si>
  <si>
    <t>currency</t>
  </si>
  <si>
    <t>USD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</si>
  <si>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</si>
  <si>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</si>
  <si>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</si>
  <si>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</si>
  <si>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</si>
  <si>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</si>
  <si>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</si>
  <si>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</si>
  <si>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</si>
  <si>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</si>
  <si>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</si>
  <si>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</si>
  <si>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</si>
  <si>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</si>
  <si>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</si>
  <si>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</si>
  <si>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</si>
  <si>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</si>
  <si>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</si>
  <si>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</si>
  <si>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</si>
  <si>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PNK</t>
  </si>
  <si>
    <t>quoteType</t>
  </si>
  <si>
    <t>EQUITY</t>
  </si>
  <si>
    <t>symbol</t>
  </si>
  <si>
    <t>underlyingSymbol</t>
  </si>
  <si>
    <t>shortName</t>
  </si>
  <si>
    <t>Forza X1,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</si>
  <si>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</si>
  <si>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</si>
  <si>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</si>
  <si>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</si>
  <si>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</si>
  <si>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</si>
  <si>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</si>
  <si>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e3cdc0da-9d67-3e7e-81ed-0b95ee9919d2</t>
  </si>
  <si>
    <t>messageBoardId</t>
  </si>
  <si>
    <t>finmb_1762490520</t>
  </si>
  <si>
    <t>gmtOffSetMilliseconds</t>
  </si>
  <si>
    <t>currentPrice</t>
  </si>
  <si>
    <t>recommendationKey</t>
  </si>
  <si>
    <t>none</t>
  </si>
  <si>
    <t>ebitda</t>
  </si>
  <si>
    <t>quickRatio</t>
  </si>
  <si>
    <t>currentRatio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</si>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</sst>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orzax1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-34.33167117511328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3150960.0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0.261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-45.0</v>
      </c>
      <c r="C2" s="1">
        <v>-3.0</v>
      </c>
      <c r="D2" s="1">
        <v>-5.0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5.0</v>
      </c>
      <c r="D3" s="1">
        <v>18.0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5.0</v>
      </c>
      <c r="D4" s="1">
        <v>18.0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19.0</v>
      </c>
      <c r="C5" s="1">
        <v>3.0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-5.0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45.0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-16.0</v>
      </c>
      <c r="D8" s="1">
        <v>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-49.0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8.0</v>
      </c>
      <c r="D10" s="1">
        <v>-1.0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400.0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-5.0</v>
      </c>
      <c r="C12" s="1">
        <v>-22.0</v>
      </c>
      <c r="D12" s="1">
        <v>72.0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-30.0</v>
      </c>
      <c r="C13" s="1">
        <v>-3.0</v>
      </c>
      <c r="D13" s="1">
        <v>-4.0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-42.0</v>
      </c>
      <c r="C14" s="1">
        <v>-60.0</v>
      </c>
      <c r="D14" s="1">
        <v>-2.0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-10.0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-42.0</v>
      </c>
      <c r="C17" s="1">
        <v>-60.0</v>
      </c>
      <c r="D17" s="1">
        <v>-5.0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1.0</v>
      </c>
      <c r="C18" s="1">
        <v>61.0</v>
      </c>
      <c r="D18" s="1">
        <v>54.0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1.0</v>
      </c>
      <c r="C19" s="1">
        <v>61.0</v>
      </c>
      <c r="D19" s="1">
        <v>54.0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-39.0</v>
      </c>
      <c r="C20" s="1">
        <v>-1.0</v>
      </c>
      <c r="D20" s="1">
        <v>-51.0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-39.0</v>
      </c>
      <c r="C22" s="1">
        <v>-1.0</v>
      </c>
      <c r="D22" s="1">
        <v>-51.0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2.0</v>
      </c>
      <c r="C23" s="1">
        <v>15.0</v>
      </c>
      <c r="D23" s="1">
        <v>7.0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-2.0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-10.0</v>
      </c>
      <c r="C25" s="1">
        <v>-29.0</v>
      </c>
      <c r="D25" s="1">
        <v>-6.0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2.0</v>
      </c>
      <c r="C26" s="1">
        <v>14.0</v>
      </c>
      <c r="D26" s="1">
        <v>6.0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1.0</v>
      </c>
      <c r="C27" s="1">
        <v>10.0</v>
      </c>
      <c r="D27" s="1">
        <v>-2.0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-2.0</v>
      </c>
      <c r="D30" s="1">
        <v>-5.0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-2.0</v>
      </c>
      <c r="D31" s="1">
        <v>-5.0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28.0</v>
      </c>
      <c r="D32" s="1">
        <v>-31.0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64.0</v>
      </c>
      <c r="C33" s="1">
        <v>-48.0</v>
      </c>
      <c r="D33" s="1">
        <v>2.0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1.0</v>
      </c>
      <c r="C3" s="1">
        <v>12.0</v>
      </c>
      <c r="D3" s="1">
        <v>9.0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1.0</v>
      </c>
      <c r="C5" s="1">
        <v>12.0</v>
      </c>
      <c r="D5" s="1">
        <v>12.0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0.0</v>
      </c>
      <c r="D6" s="1">
        <v>49.0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8.0</v>
      </c>
      <c r="C7" s="1">
        <v>52.0</v>
      </c>
      <c r="D7" s="1">
        <v>7.0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1.0</v>
      </c>
      <c r="C8" s="1">
        <v>13.0</v>
      </c>
      <c r="D8" s="1">
        <v>13.0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23.0</v>
      </c>
      <c r="C9" s="1">
        <v>97.0</v>
      </c>
      <c r="D9" s="1">
        <v>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-4.0</v>
      </c>
      <c r="D10" s="1">
        <v>-23.0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23.0</v>
      </c>
      <c r="C11" s="1">
        <v>92.0</v>
      </c>
      <c r="D11" s="1">
        <v>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10.0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2.0</v>
      </c>
      <c r="C14" s="1">
        <v>14.0</v>
      </c>
      <c r="D14" s="1">
        <v>16.0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1.0</v>
      </c>
      <c r="C16" s="1">
        <v>9.0</v>
      </c>
      <c r="D16" s="1">
        <v>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3.0</v>
      </c>
      <c r="C17" s="1">
        <v>9.0</v>
      </c>
      <c r="D17" s="1">
        <v>46.0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64.0</v>
      </c>
      <c r="C18" s="1">
        <v>17.0</v>
      </c>
      <c r="D18" s="1">
        <v>20.0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0.0</v>
      </c>
      <c r="C19" s="1">
        <v>8.0</v>
      </c>
      <c r="D19" s="1">
        <v>8.0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0.0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69.0</v>
      </c>
      <c r="C21" s="1">
        <v>45.0</v>
      </c>
      <c r="D21" s="1">
        <v>84.0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6.0</v>
      </c>
      <c r="D22" s="1">
        <v>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69.0</v>
      </c>
      <c r="C23" s="1">
        <v>52.0</v>
      </c>
      <c r="D23" s="1">
        <v>90.0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1.0</v>
      </c>
      <c r="D24" s="1">
        <v>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1.0</v>
      </c>
      <c r="C25" s="1">
        <v>17.0</v>
      </c>
      <c r="D25" s="1">
        <v>26.0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-45.0</v>
      </c>
      <c r="C26" s="1">
        <v>-4.0</v>
      </c>
      <c r="D26" s="1">
        <v>-10.0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-2.0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1.0</v>
      </c>
      <c r="C28" s="1">
        <v>13.0</v>
      </c>
      <c r="D28" s="1">
        <v>16.0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1.0</v>
      </c>
      <c r="C29" s="1">
        <v>13.0</v>
      </c>
      <c r="D29" s="1">
        <v>16.0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2.0</v>
      </c>
      <c r="C30" s="1">
        <v>14.0</v>
      </c>
      <c r="D30" s="1">
        <v>16.0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7.0</v>
      </c>
      <c r="C32" s="1">
        <v>10.0</v>
      </c>
      <c r="D32" s="1">
        <v>15.0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7.0</v>
      </c>
      <c r="C33" s="1">
        <v>10.0</v>
      </c>
      <c r="D33" s="1">
        <v>15.0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 t="s">
        <v>90</v>
      </c>
      <c r="C34" s="1" t="s">
        <v>91</v>
      </c>
      <c r="D34" s="1" t="s">
        <v>92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1.0</v>
      </c>
      <c r="C35" s="1">
        <v>13.0</v>
      </c>
      <c r="D35" s="1">
        <v>16.0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 t="s">
        <v>90</v>
      </c>
      <c r="C36" s="1" t="s">
        <v>91</v>
      </c>
      <c r="D36" s="1" t="s">
        <v>92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64.0</v>
      </c>
      <c r="C37" s="1">
        <v>32.0</v>
      </c>
      <c r="D37" s="1">
        <v>34.0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-1.0</v>
      </c>
      <c r="C38" s="1">
        <v>-12.0</v>
      </c>
      <c r="D38" s="1">
        <v>-12.0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8.0</v>
      </c>
      <c r="C39" s="1">
        <v>16.0</v>
      </c>
      <c r="D39" s="1">
        <v>29.0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3.0</v>
      </c>
      <c r="C40" s="1">
        <v>3.0</v>
      </c>
      <c r="D40" s="1">
        <v>3.0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0.0</v>
      </c>
      <c r="C41" s="1">
        <v>0.0</v>
      </c>
      <c r="D41" s="1">
        <v>12.0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4.0</v>
      </c>
      <c r="C42" s="1">
        <v>62.0</v>
      </c>
      <c r="D42" s="1">
        <v>1.0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5.0</v>
      </c>
      <c r="C43" s="1">
        <v>16.0</v>
      </c>
      <c r="D43" s="1">
        <v>11.0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0.0</v>
      </c>
      <c r="C2" s="1">
        <v>0.0</v>
      </c>
      <c r="D2" s="1">
        <v>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0.0</v>
      </c>
      <c r="C3" s="1">
        <v>0.0</v>
      </c>
      <c r="D3" s="1">
        <v>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0.0</v>
      </c>
      <c r="C4" s="1">
        <v>23.0</v>
      </c>
      <c r="D4" s="1">
        <v>15.0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0.0</v>
      </c>
      <c r="C5" s="1">
        <v>-23.0</v>
      </c>
      <c r="D5" s="1">
        <v>-12.0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16.0</v>
      </c>
      <c r="C6" s="1">
        <v>2.0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21.0</v>
      </c>
      <c r="C7" s="1">
        <v>95.0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0.0</v>
      </c>
      <c r="C8" s="1">
        <v>5.0</v>
      </c>
      <c r="D8" s="1">
        <v>18.0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38.0</v>
      </c>
      <c r="C9" s="1">
        <v>3.0</v>
      </c>
      <c r="D9" s="1">
        <v>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-38.0</v>
      </c>
      <c r="C10" s="1">
        <v>-3.0</v>
      </c>
      <c r="D10" s="1">
        <v>-6.0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-1.0</v>
      </c>
      <c r="C11" s="1">
        <v>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0.0</v>
      </c>
      <c r="C12" s="1">
        <v>5.0</v>
      </c>
      <c r="D12" s="1">
        <v>50.0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-1.0</v>
      </c>
      <c r="C13" s="1">
        <v>5.0</v>
      </c>
      <c r="D13" s="1">
        <v>50.0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-39.0</v>
      </c>
      <c r="C14" s="1">
        <v>-3.0</v>
      </c>
      <c r="D14" s="1">
        <v>-6.0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0.0</v>
      </c>
      <c r="C15" s="1">
        <v>0.0</v>
      </c>
      <c r="D15" s="1">
        <v>15.0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-19.0</v>
      </c>
      <c r="C16" s="1">
        <v>-3.0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13.0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1">
        <v>-45.0</v>
      </c>
      <c r="C18" s="1">
        <v>-3.0</v>
      </c>
      <c r="D18" s="1">
        <v>-5.0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1">
        <v>-45.0</v>
      </c>
      <c r="C19" s="1">
        <v>-3.0</v>
      </c>
      <c r="D19" s="1">
        <v>-5.0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>
        <v>-45.0</v>
      </c>
      <c r="C20" s="1">
        <v>-3.0</v>
      </c>
      <c r="D20" s="1">
        <v>-5.0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</v>
      </c>
      <c r="B21" s="1">
        <v>-45.0</v>
      </c>
      <c r="C21" s="1">
        <v>-3.0</v>
      </c>
      <c r="D21" s="1">
        <v>-5.0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>
        <v>-45.0</v>
      </c>
      <c r="C22" s="1">
        <v>-3.0</v>
      </c>
      <c r="D22" s="1">
        <v>-5.0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>
        <v>-45.0</v>
      </c>
      <c r="C23" s="1">
        <v>-3.0</v>
      </c>
      <c r="D23" s="1">
        <v>-5.0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1" t="s">
        <v>126</v>
      </c>
      <c r="C25" s="1" t="s">
        <v>127</v>
      </c>
      <c r="D25" s="1" t="s">
        <v>127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</v>
      </c>
      <c r="B26" s="1" t="s">
        <v>126</v>
      </c>
      <c r="C26" s="1" t="s">
        <v>127</v>
      </c>
      <c r="D26" s="1" t="s">
        <v>127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1">
        <v>7.0</v>
      </c>
      <c r="C27" s="1">
        <v>8.0</v>
      </c>
      <c r="D27" s="1">
        <v>13.0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130</v>
      </c>
      <c r="B28" s="1" t="s">
        <v>126</v>
      </c>
      <c r="C28" s="1" t="s">
        <v>127</v>
      </c>
      <c r="D28" s="1" t="s">
        <v>127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131</v>
      </c>
      <c r="B29" s="1" t="s">
        <v>126</v>
      </c>
      <c r="C29" s="1" t="s">
        <v>127</v>
      </c>
      <c r="D29" s="1" t="s">
        <v>127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132</v>
      </c>
      <c r="B30" s="1">
        <v>7.0</v>
      </c>
      <c r="C30" s="1">
        <v>8.0</v>
      </c>
      <c r="D30" s="1">
        <v>13.0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133</v>
      </c>
      <c r="B31" s="1" t="s">
        <v>134</v>
      </c>
      <c r="C31" s="1" t="s">
        <v>135</v>
      </c>
      <c r="D31" s="1" t="s">
        <v>136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137</v>
      </c>
      <c r="B32" s="1" t="s">
        <v>134</v>
      </c>
      <c r="C32" s="1" t="s">
        <v>135</v>
      </c>
      <c r="D32" s="1" t="s">
        <v>136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138</v>
      </c>
      <c r="B34" s="1">
        <v>-37.0</v>
      </c>
      <c r="C34" s="1">
        <v>-3.0</v>
      </c>
      <c r="D34" s="1">
        <v>-6.0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139</v>
      </c>
      <c r="B35" s="1">
        <v>-38.0</v>
      </c>
      <c r="C35" s="1">
        <v>-3.0</v>
      </c>
      <c r="D35" s="1">
        <v>-6.0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140</v>
      </c>
      <c r="B36" s="1">
        <v>-38.0</v>
      </c>
      <c r="C36" s="1">
        <v>-3.0</v>
      </c>
      <c r="D36" s="1">
        <v>-6.0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141</v>
      </c>
      <c r="B37" s="1">
        <v>-36.0</v>
      </c>
      <c r="C37" s="1">
        <v>-3.0</v>
      </c>
      <c r="D37" s="1">
        <v>-6.0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142</v>
      </c>
      <c r="B38" s="1">
        <v>-24.0</v>
      </c>
      <c r="C38" s="1">
        <v>-2.0</v>
      </c>
      <c r="D38" s="1">
        <v>-3.0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144</v>
      </c>
      <c r="B40" s="1">
        <v>0.0</v>
      </c>
      <c r="C40" s="1">
        <v>1.0</v>
      </c>
      <c r="D40" s="1">
        <v>9.0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145</v>
      </c>
      <c r="B41" s="1">
        <v>0.0</v>
      </c>
      <c r="C41" s="1">
        <v>1.0</v>
      </c>
      <c r="D41" s="1">
        <v>9.0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146</v>
      </c>
      <c r="B42" s="1">
        <v>4.0</v>
      </c>
      <c r="C42" s="1">
        <v>15.0</v>
      </c>
      <c r="D42" s="1">
        <v>35.0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147</v>
      </c>
      <c r="B43" s="1">
        <v>21.0</v>
      </c>
      <c r="C43" s="1">
        <v>95.0</v>
      </c>
      <c r="D43" s="1">
        <v>1.0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148</v>
      </c>
      <c r="B44" s="1">
        <v>1.0</v>
      </c>
      <c r="C44" s="1">
        <v>2.0</v>
      </c>
      <c r="D44" s="1">
        <v>3.0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149</v>
      </c>
      <c r="B45" s="1">
        <v>0.0</v>
      </c>
      <c r="C45" s="1">
        <v>0.0</v>
      </c>
      <c r="D45" s="1">
        <v>0.0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150</v>
      </c>
      <c r="B46" s="1">
        <v>0.0</v>
      </c>
      <c r="C46" s="1">
        <v>1.0</v>
      </c>
      <c r="D46" s="1">
        <v>3.0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151</v>
      </c>
      <c r="B47" s="1">
        <v>0.0</v>
      </c>
      <c r="C47" s="1">
        <v>45.0</v>
      </c>
      <c r="D47" s="1">
        <v>1.0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152</v>
      </c>
      <c r="B48" s="1">
        <v>0.0</v>
      </c>
      <c r="C48" s="1">
        <v>45.0</v>
      </c>
      <c r="D48" s="1">
        <v>1.0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154</v>
      </c>
      <c r="B3" s="1">
        <v>0.0</v>
      </c>
      <c r="C3" s="1" t="s">
        <v>155</v>
      </c>
      <c r="D3" s="1" t="s">
        <v>156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157</v>
      </c>
      <c r="B4" s="1">
        <v>0.0</v>
      </c>
      <c r="C4" s="1" t="s">
        <v>158</v>
      </c>
      <c r="D4" s="1" t="s">
        <v>159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160</v>
      </c>
      <c r="B5" s="1">
        <v>0.0</v>
      </c>
      <c r="C5" s="1" t="s">
        <v>161</v>
      </c>
      <c r="D5" s="1" t="s">
        <v>162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163</v>
      </c>
      <c r="B6" s="1">
        <v>0.0</v>
      </c>
      <c r="C6" s="1" t="s">
        <v>161</v>
      </c>
      <c r="D6" s="1" t="s">
        <v>162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165</v>
      </c>
      <c r="B8" s="1">
        <v>0.0</v>
      </c>
      <c r="C8" s="1">
        <v>0.0</v>
      </c>
      <c r="D8" s="1" t="s">
        <v>166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167</v>
      </c>
      <c r="B9" s="1">
        <v>0.0</v>
      </c>
      <c r="C9" s="1">
        <v>0.0</v>
      </c>
      <c r="D9" s="1">
        <v>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168</v>
      </c>
      <c r="B10" s="1">
        <v>0.0</v>
      </c>
      <c r="C10" s="1">
        <v>0.0</v>
      </c>
      <c r="D10" s="1">
        <v>-1.0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169</v>
      </c>
      <c r="B11" s="1">
        <v>0.0</v>
      </c>
      <c r="C11" s="1">
        <v>0.0</v>
      </c>
      <c r="D11" s="1">
        <v>-1.0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170</v>
      </c>
      <c r="B12" s="1">
        <v>0.0</v>
      </c>
      <c r="C12" s="1">
        <v>0.0</v>
      </c>
      <c r="D12" s="1">
        <v>-1.0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171</v>
      </c>
      <c r="B13" s="1">
        <v>0.0</v>
      </c>
      <c r="C13" s="1">
        <v>0.0</v>
      </c>
      <c r="D13" s="1">
        <v>-1.0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172</v>
      </c>
      <c r="B14" s="1">
        <v>0.0</v>
      </c>
      <c r="C14" s="1">
        <v>0.0</v>
      </c>
      <c r="D14" s="1">
        <v>-1.0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173</v>
      </c>
      <c r="B15" s="1">
        <v>0.0</v>
      </c>
      <c r="C15" s="1">
        <v>0.0</v>
      </c>
      <c r="D15" s="1">
        <v>-1.0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174</v>
      </c>
      <c r="B16" s="1">
        <v>0.0</v>
      </c>
      <c r="C16" s="1">
        <v>0.0</v>
      </c>
      <c r="D16" s="1">
        <v>-1.0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175</v>
      </c>
      <c r="B17" s="1">
        <v>0.0</v>
      </c>
      <c r="C17" s="1">
        <v>0.0</v>
      </c>
      <c r="D17" s="1">
        <v>-1.0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176</v>
      </c>
      <c r="B18" s="1">
        <v>0.0</v>
      </c>
      <c r="C18" s="1">
        <v>0.0</v>
      </c>
      <c r="D18" s="1">
        <v>-1.0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177</v>
      </c>
      <c r="B20" s="1">
        <v>0.0</v>
      </c>
      <c r="C20" s="1">
        <v>0.0</v>
      </c>
      <c r="D20" s="1" t="s">
        <v>178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179</v>
      </c>
      <c r="B21" s="1">
        <v>0.0</v>
      </c>
      <c r="C21" s="1">
        <v>0.0</v>
      </c>
      <c r="D21" s="1" t="s">
        <v>180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182</v>
      </c>
      <c r="B23" s="1" t="s">
        <v>183</v>
      </c>
      <c r="C23" s="1" t="s">
        <v>184</v>
      </c>
      <c r="D23" s="1" t="s">
        <v>185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186</v>
      </c>
      <c r="B24" s="1" t="s">
        <v>187</v>
      </c>
      <c r="C24" s="1" t="s">
        <v>188</v>
      </c>
      <c r="D24" s="1" t="s">
        <v>189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190</v>
      </c>
      <c r="B25" s="1" t="s">
        <v>127</v>
      </c>
      <c r="C25" s="1" t="s">
        <v>191</v>
      </c>
      <c r="D25" s="1" t="s">
        <v>192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193</v>
      </c>
      <c r="B26" s="1">
        <v>0.0</v>
      </c>
      <c r="C26" s="1" t="s">
        <v>194</v>
      </c>
      <c r="D26" s="1">
        <v>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196</v>
      </c>
      <c r="B28" s="1" t="s">
        <v>197</v>
      </c>
      <c r="C28" s="1" t="s">
        <v>198</v>
      </c>
      <c r="D28" s="1" t="s">
        <v>199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200</v>
      </c>
      <c r="B29" s="1" t="s">
        <v>201</v>
      </c>
      <c r="C29" s="1" t="s">
        <v>202</v>
      </c>
      <c r="D29" s="1" t="s">
        <v>203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204</v>
      </c>
      <c r="B30" s="1">
        <v>0.0</v>
      </c>
      <c r="C30" s="1" t="s">
        <v>205</v>
      </c>
      <c r="D30" s="1" t="s">
        <v>206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207</v>
      </c>
      <c r="B31" s="1">
        <v>0.0</v>
      </c>
      <c r="C31" s="1" t="s">
        <v>208</v>
      </c>
      <c r="D31" s="1" t="s">
        <v>209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210</v>
      </c>
      <c r="B32" s="1" t="s">
        <v>211</v>
      </c>
      <c r="C32" s="1" t="s">
        <v>212</v>
      </c>
      <c r="D32" s="1" t="s">
        <v>213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214</v>
      </c>
      <c r="B33" s="1" t="s">
        <v>215</v>
      </c>
      <c r="C33" s="1">
        <v>0.0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216</v>
      </c>
      <c r="B34" s="1" t="s">
        <v>217</v>
      </c>
      <c r="C34" s="1">
        <v>0.0</v>
      </c>
      <c r="D34" s="1">
        <v>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218</v>
      </c>
      <c r="B35" s="1" t="s">
        <v>219</v>
      </c>
      <c r="C35" s="1">
        <v>0.0</v>
      </c>
      <c r="D35" s="1">
        <v>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220</v>
      </c>
      <c r="B36" s="1" t="s">
        <v>221</v>
      </c>
      <c r="C36" s="1" t="s">
        <v>222</v>
      </c>
      <c r="D36" s="1" t="s">
        <v>223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224</v>
      </c>
      <c r="B37" s="1" t="s">
        <v>225</v>
      </c>
      <c r="C37" s="1" t="s">
        <v>226</v>
      </c>
      <c r="D37" s="1" t="s">
        <v>227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228</v>
      </c>
      <c r="B38" s="1" t="s">
        <v>229</v>
      </c>
      <c r="C38" s="1" t="s">
        <v>230</v>
      </c>
      <c r="D38" s="1" t="s">
        <v>134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231</v>
      </c>
      <c r="B39" s="1" t="s">
        <v>232</v>
      </c>
      <c r="C39" s="1" t="s">
        <v>233</v>
      </c>
      <c r="D39" s="1" t="s">
        <v>234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236</v>
      </c>
      <c r="B41" s="1">
        <v>0.0</v>
      </c>
      <c r="C41" s="1">
        <v>0.0</v>
      </c>
      <c r="D41" s="1" t="s">
        <v>237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238</v>
      </c>
      <c r="B42" s="1">
        <v>0.0</v>
      </c>
      <c r="C42" s="1" t="s">
        <v>239</v>
      </c>
      <c r="D42" s="1" t="s">
        <v>240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241</v>
      </c>
      <c r="B43" s="1">
        <v>0.0</v>
      </c>
      <c r="C43" s="1" t="s">
        <v>242</v>
      </c>
      <c r="D43" s="1" t="s">
        <v>243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244</v>
      </c>
      <c r="B44" s="1">
        <v>0.0</v>
      </c>
      <c r="C44" s="1" t="s">
        <v>242</v>
      </c>
      <c r="D44" s="1" t="s">
        <v>243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245</v>
      </c>
      <c r="B45" s="1">
        <v>0.0</v>
      </c>
      <c r="C45" s="1" t="s">
        <v>246</v>
      </c>
      <c r="D45" s="1" t="s">
        <v>247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248</v>
      </c>
      <c r="B46" s="1">
        <v>0.0</v>
      </c>
      <c r="C46" s="1" t="s">
        <v>246</v>
      </c>
      <c r="D46" s="1" t="s">
        <v>247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249</v>
      </c>
      <c r="B47" s="1">
        <v>0.0</v>
      </c>
      <c r="C47" s="1" t="s">
        <v>250</v>
      </c>
      <c r="D47" s="1" t="s">
        <v>251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252</v>
      </c>
      <c r="B48" s="1">
        <v>0.0</v>
      </c>
      <c r="C48" s="1" t="s">
        <v>253</v>
      </c>
      <c r="D48" s="1" t="s">
        <v>254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255</v>
      </c>
      <c r="B49" s="1">
        <v>0.0</v>
      </c>
      <c r="C49" s="1" t="s">
        <v>256</v>
      </c>
      <c r="D49" s="1" t="s">
        <v>257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258</v>
      </c>
      <c r="B50" s="1">
        <v>0.0</v>
      </c>
      <c r="C50" s="1" t="s">
        <v>259</v>
      </c>
      <c r="D50" s="1" t="s">
        <v>260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261</v>
      </c>
      <c r="B51" s="1">
        <v>0.0</v>
      </c>
      <c r="C51" s="1" t="s">
        <v>262</v>
      </c>
      <c r="D51" s="1" t="s">
        <v>263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264</v>
      </c>
      <c r="B52" s="1">
        <v>0.0</v>
      </c>
      <c r="C52" s="1" t="s">
        <v>262</v>
      </c>
      <c r="D52" s="1" t="s">
        <v>263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265</v>
      </c>
      <c r="B53" s="1">
        <v>0.0</v>
      </c>
      <c r="C53" s="1">
        <v>0.0</v>
      </c>
      <c r="D53" s="1" t="s">
        <v>266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267</v>
      </c>
      <c r="B54" s="1">
        <v>0.0</v>
      </c>
      <c r="C54" s="1" t="s">
        <v>268</v>
      </c>
      <c r="D54" s="1" t="s">
        <v>269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270</v>
      </c>
      <c r="B55" s="1">
        <v>0.0</v>
      </c>
      <c r="C55" s="1">
        <v>0.0</v>
      </c>
      <c r="D55" s="1" t="s">
        <v>271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272</v>
      </c>
      <c r="B56" s="1">
        <v>0.0</v>
      </c>
      <c r="C56" s="1">
        <v>0.0</v>
      </c>
      <c r="D56" s="1" t="s">
        <v>273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274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275</v>
      </c>
      <c r="B58" s="1">
        <v>0.0</v>
      </c>
      <c r="C58" s="1">
        <v>0.0</v>
      </c>
      <c r="D58" s="1" t="s">
        <v>276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277</v>
      </c>
      <c r="B59" s="1">
        <v>0.0</v>
      </c>
      <c r="C59" s="1">
        <v>0.0</v>
      </c>
      <c r="D59" s="1" t="s">
        <v>278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279</v>
      </c>
      <c r="B60" s="1">
        <v>0.0</v>
      </c>
      <c r="C60" s="1">
        <v>0.0</v>
      </c>
      <c r="D60" s="1" t="s">
        <v>278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280</v>
      </c>
      <c r="B61" s="1">
        <v>0.0</v>
      </c>
      <c r="C61" s="1">
        <v>0.0</v>
      </c>
      <c r="D61" s="1" t="s">
        <v>281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282</v>
      </c>
      <c r="B62" s="1">
        <v>0.0</v>
      </c>
      <c r="C62" s="1">
        <v>0.0</v>
      </c>
      <c r="D62" s="1" t="s">
        <v>281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283</v>
      </c>
      <c r="B63" s="1">
        <v>0.0</v>
      </c>
      <c r="C63" s="1">
        <v>0.0</v>
      </c>
      <c r="D63" s="1" t="s">
        <v>284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285</v>
      </c>
      <c r="B64" s="1">
        <v>0.0</v>
      </c>
      <c r="C64" s="1">
        <v>0.0</v>
      </c>
      <c r="D64" s="1" t="s">
        <v>286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287</v>
      </c>
      <c r="B65" s="1">
        <v>0.0</v>
      </c>
      <c r="C65" s="1">
        <v>0.0</v>
      </c>
      <c r="D65" s="1" t="s">
        <v>288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289</v>
      </c>
      <c r="B66" s="1">
        <v>0.0</v>
      </c>
      <c r="C66" s="1">
        <v>0.0</v>
      </c>
      <c r="D66" s="1" t="s">
        <v>290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291</v>
      </c>
      <c r="B67" s="1">
        <v>0.0</v>
      </c>
      <c r="C67" s="1">
        <v>0.0</v>
      </c>
      <c r="D67" s="1" t="s">
        <v>292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293</v>
      </c>
      <c r="B68" s="1">
        <v>0.0</v>
      </c>
      <c r="C68" s="1">
        <v>0.0</v>
      </c>
      <c r="D68" s="1" t="s">
        <v>292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294</v>
      </c>
      <c r="B69" s="1">
        <v>0.0</v>
      </c>
      <c r="C69" s="1">
        <v>0.0</v>
      </c>
      <c r="D69" s="1" t="s">
        <v>295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296</v>
      </c>
      <c r="B70" s="1">
        <v>0.0</v>
      </c>
      <c r="C70" s="1">
        <v>0.0</v>
      </c>
      <c r="D70" s="1" t="s">
        <v>297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298</v>
      </c>
      <c r="C1" s="1" t="s">
        <v>299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300</v>
      </c>
      <c r="B2" s="1" t="s">
        <v>301</v>
      </c>
      <c r="C2" s="1" t="s">
        <v>302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303</v>
      </c>
      <c r="B3" s="1" t="s">
        <v>304</v>
      </c>
      <c r="C3" s="1" t="s">
        <v>305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306</v>
      </c>
      <c r="B4" s="1" t="s">
        <v>307</v>
      </c>
      <c r="C4" s="1" t="s">
        <v>308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303</v>
      </c>
      <c r="B5" s="1" t="s">
        <v>304</v>
      </c>
      <c r="C5" s="1" t="s">
        <v>309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310</v>
      </c>
      <c r="B6" s="1" t="s">
        <v>311</v>
      </c>
      <c r="C6" s="1" t="s">
        <v>312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313</v>
      </c>
      <c r="B7" s="1" t="s">
        <v>314</v>
      </c>
      <c r="C7" s="1" t="s">
        <v>315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316</v>
      </c>
      <c r="B8" s="1" t="s">
        <v>317</v>
      </c>
      <c r="C8" s="1" t="s">
        <v>318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319</v>
      </c>
      <c r="B9" s="1" t="s">
        <v>304</v>
      </c>
      <c r="C9" s="1" t="s">
        <v>320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321</v>
      </c>
      <c r="B10" s="1" t="s">
        <v>304</v>
      </c>
      <c r="C10" s="1" t="s">
        <v>322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323</v>
      </c>
      <c r="B11" s="1" t="s">
        <v>324</v>
      </c>
      <c r="C11" s="1" t="s">
        <v>325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326</v>
      </c>
      <c r="B12" s="1" t="s">
        <v>324</v>
      </c>
      <c r="C12" s="1" t="s">
        <v>327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328</v>
      </c>
      <c r="B13" s="1" t="s">
        <v>329</v>
      </c>
      <c r="C13" s="1" t="s">
        <v>330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331</v>
      </c>
      <c r="B14" s="1" t="s">
        <v>332</v>
      </c>
      <c r="C14" s="1" t="s">
        <v>333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334</v>
      </c>
      <c r="B15" s="1" t="s">
        <v>304</v>
      </c>
      <c r="C15" s="1" t="s">
        <v>304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335</v>
      </c>
      <c r="B16" s="1" t="s">
        <v>304</v>
      </c>
      <c r="C16" s="1" t="s">
        <v>304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336</v>
      </c>
      <c r="B17" s="1" t="s">
        <v>127</v>
      </c>
      <c r="C17" s="1" t="s">
        <v>337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338</v>
      </c>
      <c r="B18" s="1" t="s">
        <v>304</v>
      </c>
      <c r="C18" s="1" t="s">
        <v>304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339</v>
      </c>
      <c r="B19" s="1" t="s">
        <v>304</v>
      </c>
      <c r="C19" s="1" t="s">
        <v>340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341</v>
      </c>
      <c r="B20" s="1" t="s">
        <v>342</v>
      </c>
      <c r="C20" s="1" t="s">
        <v>343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344</v>
      </c>
      <c r="B21" s="1" t="s">
        <v>345</v>
      </c>
      <c r="C21" s="1" t="s">
        <v>346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347</v>
      </c>
      <c r="B22" s="1" t="s">
        <v>348</v>
      </c>
      <c r="C22" s="1" t="s">
        <v>349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350</v>
      </c>
      <c r="B23" s="1" t="s">
        <v>351</v>
      </c>
      <c r="C23" s="1" t="s">
        <v>352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353</v>
      </c>
      <c r="B24" s="1" t="s">
        <v>354</v>
      </c>
      <c r="C24" s="1" t="s">
        <v>355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356</v>
      </c>
      <c r="B25" s="1" t="s">
        <v>357</v>
      </c>
      <c r="C25" s="1" t="s">
        <v>358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359</v>
      </c>
      <c r="B26" s="1" t="s">
        <v>360</v>
      </c>
      <c r="C26" s="1" t="s">
        <v>361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362</v>
      </c>
      <c r="B2" s="1" t="s">
        <v>363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364</v>
      </c>
      <c r="B3" s="1" t="s">
        <v>365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366</v>
      </c>
      <c r="B4" s="1" t="s">
        <v>367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368</v>
      </c>
      <c r="B5" s="1" t="s">
        <v>369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370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371</v>
      </c>
      <c r="B7" s="1" t="s">
        <v>372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373</v>
      </c>
      <c r="B8" s="4" t="s">
        <v>374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375</v>
      </c>
      <c r="B9" s="1" t="s">
        <v>376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377</v>
      </c>
      <c r="B10" s="1" t="s">
        <v>378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379</v>
      </c>
      <c r="B11" s="1" t="s">
        <v>376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380</v>
      </c>
      <c r="B12" s="1" t="s">
        <v>381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382</v>
      </c>
      <c r="B13" s="1" t="s">
        <v>383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384</v>
      </c>
      <c r="B14" s="1" t="s">
        <v>381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385</v>
      </c>
      <c r="B15" s="1" t="s">
        <v>386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387</v>
      </c>
      <c r="B16" s="1">
        <v>10.0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388</v>
      </c>
      <c r="B17" s="1" t="s">
        <v>389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390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391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392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393</v>
      </c>
      <c r="B21" s="1">
        <v>0.17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394</v>
      </c>
      <c r="B22" s="1">
        <v>0.17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395</v>
      </c>
      <c r="B23" s="1">
        <v>0.28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396</v>
      </c>
      <c r="B24" s="1">
        <v>0.17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397</v>
      </c>
      <c r="B25" s="1">
        <v>0.17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398</v>
      </c>
      <c r="B26" s="1">
        <v>0.28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399</v>
      </c>
      <c r="B27" s="1">
        <v>38062.0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400</v>
      </c>
      <c r="B28" s="1">
        <v>38062.0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401</v>
      </c>
      <c r="B29" s="1">
        <v>18155.0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402</v>
      </c>
      <c r="B30" s="1">
        <v>0.144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403</v>
      </c>
      <c r="B31" s="1">
        <v>0.27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404</v>
      </c>
      <c r="B32" s="1">
        <v>3150960.0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405</v>
      </c>
      <c r="B33" s="1">
        <v>0.1294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406</v>
      </c>
      <c r="B34" s="1">
        <v>0.647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407</v>
      </c>
      <c r="B35" s="1">
        <v>0.1993154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408</v>
      </c>
      <c r="B36" s="1">
        <v>0.30110416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409</v>
      </c>
      <c r="B37" s="1" t="s">
        <v>410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411</v>
      </c>
      <c r="B38" s="1" t="s">
        <v>412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413</v>
      </c>
      <c r="B39" s="1">
        <v>1.57548E7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414</v>
      </c>
      <c r="B40" s="1">
        <v>85203.0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415</v>
      </c>
      <c r="B41" s="1">
        <v>202068.0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416</v>
      </c>
      <c r="B42" s="1">
        <v>1.724976E9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417</v>
      </c>
      <c r="B43" s="1">
        <v>1.7276544E9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418</v>
      </c>
      <c r="B44" s="1">
        <v>0.0054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419</v>
      </c>
      <c r="B45" s="1">
        <v>0.45096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420</v>
      </c>
      <c r="B46" s="1">
        <v>0.01561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421</v>
      </c>
      <c r="B47" s="1">
        <v>0.75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422</v>
      </c>
      <c r="B48" s="1">
        <v>0.0098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423</v>
      </c>
      <c r="B49" s="1">
        <v>1.57548E7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424</v>
      </c>
      <c r="B50" s="1">
        <v>0.261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425</v>
      </c>
      <c r="B51" s="1">
        <v>0.7662835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426</v>
      </c>
      <c r="B52" s="1">
        <v>1.6382304E9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427</v>
      </c>
      <c r="B53" s="1">
        <v>1.6697664E9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428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429</v>
      </c>
      <c r="B55" s="1">
        <v>-330840.0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430</v>
      </c>
      <c r="B56" s="1">
        <v>-0.39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431</v>
      </c>
      <c r="B57" s="1">
        <v>-0.6328793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432</v>
      </c>
      <c r="B58" s="1">
        <v>0.22263205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433</v>
      </c>
      <c r="B59" s="1" t="s">
        <v>434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435</v>
      </c>
      <c r="B60" s="1" t="s">
        <v>436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437</v>
      </c>
      <c r="B61" s="1" t="s">
        <v>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438</v>
      </c>
      <c r="B62" s="1" t="s">
        <v>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439</v>
      </c>
      <c r="B63" s="1" t="s">
        <v>440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441</v>
      </c>
      <c r="B64" s="1" t="s">
        <v>440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442</v>
      </c>
      <c r="B65" s="1">
        <v>1.660311E9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443</v>
      </c>
      <c r="B66" s="1" t="s">
        <v>444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445</v>
      </c>
      <c r="B67" s="1" t="s">
        <v>446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447</v>
      </c>
      <c r="B68" s="1" t="s">
        <v>448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449</v>
      </c>
      <c r="B69" s="1" t="s">
        <v>450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451</v>
      </c>
      <c r="B70" s="1">
        <v>-1.8E7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452</v>
      </c>
      <c r="B71" s="1">
        <v>0.2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453</v>
      </c>
      <c r="B72" s="1" t="s">
        <v>454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455</v>
      </c>
      <c r="B73" s="1">
        <v>-249507.0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456</v>
      </c>
      <c r="B74" s="1">
        <v>3.214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457</v>
      </c>
      <c r="B75" s="1">
        <v>3.349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458</v>
      </c>
      <c r="B76" s="1">
        <v>-169881.0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459</v>
      </c>
      <c r="B77" s="1" t="s">
        <v>412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460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-2.0</v>
      </c>
      <c r="D3" s="1">
        <v>-5.0</v>
      </c>
      <c r="E3" s="1">
        <f>IF(D3*FORECAST(E2,B3:D3,B2:D2)&gt;0,FORECAST(E2,B3:D3,B2:D2),D3)*$X$1</f>
        <v>-7.333333333</v>
      </c>
      <c r="F3" s="1">
        <f>IF(E3*FORECAST(F2,B3:E3,B2:E2)&gt;0,FORECAST(F2,B3:E3,B2:E2),E3)*$X$1</f>
        <v>-9.833333333</v>
      </c>
      <c r="G3" s="1">
        <f>IF(F3*FORECAST(G2,B3:F3,B2:F2)&gt;0,FORECAST(G2,B3:F3,B2:F2),F3)*$X$1</f>
        <v>-12.33333333</v>
      </c>
      <c r="H3" s="1">
        <f>IF(G3*FORECAST(H2,B3:G3,B2:G2)&gt;0,FORECAST(H2,B3:G3,B2:G2),G3)*$X$1</f>
        <v>-14.83333333</v>
      </c>
      <c r="I3" s="1">
        <f>IF(H3*FORECAST(I2,B3:H3,B2:H2)&gt;0,FORECAST(I2,B3:H3,B2:H2),H3)*$X$1</f>
        <v>-17.33333333</v>
      </c>
      <c r="J3" s="1">
        <f>IF(I3*FORECAST(J2,B3:I3,B2:I2)&gt;0,FORECAST(J2,B3:I3,B2:I2),I3)*$X$1</f>
        <v>-19.83333333</v>
      </c>
      <c r="K3" s="1">
        <f>IF(J3*FORECAST(K2,B3:J3,B2:J2)&gt;0,FORECAST(K2,B3:J3,B2:J2),J3)*$X$1</f>
        <v>-22.33333333</v>
      </c>
      <c r="L3" s="5">
        <f>IF(K3*FORECAST(L2,B3:K3,B2:K2)&gt;0,FORECAST(L2,B3:K3,B2:K2),K3)*$X$1</f>
        <v>-24.83333333</v>
      </c>
      <c r="M3" s="5">
        <f>IF(L3*FORECAST(M2,B3:L3,B2:L2)&gt;0,FORECAST(M2,B3:L3,B2:L2),L3)*$X$1</f>
        <v>-27.33333333</v>
      </c>
      <c r="N3" s="5">
        <f>IF(M3*FORECAST(N2,B3:M3,B2:M2)&gt;0,FORECAST(N2,B3:M3,B2:M2),M3)*$X$1</f>
        <v>-29.83333333</v>
      </c>
      <c r="O3" s="5">
        <f>IF(N3*FORECAST(O2,B3:N3,B2:N2)&gt;0,FORECAST(O2,B3:N3,B2:N2),N3)*$X$1</f>
        <v>-32.33333333</v>
      </c>
      <c r="P3" s="5">
        <f>IF(O3*FORECAST(P2,B3:O3,B2:O2)&gt;0,FORECAST(P2,B3:O3,B2:O2),O3)*$X$1</f>
        <v>-34.83333333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-1.0</v>
      </c>
      <c r="C4" s="1">
        <v>-12.0</v>
      </c>
      <c r="D4" s="1">
        <v>-12.0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461</v>
      </c>
      <c r="B5" s="1">
        <v>7.0</v>
      </c>
      <c r="C5" s="1">
        <v>8.0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462</v>
      </c>
      <c r="L7" s="1">
        <f>IF(P3*FORECAST(P2,B3:P3,B2:P2)&gt;0,FORECAST(P2,B3:P3,B2:P2),O3)*$X$1 * (1+0.02)/(0.0776999999999999-0.02)</f>
        <v>-615.7712305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463</v>
      </c>
      <c r="L8" s="6">
        <f t="array" ref="L8">NPV(0.0776999999999999,F3:P3)</f>
        <v>-147.8772667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464</v>
      </c>
      <c r="L9" s="6">
        <f t="array" ref="L9">NPV(0.0776999999999999,F16:P16)</f>
        <v>-270.3601526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465</v>
      </c>
      <c r="L10" s="6">
        <f>L8 + L9</f>
        <v>-418.2374193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466</v>
      </c>
      <c r="L12" s="6">
        <f>L10 - L11</f>
        <v>-406.2374193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467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-31.24903225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(1+0.02)/(0.0776999999999999-0.02)</f>
        <v>-615.7712305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-45.0</v>
      </c>
      <c r="C3" s="1">
        <v>-3.0</v>
      </c>
      <c r="D3" s="1">
        <v>-5.0</v>
      </c>
      <c r="E3" s="1">
        <f>IF(D3*FORECAST(E2,B3:D3,B2:D2)&gt;0,FORECAST(E2,B3:D3,B2:D2),D3)*$X$1</f>
        <v>-5</v>
      </c>
      <c r="F3" s="1">
        <f>IF(E3*FORECAST(F2,B3:E3,B2:E2)&gt;0,FORECAST(F2,B3:E3,B2:E2),E3)*$X$1</f>
        <v>-5</v>
      </c>
      <c r="G3" s="1">
        <f>IF(F3*FORECAST(G2,B3:F3,B2:F2)&gt;0,FORECAST(G2,B3:F3,B2:F2),F3)*$X$1</f>
        <v>-5</v>
      </c>
      <c r="H3" s="1">
        <f>IF(G3*FORECAST(H2,B3:G3,B2:G2)&gt;0,FORECAST(H2,B3:G3,B2:G2),G3)*$X$1</f>
        <v>-5</v>
      </c>
      <c r="I3" s="1">
        <f>IF(H3*FORECAST(I2,B3:H3,B2:H2)&gt;0,FORECAST(I2,B3:H3,B2:H2),H3)*$X$1</f>
        <v>-5</v>
      </c>
      <c r="J3" s="1">
        <f>IF(I3*FORECAST(J2,B3:I3,B2:I2)&gt;0,FORECAST(J2,B3:I3,B2:I2),I3)*$X$1</f>
        <v>-5</v>
      </c>
      <c r="K3" s="1">
        <f>IF(J3*FORECAST(K2,B3:J3,B2:J2)&gt;0,FORECAST(K2,B3:J3,B2:J2),J3)*$X$1</f>
        <v>-5</v>
      </c>
      <c r="L3" s="5">
        <f>IF(K3*FORECAST(L2,B3:K3,B2:K2)&gt;0,FORECAST(L2,B3:K3,B2:K2),K3)*$X$1</f>
        <v>-5</v>
      </c>
      <c r="M3" s="5">
        <f>IF(L3*FORECAST(M2,B3:L3,B2:L2)&gt;0,FORECAST(M2,B3:L3,B2:L2),L3)*$X$1</f>
        <v>-5</v>
      </c>
      <c r="N3" s="5">
        <f>IF(M3*FORECAST(N2,B3:M3,B2:M2)&gt;0,FORECAST(N2,B3:M3,B2:M2),M3)*$X$1</f>
        <v>-5</v>
      </c>
      <c r="O3" s="5">
        <f>IF(N3*FORECAST(O2,B3:N3,B2:N2)&gt;0,FORECAST(O2,B3:N3,B2:N2),N3)*$X$1</f>
        <v>-5</v>
      </c>
      <c r="P3" s="5">
        <f>IF(O3*FORECAST(P2,B3:O3,B2:O2)&gt;0,FORECAST(P2,B3:O3,B2:O2),O3)*$X$1</f>
        <v>-5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-1.0</v>
      </c>
      <c r="C4" s="1">
        <v>-12.0</v>
      </c>
      <c r="D4" s="1">
        <v>-12.0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461</v>
      </c>
      <c r="B5" s="1">
        <v>7.0</v>
      </c>
      <c r="C5" s="1">
        <v>8.0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462</v>
      </c>
      <c r="L7" s="1">
        <f>IF(P3*FORECAST(P2,B3:P3,B2:P2)&gt;0,FORECAST(P2,B3:P3,B2:P2),O3)*$X$1 * (1+0.02)/(0.0776999999999999-0.02)</f>
        <v>-14.73136915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463</v>
      </c>
      <c r="L8" s="6">
        <f t="array" ref="L8">NPV(0.0776999999999999,F3:P3)</f>
        <v>-36.09656312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464</v>
      </c>
      <c r="L9" s="6">
        <f t="array" ref="L9">NPV(0.0776999999999999,F16:P16)</f>
        <v>-6.467946235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465</v>
      </c>
      <c r="L10" s="6">
        <f>L8 + L9</f>
        <v>-42.56450936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466</v>
      </c>
      <c r="L12" s="6">
        <f>L10 - L11</f>
        <v>-30.56450936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467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-2.351116104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(1+0.02)/(0.0776999999999999-0.02)</f>
        <v>-14.73136915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