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<sst xmlns="http://schemas.openxmlformats.org/spreadsheetml/2006/main" count="1830" uniqueCount="1573">
  <si>
    <t>ticker</t>
  </si>
  <si>
    <t>FOLD</t>
  </si>
  <si>
    <t>nombre</t>
  </si>
  <si>
    <t>AMICUS THERAPEUTICS INC</t>
  </si>
  <si>
    <t>empresa</t>
  </si>
  <si>
    <t>Biotechnology &amp; Medical Research</t>
  </si>
  <si>
    <t>Open</t>
  </si>
  <si>
    <t>Target Price</t>
  </si>
  <si>
    <t>Upside</t>
  </si>
  <si>
    <t>-96.91%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</si>
  <si>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</si>
  <si>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</si>
  <si>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</si>
  <si>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</si>
  <si>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</si>
  <si>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</si>
  <si>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</si>
  <si>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</si>
  <si>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-9.88%</t>
  </si>
  <si>
    <t>Total Assets Growth</t>
  </si>
  <si>
    <t>-76.87%</t>
  </si>
  <si>
    <t>Net Property, Plant and Equipment Growth</t>
  </si>
  <si>
    <t>-66.67%</t>
  </si>
  <si>
    <t>EBITDA Growth</t>
  </si>
  <si>
    <t>-168.26%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</si>
  <si>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</si>
  <si>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</si>
  <si>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</si>
  <si>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</si>
  <si>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</si>
  <si>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</si>
  <si>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</si>
  <si>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</si>
  <si>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</si>
  <si>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</si>
  <si>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</si>
  <si>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</si>
  <si>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</si>
  <si>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</si>
  <si>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</si>
  <si>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</si>
  <si>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</si>
  <si>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</si>
  <si>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</si>
  <si>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</si>
  <si>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</si>
  <si>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</si>
  <si>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</si>
  <si>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</si>
  <si>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</si>
  <si>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</si>
  <si>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</si>
  <si>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</si>
  <si>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</si>
  <si>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</si>
  <si>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</si>
  <si>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</si>
  <si>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</si>
  <si>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</si>
  <si>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</si>
  <si>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</si>
  <si>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</si>
  <si>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</si>
  <si>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</si>
  <si>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</si>
  <si>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</si>
  <si>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</si>
  <si>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</si>
  <si>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</si>
  <si>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</si>
  <si>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</si>
  <si>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</si>
  <si>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</si>
  <si>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</si>
  <si>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</si>
  <si>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</si>
  <si>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</si>
  <si>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</si>
  <si>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</si>
  <si>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</si>
  <si>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</si>
  <si>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</si>
  <si>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</si>
  <si>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</si>
  <si>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</si>
  <si>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</si>
  <si>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</si>
  <si>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</si>
  <si>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</si>
  <si>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</si>
  <si>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</si>
  <si>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</si>
  <si>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</si>
  <si>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</si>
  <si>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</si>
  <si>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</si>
  <si>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</si>
  <si>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</si>
  <si>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</si>
  <si>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</si>
  <si>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</si>
  <si>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</si>
  <si>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</si>
  <si>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</si>
  <si>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</si>
  <si>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</si>
  <si>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1.28</t>
  </si>
  <si>
    <t>2.78</t>
  </si>
  <si>
    <t>2.52</t>
  </si>
  <si>
    <t>2.11</t>
  </si>
  <si>
    <t>1.81</t>
  </si>
  <si>
    <t>1.87</t>
  </si>
  <si>
    <t>1.09</t>
  </si>
  <si>
    <t>1.1</t>
  </si>
  <si>
    <t>0.44</t>
  </si>
  <si>
    <t>0.55</t>
  </si>
  <si>
    <t>Tangible Book Value</t>
  </si>
  <si>
    <t>Tangible Book Value Per Share</t>
  </si>
  <si>
    <t>1.16</t>
  </si>
  <si>
    <t>1.2</t>
  </si>
  <si>
    <t>1.14</t>
  </si>
  <si>
    <t>0.93</t>
  </si>
  <si>
    <t>0.77</t>
  </si>
  <si>
    <t>0.34</t>
  </si>
  <si>
    <t>0.39</t>
  </si>
  <si>
    <t>-0.27</t>
  </si>
  <si>
    <t>-0.2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</si>
  <si>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</si>
  <si>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</si>
  <si>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</si>
  <si>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</si>
  <si>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</si>
  <si>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</si>
  <si>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</si>
  <si>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</si>
  <si>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</si>
  <si>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</si>
  <si>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</si>
  <si>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</si>
  <si>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</si>
  <si>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</si>
  <si>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</si>
  <si>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</si>
  <si>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</si>
  <si>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</si>
  <si>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</si>
  <si>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</si>
  <si>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</si>
  <si>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</si>
  <si>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</si>
  <si>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</si>
  <si>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</si>
  <si>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</si>
  <si>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</si>
  <si>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</si>
  <si>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</si>
  <si>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</si>
  <si>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</si>
  <si>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</si>
  <si>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</si>
  <si>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</si>
  <si>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</si>
  <si>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</si>
  <si>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</si>
  <si>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</si>
  <si>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</si>
  <si>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-0.93</t>
  </si>
  <si>
    <t>-1.2</t>
  </si>
  <si>
    <t>-1.49</t>
  </si>
  <si>
    <t>-1.85</t>
  </si>
  <si>
    <t>-1.88</t>
  </si>
  <si>
    <t>-1.48</t>
  </si>
  <si>
    <t>-1.07</t>
  </si>
  <si>
    <t>-0.92</t>
  </si>
  <si>
    <t>-0.82</t>
  </si>
  <si>
    <t>-0.51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</si>
  <si>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</si>
  <si>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</si>
  <si>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</si>
  <si>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</si>
  <si>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</si>
  <si>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</si>
  <si>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-0.59</t>
  </si>
  <si>
    <t>-0.7</t>
  </si>
  <si>
    <t>-0.85</t>
  </si>
  <si>
    <t>-1.16</t>
  </si>
  <si>
    <t>-0.81</t>
  </si>
  <si>
    <t>-0.64</t>
  </si>
  <si>
    <t>-0.54</t>
  </si>
  <si>
    <t>-0.28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</si>
  <si>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</si>
  <si>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</si>
  <si>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</si>
  <si>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</si>
  <si>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</si>
  <si>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</si>
  <si>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</si>
  <si>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1.59</t>
  </si>
  <si>
    <t>1.83</t>
  </si>
  <si>
    <t>36.76</t>
  </si>
  <si>
    <t>0.03</t>
  </si>
  <si>
    <t>-0.13</t>
  </si>
  <si>
    <t>-0.95</t>
  </si>
  <si>
    <t>-3.69</t>
  </si>
  <si>
    <t>2.26</t>
  </si>
  <si>
    <t>-0.99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</si>
  <si>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</si>
  <si>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</si>
  <si>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</si>
  <si>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</si>
  <si>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</si>
  <si>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</si>
  <si>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</si>
  <si>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</si>
  <si>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</si>
  <si>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</si>
  <si>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</si>
  <si>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</si>
  <si>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</si>
  <si>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</si>
  <si>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</si>
  <si>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</si>
  <si>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</si>
  <si>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</si>
  <si>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</si>
  <si>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</si>
  <si>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</si>
  <si>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</si>
  <si>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-25.43</t>
  </si>
  <si>
    <t>-13.74</t>
  </si>
  <si>
    <t>-10.83</t>
  </si>
  <si>
    <t>-15.2</t>
  </si>
  <si>
    <t>-28.71</t>
  </si>
  <si>
    <t>-22.92</t>
  </si>
  <si>
    <t>-17.55</t>
  </si>
  <si>
    <t>-13.95</t>
  </si>
  <si>
    <t>-15.68</t>
  </si>
  <si>
    <t>-6.12</t>
  </si>
  <si>
    <t>Return on Total Capital</t>
  </si>
  <si>
    <t>-43.62</t>
  </si>
  <si>
    <t>-29.22</t>
  </si>
  <si>
    <t>-23.3</t>
  </si>
  <si>
    <t>-24.51</t>
  </si>
  <si>
    <t>-34.42</t>
  </si>
  <si>
    <t>-27.82</t>
  </si>
  <si>
    <t>-21.55</t>
  </si>
  <si>
    <t>-16.94</t>
  </si>
  <si>
    <t>-19.32</t>
  </si>
  <si>
    <t>-7.78</t>
  </si>
  <si>
    <t>Return On Equity %</t>
  </si>
  <si>
    <t>-82.09</t>
  </si>
  <si>
    <t>-56.22</t>
  </si>
  <si>
    <t>-56.51</t>
  </si>
  <si>
    <t>-79.66</t>
  </si>
  <si>
    <t>-100.32</t>
  </si>
  <si>
    <t>-86.99</t>
  </si>
  <si>
    <t>-72.59</t>
  </si>
  <si>
    <t>-84.37</t>
  </si>
  <si>
    <t>-109.93</t>
  </si>
  <si>
    <t>-107.04</t>
  </si>
  <si>
    <t>Return on Common Equity</t>
  </si>
  <si>
    <t>Margin Analysis</t>
  </si>
  <si>
    <t>Gross Profit Margin %</t>
  </si>
  <si>
    <t>83.2</t>
  </si>
  <si>
    <t>83.11</t>
  </si>
  <si>
    <t>84.21</t>
  </si>
  <si>
    <t>87.95</t>
  </si>
  <si>
    <t>88.1</t>
  </si>
  <si>
    <t>88.72</t>
  </si>
  <si>
    <t>88.28</t>
  </si>
  <si>
    <t>90.65</t>
  </si>
  <si>
    <t>SG&amp;A Margin</t>
  </si>
  <si>
    <t>249.58</t>
  </si>
  <si>
    <t>256.67</t>
  </si>
  <si>
    <t>93.21</t>
  </si>
  <si>
    <t>59.95</t>
  </si>
  <si>
    <t>63.08</t>
  </si>
  <si>
    <t>64.71</t>
  </si>
  <si>
    <t>68.93</t>
  </si>
  <si>
    <t>EBITDA Margin %</t>
  </si>
  <si>
    <t>-538.28</t>
  </si>
  <si>
    <t>-352.09</t>
  </si>
  <si>
    <t>-162.41</t>
  </si>
  <si>
    <t>-90.08</t>
  </si>
  <si>
    <t>-63.4</t>
  </si>
  <si>
    <t>-60.47</t>
  </si>
  <si>
    <t>-16.43</t>
  </si>
  <si>
    <t>EBITA Margin %</t>
  </si>
  <si>
    <t>-548.01</t>
  </si>
  <si>
    <t>-356.71</t>
  </si>
  <si>
    <t>-165.03</t>
  </si>
  <si>
    <t>-93.47</t>
  </si>
  <si>
    <t>-65.44</t>
  </si>
  <si>
    <t>-62.09</t>
  </si>
  <si>
    <t>-17.78</t>
  </si>
  <si>
    <t>EBIT Margin %</t>
  </si>
  <si>
    <t>-18.4</t>
  </si>
  <si>
    <t>Income From Continuing Operations Margin %</t>
  </si>
  <si>
    <t>-769.03</t>
  </si>
  <si>
    <t>-382.48</t>
  </si>
  <si>
    <t>-195.56</t>
  </si>
  <si>
    <t>-106.12</t>
  </si>
  <si>
    <t>-81.98</t>
  </si>
  <si>
    <t>-71.85</t>
  </si>
  <si>
    <t>-37.96</t>
  </si>
  <si>
    <t>Net Income Margin %</t>
  </si>
  <si>
    <t>Net Avail. For Common Margin %</t>
  </si>
  <si>
    <t>Normalized Net Income Margin</t>
  </si>
  <si>
    <t>-354.58</t>
  </si>
  <si>
    <t>-236.85</t>
  </si>
  <si>
    <t>-63.21</t>
  </si>
  <si>
    <t>-48.03</t>
  </si>
  <si>
    <t>-44.49</t>
  </si>
  <si>
    <t>-20.73</t>
  </si>
  <si>
    <t>Levered Free Cash Flow Margin</t>
  </si>
  <si>
    <t>-486.67</t>
  </si>
  <si>
    <t>-193.91</t>
  </si>
  <si>
    <t>-80.98</t>
  </si>
  <si>
    <t>-52.72</t>
  </si>
  <si>
    <t>-27.81</t>
  </si>
  <si>
    <t>-28.62</t>
  </si>
  <si>
    <t>-6.48</t>
  </si>
  <si>
    <t>Unlevered Free Cash Flow Margin</t>
  </si>
  <si>
    <t>-457.49</t>
  </si>
  <si>
    <t>-190.59</t>
  </si>
  <si>
    <t>-75.9</t>
  </si>
  <si>
    <t>-48.04</t>
  </si>
  <si>
    <t>-21.98</t>
  </si>
  <si>
    <t>-22.37</t>
  </si>
  <si>
    <t>0.71</t>
  </si>
  <si>
    <t>Asset Turnover</t>
  </si>
  <si>
    <t>0.01</t>
  </si>
  <si>
    <t>0.04</t>
  </si>
  <si>
    <t>0.13</t>
  </si>
  <si>
    <t>0.22</t>
  </si>
  <si>
    <t>0.3</t>
  </si>
  <si>
    <t>0.4</t>
  </si>
  <si>
    <t>0.53</t>
  </si>
  <si>
    <t>Fixed Assets Turnover</t>
  </si>
  <si>
    <t>0.35</t>
  </si>
  <si>
    <t>0.62</t>
  </si>
  <si>
    <t>3.91</t>
  </si>
  <si>
    <t>8.93</t>
  </si>
  <si>
    <t>3.94</t>
  </si>
  <si>
    <t>3.52</t>
  </si>
  <si>
    <t>4.69</t>
  </si>
  <si>
    <t>5.34</t>
  </si>
  <si>
    <t>6.75</t>
  </si>
  <si>
    <t>Receivables Turnover (Average Receivables)</t>
  </si>
  <si>
    <t>6.86</t>
  </si>
  <si>
    <t>5.81</t>
  </si>
  <si>
    <t>6.6</t>
  </si>
  <si>
    <t>6.51</t>
  </si>
  <si>
    <t>6.14</t>
  </si>
  <si>
    <t>5.54</t>
  </si>
  <si>
    <t>5.19</t>
  </si>
  <si>
    <t>Inventory Turnover (Average Inventory)</t>
  </si>
  <si>
    <t>1.55</t>
  </si>
  <si>
    <t>2.21</t>
  </si>
  <si>
    <t>1.96</t>
  </si>
  <si>
    <t>1.85</t>
  </si>
  <si>
    <t>1.49</t>
  </si>
  <si>
    <t>1.52</t>
  </si>
  <si>
    <t>0.89</t>
  </si>
  <si>
    <t>Short Term Liquidity</t>
  </si>
  <si>
    <t>Current Ratio</t>
  </si>
  <si>
    <t>7.66</t>
  </si>
  <si>
    <t>2.94</t>
  </si>
  <si>
    <t>3.06</t>
  </si>
  <si>
    <t>5.6</t>
  </si>
  <si>
    <t>6.4</t>
  </si>
  <si>
    <t>4.04</t>
  </si>
  <si>
    <t>4.47</t>
  </si>
  <si>
    <t>4.09</t>
  </si>
  <si>
    <t>3.05</t>
  </si>
  <si>
    <t>2.88</t>
  </si>
  <si>
    <t>Quick Ratio</t>
  </si>
  <si>
    <t>7.51</t>
  </si>
  <si>
    <t>2.91</t>
  </si>
  <si>
    <t>2.99</t>
  </si>
  <si>
    <t>5.25</t>
  </si>
  <si>
    <t>6.11</t>
  </si>
  <si>
    <t>3.77</t>
  </si>
  <si>
    <t>3.67</t>
  </si>
  <si>
    <t>2.59</t>
  </si>
  <si>
    <t>2.23</t>
  </si>
  <si>
    <t>Operating Cash Flow to Current Liabilities</t>
  </si>
  <si>
    <t>-2.56</t>
  </si>
  <si>
    <t>-1.36</t>
  </si>
  <si>
    <t>-3.08</t>
  </si>
  <si>
    <t>-3.48</t>
  </si>
  <si>
    <t>-1.94</t>
  </si>
  <si>
    <t>-1.8</t>
  </si>
  <si>
    <t>-1.39</t>
  </si>
  <si>
    <t>-0.41</t>
  </si>
  <si>
    <t>Days Sales Outstanding (Average Receivables)</t>
  </si>
  <si>
    <t>53.21</t>
  </si>
  <si>
    <t>62.86</t>
  </si>
  <si>
    <t>55.33</t>
  </si>
  <si>
    <t>56.26</t>
  </si>
  <si>
    <t>59.49</t>
  </si>
  <si>
    <t>65.89</t>
  </si>
  <si>
    <t>70.3</t>
  </si>
  <si>
    <t>Days Outstanding Inventory (Average Inventory)</t>
  </si>
  <si>
    <t>235.27</t>
  </si>
  <si>
    <t>164.88</t>
  </si>
  <si>
    <t>186.39</t>
  </si>
  <si>
    <t>198.05</t>
  </si>
  <si>
    <t>245.55</t>
  </si>
  <si>
    <t>239.4</t>
  </si>
  <si>
    <t>408.32</t>
  </si>
  <si>
    <t>Average Days Payable Outstanding</t>
  </si>
  <si>
    <t>65.37</t>
  </si>
  <si>
    <t>99.34</t>
  </si>
  <si>
    <t>509.32</t>
  </si>
  <si>
    <t>145.36</t>
  </si>
  <si>
    <t>187.22</t>
  </si>
  <si>
    <t>194.14</t>
  </si>
  <si>
    <t>168.71</t>
  </si>
  <si>
    <t>189.31</t>
  </si>
  <si>
    <t>76.12</t>
  </si>
  <si>
    <t>Cash Conversion Cycle (Average Days)</t>
  </si>
  <si>
    <t>-220.84</t>
  </si>
  <si>
    <t>82.37</t>
  </si>
  <si>
    <t>54.5</t>
  </si>
  <si>
    <t>60.17</t>
  </si>
  <si>
    <t>136.33</t>
  </si>
  <si>
    <t>115.98</t>
  </si>
  <si>
    <t>402.5</t>
  </si>
  <si>
    <t>Long Term Solvency</t>
  </si>
  <si>
    <t>Total Debt/Equity</t>
  </si>
  <si>
    <t>11.75</t>
  </si>
  <si>
    <t>11.96</t>
  </si>
  <si>
    <t>42.97</t>
  </si>
  <si>
    <t>46.61</t>
  </si>
  <si>
    <t>93.92</t>
  </si>
  <si>
    <t>44.13</t>
  </si>
  <si>
    <t>154.25</t>
  </si>
  <si>
    <t>143.19</t>
  </si>
  <si>
    <t>367.44</t>
  </si>
  <si>
    <t>277.86</t>
  </si>
  <si>
    <t>Total Debt / Total Capital</t>
  </si>
  <si>
    <t>10.51</t>
  </si>
  <si>
    <t>10.68</t>
  </si>
  <si>
    <t>30.05</t>
  </si>
  <si>
    <t>31.79</t>
  </si>
  <si>
    <t>48.43</t>
  </si>
  <si>
    <t>30.62</t>
  </si>
  <si>
    <t>60.67</t>
  </si>
  <si>
    <t>58.88</t>
  </si>
  <si>
    <t>78.61</t>
  </si>
  <si>
    <t>73.54</t>
  </si>
  <si>
    <t>LT Debt/Equity</t>
  </si>
  <si>
    <t>8.6</t>
  </si>
  <si>
    <t>42.89</t>
  </si>
  <si>
    <t>46.53</t>
  </si>
  <si>
    <t>93.87</t>
  </si>
  <si>
    <t>42.62</t>
  </si>
  <si>
    <t>151.85</t>
  </si>
  <si>
    <t>140.78</t>
  </si>
  <si>
    <t>360.49</t>
  </si>
  <si>
    <t>272.66</t>
  </si>
  <si>
    <t>Long-Term Debt / Total Capital</t>
  </si>
  <si>
    <t>7.7</t>
  </si>
  <si>
    <t>31.73</t>
  </si>
  <si>
    <t>48.4</t>
  </si>
  <si>
    <t>29.57</t>
  </si>
  <si>
    <t>59.72</t>
  </si>
  <si>
    <t>57.89</t>
  </si>
  <si>
    <t>77.12</t>
  </si>
  <si>
    <t>72.16</t>
  </si>
  <si>
    <t>Total Liabilities / Total Assets</t>
  </si>
  <si>
    <t>41.81</t>
  </si>
  <si>
    <t>61.71</t>
  </si>
  <si>
    <t>65.26</t>
  </si>
  <si>
    <t>43.73</t>
  </si>
  <si>
    <t>56.59</t>
  </si>
  <si>
    <t>43.96</t>
  </si>
  <si>
    <t>67.7</t>
  </si>
  <si>
    <t>66.04</t>
  </si>
  <si>
    <t>83.01</t>
  </si>
  <si>
    <t>79.41</t>
  </si>
  <si>
    <t>EBIT / Interest Expense</t>
  </si>
  <si>
    <t>-46.27</t>
  </si>
  <si>
    <t>-77.91</t>
  </si>
  <si>
    <t>-31.23</t>
  </si>
  <si>
    <t>-11.74</t>
  </si>
  <si>
    <t>-14.53</t>
  </si>
  <si>
    <t>-15.94</t>
  </si>
  <si>
    <t>-10.87</t>
  </si>
  <si>
    <t>-6.16</t>
  </si>
  <si>
    <t>-5.51</t>
  </si>
  <si>
    <t>-1.47</t>
  </si>
  <si>
    <t>EBITDA / Interest Expense</t>
  </si>
  <si>
    <t>-45.23</t>
  </si>
  <si>
    <t>-76.75</t>
  </si>
  <si>
    <t>-30.63</t>
  </si>
  <si>
    <t>-11.53</t>
  </si>
  <si>
    <t>-14.34</t>
  </si>
  <si>
    <t>-15.11</t>
  </si>
  <si>
    <t>-9.98</t>
  </si>
  <si>
    <t>-5.66</t>
  </si>
  <si>
    <t>-5.05</t>
  </si>
  <si>
    <t>-1.08</t>
  </si>
  <si>
    <t>(EBITDA - Capex) / Interest Expense</t>
  </si>
  <si>
    <t>-45.39</t>
  </si>
  <si>
    <t>-79.8</t>
  </si>
  <si>
    <t>-31.73</t>
  </si>
  <si>
    <t>-11.79</t>
  </si>
  <si>
    <t>-14.62</t>
  </si>
  <si>
    <t>-16.17</t>
  </si>
  <si>
    <t>-10.13</t>
  </si>
  <si>
    <t>-5.78</t>
  </si>
  <si>
    <t>-5.16</t>
  </si>
  <si>
    <t>-1.23</t>
  </si>
  <si>
    <t>Total Debt / EBITDA</t>
  </si>
  <si>
    <t>-0.21</t>
  </si>
  <si>
    <t>-0.34</t>
  </si>
  <si>
    <t>-0.94</t>
  </si>
  <si>
    <t>-0.83</t>
  </si>
  <si>
    <t>-0.74</t>
  </si>
  <si>
    <t>-1.97</t>
  </si>
  <si>
    <t>-2.4</t>
  </si>
  <si>
    <t>-2.41</t>
  </si>
  <si>
    <t>-8.24</t>
  </si>
  <si>
    <t>Net Debt / EBITDA</t>
  </si>
  <si>
    <t>2.31</t>
  </si>
  <si>
    <t>1.42</t>
  </si>
  <si>
    <t>1.06</t>
  </si>
  <si>
    <t>0.98</t>
  </si>
  <si>
    <t>0.57</t>
  </si>
  <si>
    <t>0.85</t>
  </si>
  <si>
    <t>0.19</t>
  </si>
  <si>
    <t>0.23</t>
  </si>
  <si>
    <t>-2.94</t>
  </si>
  <si>
    <t>Total Debt / (EBITDA - Capex)</t>
  </si>
  <si>
    <t>-0.33</t>
  </si>
  <si>
    <t>-0.9</t>
  </si>
  <si>
    <t>-0.98</t>
  </si>
  <si>
    <t>-0.69</t>
  </si>
  <si>
    <t>-2.35</t>
  </si>
  <si>
    <t>-2.36</t>
  </si>
  <si>
    <t>-7.24</t>
  </si>
  <si>
    <t>Net Debt / (EBITDA - Capex)</t>
  </si>
  <si>
    <t>2.3</t>
  </si>
  <si>
    <t>1.37</t>
  </si>
  <si>
    <t>1.03</t>
  </si>
  <si>
    <t>0.95</t>
  </si>
  <si>
    <t>0.56</t>
  </si>
  <si>
    <t>0.79</t>
  </si>
  <si>
    <t>0.18</t>
  </si>
  <si>
    <t>-2.58</t>
  </si>
  <si>
    <t>Growth Over Prior Year</t>
  </si>
  <si>
    <t>Total Revenues, 1 Yr. Growth %</t>
  </si>
  <si>
    <t>237.19</t>
  </si>
  <si>
    <t>644.86</t>
  </si>
  <si>
    <t>147.08</t>
  </si>
  <si>
    <t>99.72</t>
  </si>
  <si>
    <t>43.16</t>
  </si>
  <si>
    <t>17.11</t>
  </si>
  <si>
    <t>7.76</t>
  </si>
  <si>
    <t>21.3</t>
  </si>
  <si>
    <t>Gross Profit, 1 Yr. Growth %</t>
  </si>
  <si>
    <t>59.98</t>
  </si>
  <si>
    <t>94.13</t>
  </si>
  <si>
    <t>644.1</t>
  </si>
  <si>
    <t>150.35</t>
  </si>
  <si>
    <t>108.58</t>
  </si>
  <si>
    <t>43.41</t>
  </si>
  <si>
    <t>17.93</t>
  </si>
  <si>
    <t>7.23</t>
  </si>
  <si>
    <t>24.57</t>
  </si>
  <si>
    <t>EBITDA, 1 Yr. Growth %</t>
  </si>
  <si>
    <t>11.91</t>
  </si>
  <si>
    <t>80.45</t>
  </si>
  <si>
    <t>36.5</t>
  </si>
  <si>
    <t>15.7</t>
  </si>
  <si>
    <t>61.61</t>
  </si>
  <si>
    <t>-7.87</t>
  </si>
  <si>
    <t>-20.6</t>
  </si>
  <si>
    <t>-17.57</t>
  </si>
  <si>
    <t>2.77</t>
  </si>
  <si>
    <t>-67.04</t>
  </si>
  <si>
    <t>EBITA, 1 Yr. Growth %</t>
  </si>
  <si>
    <t>11.3</t>
  </si>
  <si>
    <t>79.05</t>
  </si>
  <si>
    <t>37.1</t>
  </si>
  <si>
    <t>15.61</t>
  </si>
  <si>
    <t>60.82</t>
  </si>
  <si>
    <t>-7.6</t>
  </si>
  <si>
    <t>-18.92</t>
  </si>
  <si>
    <t>-18.02</t>
  </si>
  <si>
    <t>2.25</t>
  </si>
  <si>
    <t>-65.27</t>
  </si>
  <si>
    <t>EBIT, 1 Yr. Growth %</t>
  </si>
  <si>
    <t>-64.05</t>
  </si>
  <si>
    <t>Earnings From Cont. Operations, 1 Yr. Growth %</t>
  </si>
  <si>
    <t>15.58</t>
  </si>
  <si>
    <t>91.68</t>
  </si>
  <si>
    <t>51.41</t>
  </si>
  <si>
    <t>41.97</t>
  </si>
  <si>
    <t>22.88</t>
  </si>
  <si>
    <t>2.12</t>
  </si>
  <si>
    <t>-22.32</t>
  </si>
  <si>
    <t>-9.53</t>
  </si>
  <si>
    <t>-5.55</t>
  </si>
  <si>
    <t>-35.92</t>
  </si>
  <si>
    <t>Net Income, 1 Yr. Growth %</t>
  </si>
  <si>
    <t>Normalized Net Income, 1 Yr. Growth %</t>
  </si>
  <si>
    <t>15.41</t>
  </si>
  <si>
    <t>76.67</t>
  </si>
  <si>
    <t>43.24</t>
  </si>
  <si>
    <t>14.08</t>
  </si>
  <si>
    <t>65.04</t>
  </si>
  <si>
    <t>-9.77</t>
  </si>
  <si>
    <t>-15.43</t>
  </si>
  <si>
    <t>-11.01</t>
  </si>
  <si>
    <t>-0.19</t>
  </si>
  <si>
    <t>-43.48</t>
  </si>
  <si>
    <t>Diluted EPS Before Extra, 1 Yr. Growth %</t>
  </si>
  <si>
    <t>-20.37</t>
  </si>
  <si>
    <t>29.81</t>
  </si>
  <si>
    <t>23.84</t>
  </si>
  <si>
    <t>24.42</t>
  </si>
  <si>
    <t>1.43</t>
  </si>
  <si>
    <t>-21.09</t>
  </si>
  <si>
    <t>-27.85</t>
  </si>
  <si>
    <t>-13.72</t>
  </si>
  <si>
    <t>-11.14</t>
  </si>
  <si>
    <t>-37.37</t>
  </si>
  <si>
    <t>Accounts Receivable, 1 Yr. Growth %</t>
  </si>
  <si>
    <t>625.77</t>
  </si>
  <si>
    <t>132.06</t>
  </si>
  <si>
    <t>51.55</t>
  </si>
  <si>
    <t>40.98</t>
  </si>
  <si>
    <t>12.25</t>
  </si>
  <si>
    <t>25.68</t>
  </si>
  <si>
    <t>32.38</t>
  </si>
  <si>
    <t>Inventory, 1 Yr. Growth %</t>
  </si>
  <si>
    <t>35.33</t>
  </si>
  <si>
    <t>81.48</t>
  </si>
  <si>
    <t>67.35</t>
  </si>
  <si>
    <t>39.28</t>
  </si>
  <si>
    <t>37.13</t>
  </si>
  <si>
    <t>-11.19</t>
  </si>
  <si>
    <t>150.66</t>
  </si>
  <si>
    <t>Net Property, Plant and Equip., 1 Yr. Growth %</t>
  </si>
  <si>
    <t>-31.77</t>
  </si>
  <si>
    <t>119.78</t>
  </si>
  <si>
    <t>58.89</t>
  </si>
  <si>
    <t>-7.68</t>
  </si>
  <si>
    <t>25.52</t>
  </si>
  <si>
    <t>612.26</t>
  </si>
  <si>
    <t>-17.11</t>
  </si>
  <si>
    <t>-6.07</t>
  </si>
  <si>
    <t>-4.39</t>
  </si>
  <si>
    <t>-3.87</t>
  </si>
  <si>
    <t>Total Assets, 1 Yr. Growth %</t>
  </si>
  <si>
    <t>64.6</t>
  </si>
  <si>
    <t>332.63</t>
  </si>
  <si>
    <t>14.14</t>
  </si>
  <si>
    <t>-39.53</t>
  </si>
  <si>
    <t>25.98</t>
  </si>
  <si>
    <t>7.63</t>
  </si>
  <si>
    <t>4.27</t>
  </si>
  <si>
    <t>2.1</t>
  </si>
  <si>
    <t>-19.99</t>
  </si>
  <si>
    <t>7.42</t>
  </si>
  <si>
    <t>Tangible Book Value, 1 Yr. Growth %</t>
  </si>
  <si>
    <t>223.88</t>
  </si>
  <si>
    <t>35.7</t>
  </si>
  <si>
    <t>8.21</t>
  </si>
  <si>
    <t>-4.5</t>
  </si>
  <si>
    <t>-6.41</t>
  </si>
  <si>
    <t>-68.21</t>
  </si>
  <si>
    <t>23.69</t>
  </si>
  <si>
    <t>-168.22</t>
  </si>
  <si>
    <t>-40.55</t>
  </si>
  <si>
    <t>Common Equity, 1 Yr. Growth %</t>
  </si>
  <si>
    <t>167.05</t>
  </si>
  <si>
    <t>184.69</t>
  </si>
  <si>
    <t>3.54</t>
  </si>
  <si>
    <t>-2.03</t>
  </si>
  <si>
    <t>-2.82</t>
  </si>
  <si>
    <t>38.94</t>
  </si>
  <si>
    <t>-39.89</t>
  </si>
  <si>
    <t>7.33</t>
  </si>
  <si>
    <t>-59.97</t>
  </si>
  <si>
    <t>30.17</t>
  </si>
  <si>
    <t>Cash From Operations, 1 Yr. Growth %</t>
  </si>
  <si>
    <t>12.83</t>
  </si>
  <si>
    <t>93.81</t>
  </si>
  <si>
    <t>50.32</t>
  </si>
  <si>
    <t>43.15</t>
  </si>
  <si>
    <t>40.37</t>
  </si>
  <si>
    <t>-16.52</t>
  </si>
  <si>
    <t>-6.84</t>
  </si>
  <si>
    <t>-13.2</t>
  </si>
  <si>
    <t>-17.74</t>
  </si>
  <si>
    <t>-58.52</t>
  </si>
  <si>
    <t>Capital Expenditures, 1 Yr. Growth %</t>
  </si>
  <si>
    <t>-65.76</t>
  </si>
  <si>
    <t>23.54</t>
  </si>
  <si>
    <t>-23.95</t>
  </si>
  <si>
    <t>39.37</t>
  </si>
  <si>
    <t>217.25</t>
  </si>
  <si>
    <t>-83.87</t>
  </si>
  <si>
    <t>20.36</t>
  </si>
  <si>
    <t>-3.04</t>
  </si>
  <si>
    <t>97.56</t>
  </si>
  <si>
    <t>Levered Free Cash Flow, 1 Yr. Growth %</t>
  </si>
  <si>
    <t>-12.59</t>
  </si>
  <si>
    <t>-50.92</t>
  </si>
  <si>
    <t>383.72</t>
  </si>
  <si>
    <t>164.01</t>
  </si>
  <si>
    <t>4.25</t>
  </si>
  <si>
    <t>-16.5</t>
  </si>
  <si>
    <t>-6.79</t>
  </si>
  <si>
    <t>-38.23</t>
  </si>
  <si>
    <t>10.9</t>
  </si>
  <si>
    <t>-72.52</t>
  </si>
  <si>
    <t>Unlevered Free Cash Flow, 1 Yr. Growth %</t>
  </si>
  <si>
    <t>-15.52</t>
  </si>
  <si>
    <t>-52.96</t>
  </si>
  <si>
    <t>395.12</t>
  </si>
  <si>
    <t>161.12</t>
  </si>
  <si>
    <t>3.12</t>
  </si>
  <si>
    <t>-9.39</t>
  </si>
  <si>
    <t>-46.41</t>
  </si>
  <si>
    <t>9.68</t>
  </si>
  <si>
    <t>-103.85</t>
  </si>
  <si>
    <t>Compound Annual Growth Rate Over Two Years</t>
  </si>
  <si>
    <t>Total Revenues, 2 Yr. CAGR %</t>
  </si>
  <si>
    <t>-74.22</t>
  </si>
  <si>
    <t>101.26</t>
  </si>
  <si>
    <t>328.99</t>
  </si>
  <si>
    <t>122.14</t>
  </si>
  <si>
    <t>69.09</t>
  </si>
  <si>
    <t>29.48</t>
  </si>
  <si>
    <t>12.34</t>
  </si>
  <si>
    <t>14.33</t>
  </si>
  <si>
    <t>Gross Profit, 2 Yr. CAGR %</t>
  </si>
  <si>
    <t>228.12</t>
  </si>
  <si>
    <t>76.85</t>
  </si>
  <si>
    <t>83.58</t>
  </si>
  <si>
    <t>331.6</t>
  </si>
  <si>
    <t>128.51</t>
  </si>
  <si>
    <t>72.95</t>
  </si>
  <si>
    <t>30.04</t>
  </si>
  <si>
    <t>12.45</t>
  </si>
  <si>
    <t>15.57</t>
  </si>
  <si>
    <t>EBITDA, 2 Yr. CAGR %</t>
  </si>
  <si>
    <t>14.46</t>
  </si>
  <si>
    <t>41.52</t>
  </si>
  <si>
    <t>56.94</t>
  </si>
  <si>
    <t>26.51</t>
  </si>
  <si>
    <t>36.74</t>
  </si>
  <si>
    <t>22.02</t>
  </si>
  <si>
    <t>-14.47</t>
  </si>
  <si>
    <t>-19.1</t>
  </si>
  <si>
    <t>-7.96</t>
  </si>
  <si>
    <t>-41.8</t>
  </si>
  <si>
    <t>EBITA, 2 Yr. CAGR %</t>
  </si>
  <si>
    <t>13.9</t>
  </si>
  <si>
    <t>40.6</t>
  </si>
  <si>
    <t>56.68</t>
  </si>
  <si>
    <t>26.71</t>
  </si>
  <si>
    <t>36.35</t>
  </si>
  <si>
    <t>21.9</t>
  </si>
  <si>
    <t>-13.44</t>
  </si>
  <si>
    <t>-18.47</t>
  </si>
  <si>
    <t>-8.44</t>
  </si>
  <si>
    <t>-40.41</t>
  </si>
  <si>
    <t>EBIT, 2 Yr. CAGR %</t>
  </si>
  <si>
    <t>-39.37</t>
  </si>
  <si>
    <t>Earnings From Cont. Operations, 2 Yr. CAGR %</t>
  </si>
  <si>
    <t>18.86</t>
  </si>
  <si>
    <t>48.85</t>
  </si>
  <si>
    <t>70.36</t>
  </si>
  <si>
    <t>46.62</t>
  </si>
  <si>
    <t>32.08</t>
  </si>
  <si>
    <t>12.02</t>
  </si>
  <si>
    <t>-10.93</t>
  </si>
  <si>
    <t>-7.56</t>
  </si>
  <si>
    <t>-22.2</t>
  </si>
  <si>
    <t>Net Income, 2 Yr. CAGR %</t>
  </si>
  <si>
    <t>Normalized Net Income, 2 Yr. CAGR %</t>
  </si>
  <si>
    <t>16.02</t>
  </si>
  <si>
    <t>42.21</t>
  </si>
  <si>
    <t>59.08</t>
  </si>
  <si>
    <t>28.56</t>
  </si>
  <si>
    <t>37.22</t>
  </si>
  <si>
    <t>22.03</t>
  </si>
  <si>
    <t>-12.65</t>
  </si>
  <si>
    <t>-13.25</t>
  </si>
  <si>
    <t>-5.75</t>
  </si>
  <si>
    <t>-24.89</t>
  </si>
  <si>
    <t>Diluted EPS Before Extra, 2 Yr. CAGR %</t>
  </si>
  <si>
    <t>-7.01</t>
  </si>
  <si>
    <t>1.67</t>
  </si>
  <si>
    <t>26.79</t>
  </si>
  <si>
    <t>24.13</t>
  </si>
  <si>
    <t>-10.53</t>
  </si>
  <si>
    <t>-24.55</t>
  </si>
  <si>
    <t>-21.1</t>
  </si>
  <si>
    <t>-12.46</t>
  </si>
  <si>
    <t>-25.4</t>
  </si>
  <si>
    <t>Accounts Receivable, 2 Yr. CAGR %</t>
  </si>
  <si>
    <t>310.39</t>
  </si>
  <si>
    <t>87.53</t>
  </si>
  <si>
    <t>46.17</t>
  </si>
  <si>
    <t>25.8</t>
  </si>
  <si>
    <t>18.77</t>
  </si>
  <si>
    <t>28.99</t>
  </si>
  <si>
    <t>Inventory, 2 Yr. CAGR %</t>
  </si>
  <si>
    <t>56.72</t>
  </si>
  <si>
    <t>74.28</t>
  </si>
  <si>
    <t>52.67</t>
  </si>
  <si>
    <t>38.2</t>
  </si>
  <si>
    <t>10.36</t>
  </si>
  <si>
    <t>49.2</t>
  </si>
  <si>
    <t>Net Property, Plant and Equip., 2 Yr. CAGR %</t>
  </si>
  <si>
    <t>-25.24</t>
  </si>
  <si>
    <t>22.45</t>
  </si>
  <si>
    <t>86.87</t>
  </si>
  <si>
    <t>21.11</t>
  </si>
  <si>
    <t>7.65</t>
  </si>
  <si>
    <t>199.01</t>
  </si>
  <si>
    <t>142.98</t>
  </si>
  <si>
    <t>-11.76</t>
  </si>
  <si>
    <t>-5.23</t>
  </si>
  <si>
    <t>-4.13</t>
  </si>
  <si>
    <t>Total Assets, 2 Yr. CAGR %</t>
  </si>
  <si>
    <t>38.1</t>
  </si>
  <si>
    <t>166.85</t>
  </si>
  <si>
    <t>122.22</t>
  </si>
  <si>
    <t>-16.92</t>
  </si>
  <si>
    <t>-12.71</t>
  </si>
  <si>
    <t>16.44</t>
  </si>
  <si>
    <t>5.94</t>
  </si>
  <si>
    <t>3.18</t>
  </si>
  <si>
    <t>-9.62</t>
  </si>
  <si>
    <t>-7.3</t>
  </si>
  <si>
    <t>Tangible Book Value, 2 Yr. CAGR %</t>
  </si>
  <si>
    <t>26.38</t>
  </si>
  <si>
    <t>109.64</t>
  </si>
  <si>
    <t>21.18</t>
  </si>
  <si>
    <t>1.66</t>
  </si>
  <si>
    <t>-5.46</t>
  </si>
  <si>
    <t>34.05</t>
  </si>
  <si>
    <t>-21.87</t>
  </si>
  <si>
    <t>-37.29</t>
  </si>
  <si>
    <t>-8.14</t>
  </si>
  <si>
    <t>-27.17</t>
  </si>
  <si>
    <t>Common Equity, 2 Yr. CAGR %</t>
  </si>
  <si>
    <t>32.86</t>
  </si>
  <si>
    <t>175.73</t>
  </si>
  <si>
    <t>71.69</t>
  </si>
  <si>
    <t>0.72</t>
  </si>
  <si>
    <t>-2.42</t>
  </si>
  <si>
    <t>16.2</t>
  </si>
  <si>
    <t>-8.61</t>
  </si>
  <si>
    <t>-19.68</t>
  </si>
  <si>
    <t>-34.45</t>
  </si>
  <si>
    <t>Cash From Operations, 2 Yr. CAGR %</t>
  </si>
  <si>
    <t>23.74</t>
  </si>
  <si>
    <t>47.88</t>
  </si>
  <si>
    <t>70.69</t>
  </si>
  <si>
    <t>46.69</t>
  </si>
  <si>
    <t>41.34</t>
  </si>
  <si>
    <t>8.25</t>
  </si>
  <si>
    <t>-11.81</t>
  </si>
  <si>
    <t>-10.08</t>
  </si>
  <si>
    <t>-15.5</t>
  </si>
  <si>
    <t>-41.59</t>
  </si>
  <si>
    <t>Capital Expenditures, 2 Yr. CAGR %</t>
  </si>
  <si>
    <t>-76.54</t>
  </si>
  <si>
    <t>163.27</t>
  </si>
  <si>
    <t>400.04</t>
  </si>
  <si>
    <t>-3.07</t>
  </si>
  <si>
    <t>2.96</t>
  </si>
  <si>
    <t>110.28</t>
  </si>
  <si>
    <t>-28.48</t>
  </si>
  <si>
    <t>-55.95</t>
  </si>
  <si>
    <t>8.03</t>
  </si>
  <si>
    <t>38.4</t>
  </si>
  <si>
    <t>Levered Free Cash Flow, 2 Yr. CAGR %</t>
  </si>
  <si>
    <t>-10.26</t>
  </si>
  <si>
    <t>-34.84</t>
  </si>
  <si>
    <t>54.07</t>
  </si>
  <si>
    <t>244.19</t>
  </si>
  <si>
    <t>64.5</t>
  </si>
  <si>
    <t>-6.75</t>
  </si>
  <si>
    <t>-11.78</t>
  </si>
  <si>
    <t>-25.46</t>
  </si>
  <si>
    <t>-17.23</t>
  </si>
  <si>
    <t>-44.8</t>
  </si>
  <si>
    <t>Unlevered Free Cash Flow, 2 Yr. CAGR %</t>
  </si>
  <si>
    <t>-37.28</t>
  </si>
  <si>
    <t>52.61</t>
  </si>
  <si>
    <t>245.12</t>
  </si>
  <si>
    <t>63.94</t>
  </si>
  <si>
    <t>-9.44</t>
  </si>
  <si>
    <t>-15.06</t>
  </si>
  <si>
    <t>-31.63</t>
  </si>
  <si>
    <t>-23.33</t>
  </si>
  <si>
    <t>-79.45</t>
  </si>
  <si>
    <t>Compound Annual Growth Rate Over Three Years</t>
  </si>
  <si>
    <t>Total Revenues, 3 Yr. CAGR %</t>
  </si>
  <si>
    <t>-61.49</t>
  </si>
  <si>
    <t>139.04</t>
  </si>
  <si>
    <t>211.31</t>
  </si>
  <si>
    <t>232.49</t>
  </si>
  <si>
    <t>91.88</t>
  </si>
  <si>
    <t>49.6</t>
  </si>
  <si>
    <t>21.79</t>
  </si>
  <si>
    <t>15.25</t>
  </si>
  <si>
    <t>Gross Profit, 3 Yr. CAGR %</t>
  </si>
  <si>
    <t>95.91</t>
  </si>
  <si>
    <t>175.39</t>
  </si>
  <si>
    <t>-32.02</t>
  </si>
  <si>
    <t>192.7</t>
  </si>
  <si>
    <t>238.7</t>
  </si>
  <si>
    <t>95.64</t>
  </si>
  <si>
    <t>52.22</t>
  </si>
  <si>
    <t>21.94</t>
  </si>
  <si>
    <t>16.35</t>
  </si>
  <si>
    <t>EBITDA, 3 Yr. CAGR %</t>
  </si>
  <si>
    <t>11.28</t>
  </si>
  <si>
    <t>33.22</t>
  </si>
  <si>
    <t>39.82</t>
  </si>
  <si>
    <t>43.61</t>
  </si>
  <si>
    <t>37.27</t>
  </si>
  <si>
    <t>19.87</t>
  </si>
  <si>
    <t>5.74</t>
  </si>
  <si>
    <t>-12.38</t>
  </si>
  <si>
    <t>-34.64</t>
  </si>
  <si>
    <t>EBITA, 3 Yr. CAGR %</t>
  </si>
  <si>
    <t>10.94</t>
  </si>
  <si>
    <t>32.43</t>
  </si>
  <si>
    <t>39.42</t>
  </si>
  <si>
    <t>43.38</t>
  </si>
  <si>
    <t>37.19</t>
  </si>
  <si>
    <t>19.77</t>
  </si>
  <si>
    <t>6.41</t>
  </si>
  <si>
    <t>-14.99</t>
  </si>
  <si>
    <t>-12.07</t>
  </si>
  <si>
    <t>-33.72</t>
  </si>
  <si>
    <t>EBIT, 3 Yr. CAGR %</t>
  </si>
  <si>
    <t>-32.95</t>
  </si>
  <si>
    <t>Earnings From Cont. Operations, 3 Yr. CAGR %</t>
  </si>
  <si>
    <t>15.78</t>
  </si>
  <si>
    <t>39.39</t>
  </si>
  <si>
    <t>49.7</t>
  </si>
  <si>
    <t>60.32</t>
  </si>
  <si>
    <t>38.24</t>
  </si>
  <si>
    <t>21.23</t>
  </si>
  <si>
    <t>-10.47</t>
  </si>
  <si>
    <t>-12.77</t>
  </si>
  <si>
    <t>-18.19</t>
  </si>
  <si>
    <t>Net Income, 3 Yr. CAGR %</t>
  </si>
  <si>
    <t>Normalized Net Income, 3 Yr. CAGR %</t>
  </si>
  <si>
    <t>13.85</t>
  </si>
  <si>
    <t>33.48</t>
  </si>
  <si>
    <t>42.55</t>
  </si>
  <si>
    <t>44.11</t>
  </si>
  <si>
    <t>39.72</t>
  </si>
  <si>
    <t>19.32</t>
  </si>
  <si>
    <t>7.99</t>
  </si>
  <si>
    <t>-12.11</t>
  </si>
  <si>
    <t>-9.1</t>
  </si>
  <si>
    <t>-20.52</t>
  </si>
  <si>
    <t>Diluted EPS Before Extra, 3 Yr. CAGR %</t>
  </si>
  <si>
    <t>-10.34</t>
  </si>
  <si>
    <t>3.93</t>
  </si>
  <si>
    <t>8.58</t>
  </si>
  <si>
    <t>16.05</t>
  </si>
  <si>
    <t>-0.14</t>
  </si>
  <si>
    <t>-16.72</t>
  </si>
  <si>
    <t>-17.91</t>
  </si>
  <si>
    <t>-21.7</t>
  </si>
  <si>
    <t>Accounts Receivable, 3 Yr. CAGR %</t>
  </si>
  <si>
    <t>6.39</t>
  </si>
  <si>
    <t>194.43</t>
  </si>
  <si>
    <t>70.52</t>
  </si>
  <si>
    <t>33.86</t>
  </si>
  <si>
    <t>25.76</t>
  </si>
  <si>
    <t>23.15</t>
  </si>
  <si>
    <t>Inventory, 3 Yr. CAGR %</t>
  </si>
  <si>
    <t>60.19</t>
  </si>
  <si>
    <t>61.73</t>
  </si>
  <si>
    <t>47.31</t>
  </si>
  <si>
    <t>19.26</t>
  </si>
  <si>
    <t>45.06</t>
  </si>
  <si>
    <t>Net Property, Plant and Equip., 3 Yr. CAGR %</t>
  </si>
  <si>
    <t>4.86</t>
  </si>
  <si>
    <t>7.1</t>
  </si>
  <si>
    <t>33.56</t>
  </si>
  <si>
    <t>47.73</t>
  </si>
  <si>
    <t>22.57</t>
  </si>
  <si>
    <t>102.09</t>
  </si>
  <si>
    <t>94.97</t>
  </si>
  <si>
    <t>-9.37</t>
  </si>
  <si>
    <t>-4.78</t>
  </si>
  <si>
    <t>Total Assets, 3 Yr. CAGR %</t>
  </si>
  <si>
    <t>44.36</t>
  </si>
  <si>
    <t>102.07</t>
  </si>
  <si>
    <t>101.06</t>
  </si>
  <si>
    <t>-4.55</t>
  </si>
  <si>
    <t>-6.4</t>
  </si>
  <si>
    <t>12.24</t>
  </si>
  <si>
    <t>4.64</t>
  </si>
  <si>
    <t>-5.21</t>
  </si>
  <si>
    <t>-4.26</t>
  </si>
  <si>
    <t>Tangible Book Value, 3 Yr. CAGR %</t>
  </si>
  <si>
    <t>55.17</t>
  </si>
  <si>
    <t>29.42</t>
  </si>
  <si>
    <t>68.17</t>
  </si>
  <si>
    <t>11.93</t>
  </si>
  <si>
    <t>-1.11</t>
  </si>
  <si>
    <t>19.73</t>
  </si>
  <si>
    <t>-17.02</t>
  </si>
  <si>
    <t>-8.94</t>
  </si>
  <si>
    <t>-35.5</t>
  </si>
  <si>
    <t>-13.11</t>
  </si>
  <si>
    <t>Common Equity, 3 Yr. CAGR %</t>
  </si>
  <si>
    <t>60.43</t>
  </si>
  <si>
    <t>71.28</t>
  </si>
  <si>
    <t>98.93</t>
  </si>
  <si>
    <t>42.41</t>
  </si>
  <si>
    <t>-0.47</t>
  </si>
  <si>
    <t>9.77</t>
  </si>
  <si>
    <t>-6.72</t>
  </si>
  <si>
    <t>-3.58</t>
  </si>
  <si>
    <t>-36.32</t>
  </si>
  <si>
    <t>-17.61</t>
  </si>
  <si>
    <t>Cash From Operations, 3 Yr. CAGR %</t>
  </si>
  <si>
    <t>43.7</t>
  </si>
  <si>
    <t>48.69</t>
  </si>
  <si>
    <t>60.96</t>
  </si>
  <si>
    <t>44.15</t>
  </si>
  <si>
    <t>18.59</t>
  </si>
  <si>
    <t>2.97</t>
  </si>
  <si>
    <t>-12.28</t>
  </si>
  <si>
    <t>-33.34</t>
  </si>
  <si>
    <t>Capital Expenditures, 3 Yr. CAGR %</t>
  </si>
  <si>
    <t>-44.86</t>
  </si>
  <si>
    <t>3.66</t>
  </si>
  <si>
    <t>104.58</t>
  </si>
  <si>
    <t>166.92</t>
  </si>
  <si>
    <t>9.41</t>
  </si>
  <si>
    <t>49.82</t>
  </si>
  <si>
    <t>-10.66</t>
  </si>
  <si>
    <t>-14.93</t>
  </si>
  <si>
    <t>-42.69</t>
  </si>
  <si>
    <t>32.11</t>
  </si>
  <si>
    <t>Levered Free Cash Flow, 3 Yr. CAGR %</t>
  </si>
  <si>
    <t>-1.37</t>
  </si>
  <si>
    <t>-26.61</t>
  </si>
  <si>
    <t>27.12</t>
  </si>
  <si>
    <t>88.19</t>
  </si>
  <si>
    <t>126.77</t>
  </si>
  <si>
    <t>31.17</t>
  </si>
  <si>
    <t>-6.77</t>
  </si>
  <si>
    <t>-21.66</t>
  </si>
  <si>
    <t>-14.9</t>
  </si>
  <si>
    <t>Unlevered Free Cash Flow, 3 Yr. CAGR %</t>
  </si>
  <si>
    <t>-28.44</t>
  </si>
  <si>
    <t>24.88</t>
  </si>
  <si>
    <t>86.51</t>
  </si>
  <si>
    <t>130.58</t>
  </si>
  <si>
    <t>28.82</t>
  </si>
  <si>
    <t>-9.42</t>
  </si>
  <si>
    <t>-27.15</t>
  </si>
  <si>
    <t>-19.96</t>
  </si>
  <si>
    <t>-71.72</t>
  </si>
  <si>
    <t>Compound Annual Growth Rate Over Five Years</t>
  </si>
  <si>
    <t>Total Revenues, 5 Yr. CAGR %</t>
  </si>
  <si>
    <t>-54.73</t>
  </si>
  <si>
    <t>-25.38</t>
  </si>
  <si>
    <t>14.94</t>
  </si>
  <si>
    <t>202.04</t>
  </si>
  <si>
    <t>128.01</t>
  </si>
  <si>
    <t>54.89</t>
  </si>
  <si>
    <t>34.35</t>
  </si>
  <si>
    <t>Gross Profit, 5 Yr. CAGR %</t>
  </si>
  <si>
    <t>-13.5</t>
  </si>
  <si>
    <t>26.6</t>
  </si>
  <si>
    <t>7.94</t>
  </si>
  <si>
    <t>73.26</t>
  </si>
  <si>
    <t>42.39</t>
  </si>
  <si>
    <t>165.1</t>
  </si>
  <si>
    <t>130.95</t>
  </si>
  <si>
    <t>56.77</t>
  </si>
  <si>
    <t>36.34</t>
  </si>
  <si>
    <t>EBITDA, 5 Yr. CAGR %</t>
  </si>
  <si>
    <t>78.57</t>
  </si>
  <si>
    <t>17.63</t>
  </si>
  <si>
    <t>27.69</t>
  </si>
  <si>
    <t>31.15</t>
  </si>
  <si>
    <t>39.66</t>
  </si>
  <si>
    <t>34.55</t>
  </si>
  <si>
    <t>13.6</t>
  </si>
  <si>
    <t>2.43</t>
  </si>
  <si>
    <t>-27.22</t>
  </si>
  <si>
    <t>EBITA, 5 Yr. CAGR %</t>
  </si>
  <si>
    <t>63.77</t>
  </si>
  <si>
    <t>17.1</t>
  </si>
  <si>
    <t>27.37</t>
  </si>
  <si>
    <t>30.76</t>
  </si>
  <si>
    <t>39.24</t>
  </si>
  <si>
    <t>34.37</t>
  </si>
  <si>
    <t>14.11</t>
  </si>
  <si>
    <t>2.69</t>
  </si>
  <si>
    <t>0.2</t>
  </si>
  <si>
    <t>-26.25</t>
  </si>
  <si>
    <t>EBIT, 5 Yr. CAGR %</t>
  </si>
  <si>
    <t>-25.74</t>
  </si>
  <si>
    <t>Earnings From Cont. Operations, 5 Yr. CAGR %</t>
  </si>
  <si>
    <t>60.03</t>
  </si>
  <si>
    <t>19.18</t>
  </si>
  <si>
    <t>35.12</t>
  </si>
  <si>
    <t>42.24</t>
  </si>
  <si>
    <t>38.9</t>
  </si>
  <si>
    <t>15.95</t>
  </si>
  <si>
    <t>4.6</t>
  </si>
  <si>
    <t>-3.59</t>
  </si>
  <si>
    <t>-15.36</t>
  </si>
  <si>
    <t>Net Income, 5 Yr. CAGR %</t>
  </si>
  <si>
    <t>Normalized Net Income, 5 Yr. CAGR %</t>
  </si>
  <si>
    <t>70.56</t>
  </si>
  <si>
    <t>17.19</t>
  </si>
  <si>
    <t>30.15</t>
  </si>
  <si>
    <t>32.14</t>
  </si>
  <si>
    <t>41.41</t>
  </si>
  <si>
    <t>34.84</t>
  </si>
  <si>
    <t>15.79</t>
  </si>
  <si>
    <t>5.04</t>
  </si>
  <si>
    <t>2.27</t>
  </si>
  <si>
    <t>-17.46</t>
  </si>
  <si>
    <t>Diluted EPS Before Extra, 5 Yr. CAGR %</t>
  </si>
  <si>
    <t>26.11</t>
  </si>
  <si>
    <t>-9.51</t>
  </si>
  <si>
    <t>11.58</t>
  </si>
  <si>
    <t>10.07</t>
  </si>
  <si>
    <t>9.87</t>
  </si>
  <si>
    <t>-2.31</t>
  </si>
  <si>
    <t>-9.12</t>
  </si>
  <si>
    <t>-15.04</t>
  </si>
  <si>
    <t>-22.85</t>
  </si>
  <si>
    <t>Accounts Receivable, 5 Yr. CAGR %</t>
  </si>
  <si>
    <t>-23.7</t>
  </si>
  <si>
    <t>24.02</t>
  </si>
  <si>
    <t>82.56</t>
  </si>
  <si>
    <t>109.54</t>
  </si>
  <si>
    <t>47.55</t>
  </si>
  <si>
    <t>31.89</t>
  </si>
  <si>
    <t>Inventory, 5 Yr. CAGR %</t>
  </si>
  <si>
    <t>38.8</t>
  </si>
  <si>
    <t>48.06</t>
  </si>
  <si>
    <t>Net Property, Plant and Equip., 5 Yr. CAGR %</t>
  </si>
  <si>
    <t>-8.57</t>
  </si>
  <si>
    <t>32.12</t>
  </si>
  <si>
    <t>12.5</t>
  </si>
  <si>
    <t>22.52</t>
  </si>
  <si>
    <t>95.86</t>
  </si>
  <si>
    <t>61.16</t>
  </si>
  <si>
    <t>45.08</t>
  </si>
  <si>
    <t>46.1</t>
  </si>
  <si>
    <t>38.5</t>
  </si>
  <si>
    <t>Total Assets, 5 Yr. CAGR %</t>
  </si>
  <si>
    <t>19.72</t>
  </si>
  <si>
    <t>51.84</t>
  </si>
  <si>
    <t>71.54</t>
  </si>
  <si>
    <t>41.61</t>
  </si>
  <si>
    <t>32.27</t>
  </si>
  <si>
    <t>-0.49</t>
  </si>
  <si>
    <t>-2.68</t>
  </si>
  <si>
    <t>2.92</t>
  </si>
  <si>
    <t>-0.31</t>
  </si>
  <si>
    <t>Tangible Book Value, 5 Yr. CAGR %</t>
  </si>
  <si>
    <t>9.01</t>
  </si>
  <si>
    <t>18.23</t>
  </si>
  <si>
    <t>40.56</t>
  </si>
  <si>
    <t>17.5</t>
  </si>
  <si>
    <t>33.57</t>
  </si>
  <si>
    <t>20.3</t>
  </si>
  <si>
    <t>-13.58</t>
  </si>
  <si>
    <t>-16.73</t>
  </si>
  <si>
    <t>Common Equity, 5 Yr. CAGR %</t>
  </si>
  <si>
    <t>11.21</t>
  </si>
  <si>
    <t>39.89</t>
  </si>
  <si>
    <t>64.84</t>
  </si>
  <si>
    <t>38.51</t>
  </si>
  <si>
    <t>49.61</t>
  </si>
  <si>
    <t>31.28</t>
  </si>
  <si>
    <t>-3.81</t>
  </si>
  <si>
    <t>-3.12</t>
  </si>
  <si>
    <t>-14.12</t>
  </si>
  <si>
    <t>Cash From Operations, 5 Yr. CAGR %</t>
  </si>
  <si>
    <t>3.56</t>
  </si>
  <si>
    <t>48.25</t>
  </si>
  <si>
    <t>24.95</t>
  </si>
  <si>
    <t>44.89</t>
  </si>
  <si>
    <t>45.63</t>
  </si>
  <si>
    <t>37.12</t>
  </si>
  <si>
    <t>18.43</t>
  </si>
  <si>
    <t>6.16</t>
  </si>
  <si>
    <t>-4.86</t>
  </si>
  <si>
    <t>-25.45</t>
  </si>
  <si>
    <t>Capital Expenditures, 5 Yr. CAGR %</t>
  </si>
  <si>
    <t>-33.33</t>
  </si>
  <si>
    <t>65.84</t>
  </si>
  <si>
    <t>33.19</t>
  </si>
  <si>
    <t>0.92</t>
  </si>
  <si>
    <t>55.45</t>
  </si>
  <si>
    <t>142.63</t>
  </si>
  <si>
    <t>-7.7</t>
  </si>
  <si>
    <t>-8.18</t>
  </si>
  <si>
    <t>-3.61</t>
  </si>
  <si>
    <t>3.36</t>
  </si>
  <si>
    <t>Levered Free Cash Flow, 5 Yr. CAGR %</t>
  </si>
  <si>
    <t>74.98</t>
  </si>
  <si>
    <t>-9.56</t>
  </si>
  <si>
    <t>17.9</t>
  </si>
  <si>
    <t>39.95</t>
  </si>
  <si>
    <t>40.49</t>
  </si>
  <si>
    <t>55.41</t>
  </si>
  <si>
    <t>5.38</t>
  </si>
  <si>
    <t>-11.1</t>
  </si>
  <si>
    <t>-31.9</t>
  </si>
  <si>
    <t>Unlevered Free Cash Flow, 5 Yr. CAGR %</t>
  </si>
  <si>
    <t>70.31</t>
  </si>
  <si>
    <t>-10.81</t>
  </si>
  <si>
    <t>16.7</t>
  </si>
  <si>
    <t>38.27</t>
  </si>
  <si>
    <t>41.06</t>
  </si>
  <si>
    <t>39.65</t>
  </si>
  <si>
    <t>54.61</t>
  </si>
  <si>
    <t>0.75</t>
  </si>
  <si>
    <t>-15.27</t>
  </si>
  <si>
    <t>-56.09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</si>
  <si>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</si>
  <si>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</si>
  <si>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</si>
  <si>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</si>
  <si>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</si>
  <si>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</si>
  <si>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</si>
  <si>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</si>
  <si>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</si>
  <si>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2,482</t>
  </si>
  <si>
    <t>6,017</t>
  </si>
  <si>
    <t>3,218</t>
  </si>
  <si>
    <t>3,430</t>
  </si>
  <si>
    <t>4,161</t>
  </si>
  <si>
    <t>2,695</t>
  </si>
  <si>
    <t>-</t>
  </si>
  <si>
    <t>Change</t>
  </si>
  <si>
    <t>142.44%</t>
  </si>
  <si>
    <t>-46.51%</t>
  </si>
  <si>
    <t>6.59%</t>
  </si>
  <si>
    <t>21.31%</t>
  </si>
  <si>
    <t>-35.23%</t>
  </si>
  <si>
    <t>0%</t>
  </si>
  <si>
    <t>Enterprise Value (EV)
                                    1</t>
  </si>
  <si>
    <t>2,179</t>
  </si>
  <si>
    <t>5,923</t>
  </si>
  <si>
    <t>3,125</t>
  </si>
  <si>
    <t>3,529</t>
  </si>
  <si>
    <t>4,263</t>
  </si>
  <si>
    <t>2,768</t>
  </si>
  <si>
    <t>2,631</t>
  </si>
  <si>
    <t>2,503</t>
  </si>
  <si>
    <t>171.87%</t>
  </si>
  <si>
    <t>-47.24%</t>
  </si>
  <si>
    <t>12.91%</t>
  </si>
  <si>
    <t>20.81%</t>
  </si>
  <si>
    <t>-35.07%</t>
  </si>
  <si>
    <t>-4.96%</t>
  </si>
  <si>
    <t>-4.85%</t>
  </si>
  <si>
    <t>P/E ratio</t>
  </si>
  <si>
    <t>-6.58x</t>
  </si>
  <si>
    <t>-21.6x</t>
  </si>
  <si>
    <t>-12.6x</t>
  </si>
  <si>
    <t>-14.9x</t>
  </si>
  <si>
    <t>-27.8x</t>
  </si>
  <si>
    <t>-44.6x</t>
  </si>
  <si>
    <t>70.3x</t>
  </si>
  <si>
    <t>17.9x</t>
  </si>
  <si>
    <t>PBR</t>
  </si>
  <si>
    <t>5.22x</t>
  </si>
  <si>
    <t>21.1x</t>
  </si>
  <si>
    <t>10.5x</t>
  </si>
  <si>
    <t>27.9x</t>
  </si>
  <si>
    <t>26.1x</t>
  </si>
  <si>
    <t>13.4x</t>
  </si>
  <si>
    <t>7.19x</t>
  </si>
  <si>
    <t>4.4x</t>
  </si>
  <si>
    <t>PEG</t>
  </si>
  <si>
    <t>0.8x</t>
  </si>
  <si>
    <t>0.9x</t>
  </si>
  <si>
    <t>1.4x</t>
  </si>
  <si>
    <t>0.7x</t>
  </si>
  <si>
    <t>-0x</t>
  </si>
  <si>
    <t>0x</t>
  </si>
  <si>
    <t>Capitalization / Revenue</t>
  </si>
  <si>
    <t>13.6x</t>
  </si>
  <si>
    <t>23.1x</t>
  </si>
  <si>
    <t>10.4x</t>
  </si>
  <si>
    <t>5.12x</t>
  </si>
  <si>
    <t>4.23x</t>
  </si>
  <si>
    <t>3.39x</t>
  </si>
  <si>
    <t>EV / Revenue</t>
  </si>
  <si>
    <t>12x</t>
  </si>
  <si>
    <t>22.7x</t>
  </si>
  <si>
    <t>10.2x</t>
  </si>
  <si>
    <t>10.7x</t>
  </si>
  <si>
    <t>5.26x</t>
  </si>
  <si>
    <t>4.13x</t>
  </si>
  <si>
    <t>3.15x</t>
  </si>
  <si>
    <t>EV / EBITDA</t>
  </si>
  <si>
    <t>-7.28x</t>
  </si>
  <si>
    <t>-24.9x</t>
  </si>
  <si>
    <t>-15.6x</t>
  </si>
  <si>
    <t>-17.1x</t>
  </si>
  <si>
    <t>-61.5x</t>
  </si>
  <si>
    <t>84.6x</t>
  </si>
  <si>
    <t>26.5x</t>
  </si>
  <si>
    <t>12.3x</t>
  </si>
  <si>
    <t>EV / EBIT</t>
  </si>
  <si>
    <t>-7.17x</t>
  </si>
  <si>
    <t>-24x</t>
  </si>
  <si>
    <t>-15.1x</t>
  </si>
  <si>
    <t>-16.6x</t>
  </si>
  <si>
    <t>-55.2x</t>
  </si>
  <si>
    <t>95.8x</t>
  </si>
  <si>
    <t>25.8x</t>
  </si>
  <si>
    <t>11.4x</t>
  </si>
  <si>
    <t>EV / FCF</t>
  </si>
  <si>
    <t>-8.06x</t>
  </si>
  <si>
    <t>-25x</t>
  </si>
  <si>
    <t>-20.7x</t>
  </si>
  <si>
    <t>-55.7x</t>
  </si>
  <si>
    <t>-154x</t>
  </si>
  <si>
    <t>14.8x</t>
  </si>
  <si>
    <t>10x</t>
  </si>
  <si>
    <t>FCF Yield</t>
  </si>
  <si>
    <t>-12.4%</t>
  </si>
  <si>
    <t>-3.99%</t>
  </si>
  <si>
    <t>-6.6%</t>
  </si>
  <si>
    <t>-4.83%</t>
  </si>
  <si>
    <t>-1.8%</t>
  </si>
  <si>
    <t>-0.65%</t>
  </si>
  <si>
    <t>6.75%</t>
  </si>
  <si>
    <t>9.99%</t>
  </si>
  <si>
    <t>Dividend per Share
                                    2</t>
  </si>
  <si>
    <t>Rate of return</t>
  </si>
  <si>
    <t>EPS
                                    2</t>
  </si>
  <si>
    <t>-0.2021</t>
  </si>
  <si>
    <t>0.1284</t>
  </si>
  <si>
    <t>0.5046</t>
  </si>
  <si>
    <t>Distribution rate</t>
  </si>
  <si>
    <t>Net sales
                                    1</t>
  </si>
  <si>
    <t>182.2</t>
  </si>
  <si>
    <t>260.9</t>
  </si>
  <si>
    <t>305.5</t>
  </si>
  <si>
    <t>329.2</t>
  </si>
  <si>
    <t>399.4</t>
  </si>
  <si>
    <t>526.1</t>
  </si>
  <si>
    <t>636.6</t>
  </si>
  <si>
    <t>795.6</t>
  </si>
  <si>
    <t>EBITDA
                                    1</t>
  </si>
  <si>
    <t>-299.3</t>
  </si>
  <si>
    <t>-238.2</t>
  </si>
  <si>
    <t>-200.2</t>
  </si>
  <si>
    <t>-206.8</t>
  </si>
  <si>
    <t>-69.34</t>
  </si>
  <si>
    <t>32.7</t>
  </si>
  <si>
    <t>99.41</t>
  </si>
  <si>
    <t>204.3</t>
  </si>
  <si>
    <t>EBIT
                                    1</t>
  </si>
  <si>
    <t>-304</t>
  </si>
  <si>
    <t>-247</t>
  </si>
  <si>
    <t>-206.4</t>
  </si>
  <si>
    <t>-212.1</t>
  </si>
  <si>
    <t>-77.21</t>
  </si>
  <si>
    <t>28.89</t>
  </si>
  <si>
    <t>101.9</t>
  </si>
  <si>
    <t>219.2</t>
  </si>
  <si>
    <t>Net income
                                    1</t>
  </si>
  <si>
    <t>-356.4</t>
  </si>
  <si>
    <t>-276.9</t>
  </si>
  <si>
    <t>-250.5</t>
  </si>
  <si>
    <t>-236.6</t>
  </si>
  <si>
    <t>-151.6</t>
  </si>
  <si>
    <t>-61.78</t>
  </si>
  <si>
    <t>159.1</t>
  </si>
  <si>
    <t>Net Debt
                                    1</t>
  </si>
  <si>
    <t>-303.2</t>
  </si>
  <si>
    <t>-94.02</t>
  </si>
  <si>
    <t>-93.14</t>
  </si>
  <si>
    <t>98.4</t>
  </si>
  <si>
    <t>101.7</t>
  </si>
  <si>
    <t>72.54</t>
  </si>
  <si>
    <t>-64.72</t>
  </si>
  <si>
    <t>-192.2</t>
  </si>
  <si>
    <t>Reference price
                                    2</t>
  </si>
  <si>
    <t>9.740</t>
  </si>
  <si>
    <t>23.090</t>
  </si>
  <si>
    <t>11.550</t>
  </si>
  <si>
    <t>12.210</t>
  </si>
  <si>
    <t>14.190</t>
  </si>
  <si>
    <t>9.020</t>
  </si>
  <si>
    <t>Nbr of stocks (in thousands)</t>
  </si>
  <si>
    <t>254,810</t>
  </si>
  <si>
    <t>260,588</t>
  </si>
  <si>
    <t>278,646</t>
  </si>
  <si>
    <t>280,945</t>
  </si>
  <si>
    <t>293,257</t>
  </si>
  <si>
    <t>298,806</t>
  </si>
  <si>
    <t>Announcement Date</t>
  </si>
  <si>
    <t>3/2/20</t>
  </si>
  <si>
    <t>3/1/21</t>
  </si>
  <si>
    <t>2/24/22</t>
  </si>
  <si>
    <t>3/1/23</t>
  </si>
  <si>
    <t>2/28/24</t>
  </si>
  <si>
    <t>address1</t>
  </si>
  <si>
    <t>47 Hulfish Street</t>
  </si>
  <si>
    <t>city</t>
  </si>
  <si>
    <t>Princeton</t>
  </si>
  <si>
    <t>state</t>
  </si>
  <si>
    <t>NJ</t>
  </si>
  <si>
    <t>zip</t>
  </si>
  <si>
    <t>08542</t>
  </si>
  <si>
    <t>country</t>
  </si>
  <si>
    <t>phone</t>
  </si>
  <si>
    <t>609 662 2000</t>
  </si>
  <si>
    <t>fax</t>
  </si>
  <si>
    <t>609 662 2001</t>
  </si>
  <si>
    <t>website</t>
  </si>
  <si>
    <t>https://amicusrx.com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</si>
  <si>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</si>
  <si>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</si>
  <si>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</si>
  <si>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</si>
  <si>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</si>
  <si>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</si>
  <si>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</si>
  <si>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</si>
  <si>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</si>
  <si>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</si>
  <si>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</si>
  <si>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Amicus Therapeutics, Inc., a biotechnology company, focuses on discovering, developing, and delivering medicines for rare diseases. Its commercial product and product candidates include Galafold, an oral precision medicine for the treatment of adults with a confirmed diagnosis of Fabry disease and an amenable galactosidase alpha gene variant; and Pombiliti + Opfolda, for the treatment of late onset. It has collaboration and license agreements with the University of Pennsylvania to research and develop parvovirus gene therapy products; and GlaxoSmithKline. Amicus Therapeutics, Inc. was incorporated in 2002 and is headquartered in Princeton, New Jersey.</t>
  </si>
  <si>
    <t>fullTimeEmployees</t>
  </si>
  <si>
    <t>companyOfficers</t>
  </si>
  <si>
    <t>[{'maxAge': 1, 'name': 'Mr. Bradley L. Campbell M.B.A.', 'age': 48, 'title': 'CEO, President &amp; Director', 'yearBorn': 1976, 'fiscalYear': 2023, 'totalPay': 1444183, 'exercisedValue': 1306271, 'unexercisedValue': 4951980}, {'maxAge': 1, 'name': 'Mr. Simon Nicolas Reade Harford', 'age': 64, 'title': 'Chief Financial Officer', 'yearBorn': 1960, 'fiscalYear': 2023, 'totalPay': 573057, 'exercisedValue': 0, 'unexercisedValue': 0}, {'maxAge': 1, 'name': 'Ms. Ellen S. Rosenberg J.D.', 'age': 61, 'title': 'Chief Legal Officer &amp; Corporate Secretary', 'yearBorn': 1963, 'fiscalYear': 2023, 'totalPay': 896294, 'exercisedValue': 309811, 'unexercisedValue': 2394883}, {'maxAge': 1, 'name': 'Mr. David M. Clark', 'age': 48, 'title': 'Chief People Officer', 'yearBorn': 1976, 'fiscalYear': 2023, 'totalPay': 849242, 'exercisedValue': 0, 'unexercisedValue': 957810}, {'maxAge': 1, 'name': 'Dr. Jeffrey P. Castelli Ph.D.', 'age': 52, 'title': 'Chief Development Officer', 'yearBorn': 1972, 'fiscalYear': 2023, 'totalPay': 855863, 'exercisedValue': 0, 'unexercisedValue': 1293086}, {'maxAge': 1, 'name': 'Ms. Samantha  Prout', 'age': 46, 'title': 'Chief Accounting Officer &amp; Controller', 'yearBorn': 1978, 'fiscalYear': 2023, 'exercisedValue': 0, 'unexercisedValue': 0}, {'maxAge': 1, 'name': 'Dr. Jill  Weimer Ph.D.', 'title': 'Chief Science Officer', 'fiscalYear': 2023, 'exercisedValue': 0, 'unexercisedValue': 0}, {'maxAge': 1, 'name': 'Mr. Andrew  Faughnan', 'title': 'Senior Director of Investor Relations', 'fiscalYear': 2023, 'exercisedValue': 0, 'unexercisedValue': 0}, {'maxAge': 1, 'name': 'Mr. Patrik S. Florencio Esq.', 'title': 'Global Chief Compliance &amp; Risk Officer', 'fiscalYear': 2023, 'exercisedValue': 0, 'unexercisedValue': 0}, {'maxAge': 1, 'name': 'Ms. Diana  Moore', 'title': 'Head of Global Corporate Communications',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</si>
  <si>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</si>
  <si>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</si>
  <si>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</si>
  <si>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</si>
  <si>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</si>
  <si>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</si>
  <si>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</si>
  <si>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</si>
  <si>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</si>
  <si>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</si>
  <si>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</si>
  <si>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</si>
  <si>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</si>
  <si>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</si>
  <si>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</si>
  <si>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</si>
  <si>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</si>
  <si>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</si>
  <si>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</si>
  <si>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</si>
  <si>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</si>
  <si>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</si>
  <si>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</si>
  <si>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</si>
  <si>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</si>
  <si>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</si>
  <si>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</si>
  <si>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</si>
  <si>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</si>
  <si>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</si>
  <si>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</si>
  <si>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</si>
  <si>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</si>
  <si>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</si>
  <si>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</si>
  <si>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</si>
  <si>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</si>
  <si>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</si>
  <si>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</si>
  <si>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</si>
  <si>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</si>
  <si>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</si>
  <si>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</si>
  <si>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</si>
  <si>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</si>
  <si>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</si>
  <si>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</si>
  <si>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</si>
  <si>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</si>
  <si>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</si>
  <si>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</si>
  <si>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</si>
  <si>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</si>
  <si>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</si>
  <si>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</si>
  <si>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</si>
  <si>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</si>
  <si>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</si>
  <si>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</si>
  <si>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</si>
  <si>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</si>
  <si>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</si>
  <si>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</si>
  <si>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</si>
  <si>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</si>
  <si>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</si>
  <si>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</si>
  <si>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</si>
  <si>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</si>
  <si>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Amicus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</si>
  <si>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</si>
  <si>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</si>
  <si>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</si>
  <si>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</si>
  <si>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</si>
  <si>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</si>
  <si>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</si>
  <si>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18ecfd93-9817-3a94-a13a-c6019ef27903</t>
  </si>
  <si>
    <t>messageBoardId</t>
  </si>
  <si>
    <t>finmb_7009878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</si>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</sst>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micus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0.2869204264365089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2.695230464E9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23.75685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-68.0</v>
      </c>
      <c r="C2" s="1">
        <v>-132.0</v>
      </c>
      <c r="D2" s="1">
        <v>-200.0</v>
      </c>
      <c r="E2" s="1">
        <v>-284.0</v>
      </c>
      <c r="F2" s="1">
        <v>-349.0</v>
      </c>
      <c r="G2" s="1">
        <v>-356.0</v>
      </c>
      <c r="H2" s="1">
        <v>-277.0</v>
      </c>
      <c r="I2" s="1">
        <v>-250.0</v>
      </c>
      <c r="J2" s="1">
        <v>-237.0</v>
      </c>
      <c r="K2" s="1">
        <v>-152.0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3.0</v>
      </c>
      <c r="E3" s="1">
        <v>3.0</v>
      </c>
      <c r="F3" s="1">
        <v>4.0</v>
      </c>
      <c r="G3" s="1">
        <v>10.0</v>
      </c>
      <c r="H3" s="1">
        <v>8.0</v>
      </c>
      <c r="I3" s="1">
        <v>6.0</v>
      </c>
      <c r="J3" s="1">
        <v>5.0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1.0</v>
      </c>
      <c r="D5" s="1">
        <v>3.0</v>
      </c>
      <c r="E5" s="1">
        <v>3.0</v>
      </c>
      <c r="F5" s="1">
        <v>4.0</v>
      </c>
      <c r="G5" s="1">
        <v>10.0</v>
      </c>
      <c r="H5" s="1">
        <v>8.0</v>
      </c>
      <c r="I5" s="1">
        <v>6.0</v>
      </c>
      <c r="J5" s="1">
        <v>5.0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10.0</v>
      </c>
      <c r="G6" s="1">
        <v>2.0</v>
      </c>
      <c r="H6" s="1">
        <v>1.0</v>
      </c>
      <c r="I6" s="1">
        <v>2.0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1.0</v>
      </c>
      <c r="E7" s="1">
        <v>0.0</v>
      </c>
      <c r="F7" s="1">
        <v>5.0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-6.0</v>
      </c>
      <c r="C8" s="1">
        <v>1.0</v>
      </c>
      <c r="D8" s="1">
        <v>6.0</v>
      </c>
      <c r="E8" s="1">
        <v>465.0</v>
      </c>
      <c r="F8" s="1">
        <v>0.0</v>
      </c>
      <c r="G8" s="1">
        <v>0.0</v>
      </c>
      <c r="H8" s="1">
        <v>0.0</v>
      </c>
      <c r="I8" s="1">
        <v>0.0</v>
      </c>
      <c r="J8" s="1">
        <v>18.0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6.0</v>
      </c>
      <c r="C9" s="1">
        <v>9.0</v>
      </c>
      <c r="D9" s="1">
        <v>17.0</v>
      </c>
      <c r="E9" s="1">
        <v>23.0</v>
      </c>
      <c r="F9" s="1">
        <v>29.0</v>
      </c>
      <c r="G9" s="1">
        <v>44.0</v>
      </c>
      <c r="H9" s="1">
        <v>49.0</v>
      </c>
      <c r="I9" s="1">
        <v>57.0</v>
      </c>
      <c r="J9" s="1">
        <v>76.0</v>
      </c>
      <c r="K9" s="1">
        <v>86.0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37.0</v>
      </c>
      <c r="C10" s="1">
        <v>5.0</v>
      </c>
      <c r="D10" s="1">
        <v>27.0</v>
      </c>
      <c r="E10" s="1">
        <v>-398.0</v>
      </c>
      <c r="F10" s="1">
        <v>9.0</v>
      </c>
      <c r="G10" s="1">
        <v>37.0</v>
      </c>
      <c r="H10" s="1">
        <v>15.0</v>
      </c>
      <c r="I10" s="1">
        <v>10.0</v>
      </c>
      <c r="J10" s="1">
        <v>7.0</v>
      </c>
      <c r="K10" s="1">
        <v>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0.0</v>
      </c>
      <c r="D11" s="1">
        <v>-1.0</v>
      </c>
      <c r="E11" s="1">
        <v>-7.0</v>
      </c>
      <c r="F11" s="1">
        <v>-13.0</v>
      </c>
      <c r="G11" s="1">
        <v>-11.0</v>
      </c>
      <c r="H11" s="1">
        <v>-11.0</v>
      </c>
      <c r="I11" s="1">
        <v>-8.0</v>
      </c>
      <c r="J11" s="1">
        <v>-17.0</v>
      </c>
      <c r="K11" s="1">
        <v>-20.0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-3.0</v>
      </c>
      <c r="E12" s="1">
        <v>-89.0</v>
      </c>
      <c r="F12" s="1">
        <v>-4.0</v>
      </c>
      <c r="G12" s="1">
        <v>-5.0</v>
      </c>
      <c r="H12" s="1">
        <v>-4.0</v>
      </c>
      <c r="I12" s="1">
        <v>-7.0</v>
      </c>
      <c r="J12" s="1">
        <v>-5.0</v>
      </c>
      <c r="K12" s="1">
        <v>-44.0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6.0</v>
      </c>
      <c r="C13" s="1">
        <v>15.0</v>
      </c>
      <c r="D13" s="1">
        <v>7.0</v>
      </c>
      <c r="E13" s="1">
        <v>12.0</v>
      </c>
      <c r="F13" s="1">
        <v>17.0</v>
      </c>
      <c r="G13" s="1">
        <v>46.0</v>
      </c>
      <c r="H13" s="1">
        <v>-10.0</v>
      </c>
      <c r="I13" s="1">
        <v>7.0</v>
      </c>
      <c r="J13" s="1">
        <v>-6.0</v>
      </c>
      <c r="K13" s="1">
        <v>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-5.0</v>
      </c>
      <c r="C14" s="1">
        <v>-86.0</v>
      </c>
      <c r="D14" s="1">
        <v>0.0</v>
      </c>
      <c r="E14" s="1">
        <v>-12.0</v>
      </c>
      <c r="F14" s="1">
        <v>-6.0</v>
      </c>
      <c r="G14" s="1">
        <v>-5.0</v>
      </c>
      <c r="H14" s="1">
        <v>-1.0</v>
      </c>
      <c r="I14" s="1">
        <v>-1.0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2.0</v>
      </c>
      <c r="C15" s="1">
        <v>-26.0</v>
      </c>
      <c r="D15" s="1">
        <v>-92.0</v>
      </c>
      <c r="E15" s="1">
        <v>-17.0</v>
      </c>
      <c r="F15" s="1">
        <v>1.0</v>
      </c>
      <c r="G15" s="1">
        <v>-13.0</v>
      </c>
      <c r="H15" s="1">
        <v>-4.0</v>
      </c>
      <c r="I15" s="1">
        <v>-18.0</v>
      </c>
      <c r="J15" s="1">
        <v>-10.0</v>
      </c>
      <c r="K15" s="1">
        <v>-32.0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-51.0</v>
      </c>
      <c r="C16" s="1">
        <v>-100.0</v>
      </c>
      <c r="D16" s="1">
        <v>-151.0</v>
      </c>
      <c r="E16" s="1">
        <v>-215.0</v>
      </c>
      <c r="F16" s="1">
        <v>-300.0</v>
      </c>
      <c r="G16" s="1">
        <v>-250.0</v>
      </c>
      <c r="H16" s="1">
        <v>-233.0</v>
      </c>
      <c r="I16" s="1">
        <v>-202.0</v>
      </c>
      <c r="J16" s="1">
        <v>-167.0</v>
      </c>
      <c r="K16" s="1">
        <v>-69.0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-23.0</v>
      </c>
      <c r="C17" s="1">
        <v>-4.0</v>
      </c>
      <c r="D17" s="1">
        <v>-5.0</v>
      </c>
      <c r="E17" s="1">
        <v>-4.0</v>
      </c>
      <c r="F17" s="1">
        <v>-6.0</v>
      </c>
      <c r="G17" s="1">
        <v>-20.0</v>
      </c>
      <c r="H17" s="1">
        <v>-3.0</v>
      </c>
      <c r="I17" s="1">
        <v>-3.0</v>
      </c>
      <c r="J17" s="1">
        <v>-3.0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3.0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-141.0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-107.0</v>
      </c>
      <c r="C20" s="1">
        <v>53.0</v>
      </c>
      <c r="D20" s="1">
        <v>1.0</v>
      </c>
      <c r="E20" s="1">
        <v>-167.0</v>
      </c>
      <c r="F20" s="1">
        <v>-115.0</v>
      </c>
      <c r="G20" s="1">
        <v>115.0</v>
      </c>
      <c r="H20" s="1">
        <v>-10.0</v>
      </c>
      <c r="I20" s="1">
        <v>82.0</v>
      </c>
      <c r="J20" s="1">
        <v>92.0</v>
      </c>
      <c r="K20" s="1">
        <v>106.0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-107.0</v>
      </c>
      <c r="C21" s="1">
        <v>-145.0</v>
      </c>
      <c r="D21" s="1">
        <v>-4.0</v>
      </c>
      <c r="E21" s="1">
        <v>-171.0</v>
      </c>
      <c r="F21" s="1">
        <v>-121.0</v>
      </c>
      <c r="G21" s="1">
        <v>95.0</v>
      </c>
      <c r="H21" s="1">
        <v>-13.0</v>
      </c>
      <c r="I21" s="1">
        <v>78.0</v>
      </c>
      <c r="J21" s="1">
        <v>92.0</v>
      </c>
      <c r="K21" s="1">
        <v>98.0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50.0</v>
      </c>
      <c r="D22" s="1">
        <v>273.0</v>
      </c>
      <c r="E22" s="1">
        <v>0.0</v>
      </c>
      <c r="F22" s="1">
        <v>147.0</v>
      </c>
      <c r="G22" s="1">
        <v>0.0</v>
      </c>
      <c r="H22" s="1">
        <v>386.0</v>
      </c>
      <c r="I22" s="1">
        <v>0.0</v>
      </c>
      <c r="J22" s="1">
        <v>0.0</v>
      </c>
      <c r="K22" s="1">
        <v>387.0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50.0</v>
      </c>
      <c r="D23" s="1">
        <v>273.0</v>
      </c>
      <c r="E23" s="1">
        <v>0.0</v>
      </c>
      <c r="F23" s="1">
        <v>147.0</v>
      </c>
      <c r="G23" s="1">
        <v>0.0</v>
      </c>
      <c r="H23" s="1">
        <v>386.0</v>
      </c>
      <c r="I23" s="1">
        <v>0.0</v>
      </c>
      <c r="J23" s="1">
        <v>0.0</v>
      </c>
      <c r="K23" s="1">
        <v>387.0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-29.0</v>
      </c>
      <c r="C24" s="1">
        <v>-15.0</v>
      </c>
      <c r="D24" s="1">
        <v>-80.0</v>
      </c>
      <c r="E24" s="1">
        <v>-30.0</v>
      </c>
      <c r="F24" s="1">
        <v>-33.0</v>
      </c>
      <c r="G24" s="1">
        <v>-42.0</v>
      </c>
      <c r="H24" s="1">
        <v>-155.0</v>
      </c>
      <c r="I24" s="1">
        <v>-47.0</v>
      </c>
      <c r="J24" s="1">
        <v>-28.0</v>
      </c>
      <c r="K24" s="1">
        <v>-408.0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-29.0</v>
      </c>
      <c r="C25" s="1">
        <v>-15.0</v>
      </c>
      <c r="D25" s="1">
        <v>-80.0</v>
      </c>
      <c r="E25" s="1">
        <v>-30.0</v>
      </c>
      <c r="F25" s="1">
        <v>-33.0</v>
      </c>
      <c r="G25" s="1">
        <v>-42.0</v>
      </c>
      <c r="H25" s="1">
        <v>-155.0</v>
      </c>
      <c r="I25" s="1">
        <v>-47.0</v>
      </c>
      <c r="J25" s="1">
        <v>-28.0</v>
      </c>
      <c r="K25" s="1">
        <v>-408.0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139.0</v>
      </c>
      <c r="C26" s="1">
        <v>258.0</v>
      </c>
      <c r="D26" s="1">
        <v>100.0</v>
      </c>
      <c r="E26" s="1">
        <v>259.0</v>
      </c>
      <c r="F26" s="1">
        <v>307.0</v>
      </c>
      <c r="G26" s="1">
        <v>201.0</v>
      </c>
      <c r="H26" s="1">
        <v>42.0</v>
      </c>
      <c r="I26" s="1">
        <v>229.0</v>
      </c>
      <c r="J26" s="1">
        <v>4.0</v>
      </c>
      <c r="K26" s="1">
        <v>103.0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-2.0</v>
      </c>
      <c r="D27" s="1">
        <v>-1.0</v>
      </c>
      <c r="E27" s="1">
        <v>-1.0</v>
      </c>
      <c r="F27" s="1">
        <v>-2.0</v>
      </c>
      <c r="G27" s="1">
        <v>-3.0</v>
      </c>
      <c r="H27" s="1">
        <v>-10.0</v>
      </c>
      <c r="I27" s="1">
        <v>-15.0</v>
      </c>
      <c r="J27" s="1">
        <v>-11.0</v>
      </c>
      <c r="K27" s="1">
        <v>-17.0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-18.0</v>
      </c>
      <c r="E28" s="1">
        <v>-10.0</v>
      </c>
      <c r="F28" s="1">
        <v>0.0</v>
      </c>
      <c r="G28" s="1">
        <v>19.0</v>
      </c>
      <c r="H28" s="1">
        <v>0.0</v>
      </c>
      <c r="I28" s="1">
        <v>-1.0</v>
      </c>
      <c r="J28" s="1">
        <v>0.0</v>
      </c>
      <c r="K28" s="1">
        <v>-2.0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139.0</v>
      </c>
      <c r="C29" s="1">
        <v>291.0</v>
      </c>
      <c r="D29" s="1">
        <v>273.0</v>
      </c>
      <c r="E29" s="1">
        <v>247.0</v>
      </c>
      <c r="F29" s="1">
        <v>451.0</v>
      </c>
      <c r="G29" s="1">
        <v>218.0</v>
      </c>
      <c r="H29" s="1">
        <v>263.0</v>
      </c>
      <c r="I29" s="1">
        <v>212.0</v>
      </c>
      <c r="J29" s="1">
        <v>-7.0</v>
      </c>
      <c r="K29" s="1">
        <v>61.0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-13.0</v>
      </c>
      <c r="E30" s="1">
        <v>1.0</v>
      </c>
      <c r="F30" s="1">
        <v>1.0</v>
      </c>
      <c r="G30" s="1">
        <v>1.0</v>
      </c>
      <c r="H30" s="1">
        <v>3.0</v>
      </c>
      <c r="I30" s="1">
        <v>-5.0</v>
      </c>
      <c r="J30" s="1">
        <v>-14.0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-19.0</v>
      </c>
      <c r="C31" s="1">
        <v>45.0</v>
      </c>
      <c r="D31" s="1">
        <v>118.0</v>
      </c>
      <c r="E31" s="1">
        <v>-138.0</v>
      </c>
      <c r="F31" s="1">
        <v>31.0</v>
      </c>
      <c r="G31" s="1">
        <v>63.0</v>
      </c>
      <c r="H31" s="1">
        <v>19.0</v>
      </c>
      <c r="I31" s="1">
        <v>83.0</v>
      </c>
      <c r="J31" s="1">
        <v>-96.0</v>
      </c>
      <c r="K31" s="1">
        <v>96.0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1.0</v>
      </c>
      <c r="C33" s="1">
        <v>60.0</v>
      </c>
      <c r="D33" s="1">
        <v>2.0</v>
      </c>
      <c r="E33" s="1">
        <v>7.0</v>
      </c>
      <c r="F33" s="1">
        <v>7.0</v>
      </c>
      <c r="G33" s="1">
        <v>16.0</v>
      </c>
      <c r="H33" s="1">
        <v>24.0</v>
      </c>
      <c r="I33" s="1">
        <v>30.0</v>
      </c>
      <c r="J33" s="1">
        <v>34.0</v>
      </c>
      <c r="K33" s="1">
        <v>36.0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10.0</v>
      </c>
      <c r="I34" s="1">
        <v>20.0</v>
      </c>
      <c r="J34" s="1">
        <v>1.0</v>
      </c>
      <c r="K34" s="1">
        <v>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-26.0</v>
      </c>
      <c r="C35" s="1">
        <v>-13.0</v>
      </c>
      <c r="D35" s="1">
        <v>-64.0</v>
      </c>
      <c r="E35" s="1">
        <v>-180.0</v>
      </c>
      <c r="F35" s="1">
        <v>-177.0</v>
      </c>
      <c r="G35" s="1">
        <v>-148.0</v>
      </c>
      <c r="H35" s="1">
        <v>-138.0</v>
      </c>
      <c r="I35" s="1">
        <v>-84.0</v>
      </c>
      <c r="J35" s="1">
        <v>-94.0</v>
      </c>
      <c r="K35" s="1">
        <v>-25.0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-26.0</v>
      </c>
      <c r="C36" s="1">
        <v>-12.0</v>
      </c>
      <c r="D36" s="1">
        <v>-60.0</v>
      </c>
      <c r="E36" s="1">
        <v>-169.0</v>
      </c>
      <c r="F36" s="1">
        <v>-174.0</v>
      </c>
      <c r="G36" s="1">
        <v>-138.0</v>
      </c>
      <c r="H36" s="1">
        <v>-125.0</v>
      </c>
      <c r="I36" s="1">
        <v>-67.0</v>
      </c>
      <c r="J36" s="1">
        <v>-73.0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-9.0</v>
      </c>
      <c r="C37" s="1">
        <v>-57.0</v>
      </c>
      <c r="D37" s="1">
        <v>-29.0</v>
      </c>
      <c r="E37" s="1">
        <v>64.0</v>
      </c>
      <c r="F37" s="1">
        <v>-2.0</v>
      </c>
      <c r="G37" s="1">
        <v>-15.0</v>
      </c>
      <c r="H37" s="1">
        <v>27.0</v>
      </c>
      <c r="I37" s="1">
        <v>2.0</v>
      </c>
      <c r="J37" s="1">
        <v>23.0</v>
      </c>
      <c r="K37" s="1">
        <v>37.0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-29.0</v>
      </c>
      <c r="C38" s="1">
        <v>34.0</v>
      </c>
      <c r="D38" s="1">
        <v>192.0</v>
      </c>
      <c r="E38" s="1">
        <v>-30.0</v>
      </c>
      <c r="F38" s="1">
        <v>146.0</v>
      </c>
      <c r="G38" s="1">
        <v>-42.0</v>
      </c>
      <c r="H38" s="1">
        <v>231.0</v>
      </c>
      <c r="I38" s="1">
        <v>-47.0</v>
      </c>
      <c r="J38" s="1">
        <v>-28.0</v>
      </c>
      <c r="K38" s="1">
        <v>-20.0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24.0</v>
      </c>
      <c r="C3" s="1">
        <v>69.0</v>
      </c>
      <c r="D3" s="1">
        <v>187.0</v>
      </c>
      <c r="E3" s="1">
        <v>49.0</v>
      </c>
      <c r="F3" s="1">
        <v>79.0</v>
      </c>
      <c r="G3" s="1">
        <v>143.0</v>
      </c>
      <c r="H3" s="1">
        <v>163.0</v>
      </c>
      <c r="I3" s="1">
        <v>245.0</v>
      </c>
      <c r="J3" s="1">
        <v>149.0</v>
      </c>
      <c r="K3" s="1">
        <v>247.0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128.0</v>
      </c>
      <c r="C4" s="1">
        <v>145.0</v>
      </c>
      <c r="D4" s="1">
        <v>143.0</v>
      </c>
      <c r="E4" s="1">
        <v>310.0</v>
      </c>
      <c r="F4" s="1">
        <v>424.0</v>
      </c>
      <c r="G4" s="1">
        <v>310.0</v>
      </c>
      <c r="H4" s="1">
        <v>320.0</v>
      </c>
      <c r="I4" s="1">
        <v>237.0</v>
      </c>
      <c r="J4" s="1">
        <v>145.0</v>
      </c>
      <c r="K4" s="1">
        <v>39.0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152.0</v>
      </c>
      <c r="C5" s="1">
        <v>214.0</v>
      </c>
      <c r="D5" s="1">
        <v>330.0</v>
      </c>
      <c r="E5" s="1">
        <v>359.0</v>
      </c>
      <c r="F5" s="1">
        <v>504.0</v>
      </c>
      <c r="G5" s="1">
        <v>453.0</v>
      </c>
      <c r="H5" s="1">
        <v>483.0</v>
      </c>
      <c r="I5" s="1">
        <v>482.0</v>
      </c>
      <c r="J5" s="1">
        <v>294.0</v>
      </c>
      <c r="K5" s="1">
        <v>286.0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1.0</v>
      </c>
      <c r="E6" s="1">
        <v>9.0</v>
      </c>
      <c r="F6" s="1">
        <v>21.0</v>
      </c>
      <c r="G6" s="1">
        <v>33.0</v>
      </c>
      <c r="H6" s="1">
        <v>46.0</v>
      </c>
      <c r="I6" s="1">
        <v>52.0</v>
      </c>
      <c r="J6" s="1">
        <v>66.0</v>
      </c>
      <c r="K6" s="1">
        <v>87.0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1.0</v>
      </c>
      <c r="E7" s="1">
        <v>9.0</v>
      </c>
      <c r="F7" s="1">
        <v>21.0</v>
      </c>
      <c r="G7" s="1">
        <v>33.0</v>
      </c>
      <c r="H7" s="1">
        <v>46.0</v>
      </c>
      <c r="I7" s="1">
        <v>52.0</v>
      </c>
      <c r="J7" s="1">
        <v>66.0</v>
      </c>
      <c r="K7" s="1">
        <v>87.0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3.0</v>
      </c>
      <c r="E8" s="1">
        <v>4.0</v>
      </c>
      <c r="F8" s="1">
        <v>8.0</v>
      </c>
      <c r="G8" s="1">
        <v>14.0</v>
      </c>
      <c r="H8" s="1">
        <v>19.0</v>
      </c>
      <c r="I8" s="1">
        <v>26.0</v>
      </c>
      <c r="J8" s="1">
        <v>23.0</v>
      </c>
      <c r="K8" s="1">
        <v>59.0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2.0</v>
      </c>
      <c r="C9" s="1">
        <v>2.0</v>
      </c>
      <c r="D9" s="1">
        <v>4.0</v>
      </c>
      <c r="E9" s="1">
        <v>19.0</v>
      </c>
      <c r="F9" s="1">
        <v>16.0</v>
      </c>
      <c r="G9" s="1">
        <v>20.0</v>
      </c>
      <c r="H9" s="1">
        <v>29.0</v>
      </c>
      <c r="I9" s="1">
        <v>34.0</v>
      </c>
      <c r="J9" s="1">
        <v>40.0</v>
      </c>
      <c r="K9" s="1">
        <v>49.0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155.0</v>
      </c>
      <c r="C10" s="1">
        <v>217.0</v>
      </c>
      <c r="D10" s="1">
        <v>340.0</v>
      </c>
      <c r="E10" s="1">
        <v>392.0</v>
      </c>
      <c r="F10" s="1">
        <v>551.0</v>
      </c>
      <c r="G10" s="1">
        <v>520.0</v>
      </c>
      <c r="H10" s="1">
        <v>579.0</v>
      </c>
      <c r="I10" s="1">
        <v>597.0</v>
      </c>
      <c r="J10" s="1">
        <v>424.0</v>
      </c>
      <c r="K10" s="1">
        <v>483.0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14.0</v>
      </c>
      <c r="C11" s="1">
        <v>19.0</v>
      </c>
      <c r="D11" s="1">
        <v>22.0</v>
      </c>
      <c r="E11" s="1">
        <v>21.0</v>
      </c>
      <c r="F11" s="1">
        <v>27.0</v>
      </c>
      <c r="G11" s="1">
        <v>104.0</v>
      </c>
      <c r="H11" s="1">
        <v>89.0</v>
      </c>
      <c r="I11" s="1">
        <v>82.0</v>
      </c>
      <c r="J11" s="1">
        <v>82.0</v>
      </c>
      <c r="K11" s="1">
        <v>83.0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-11.0</v>
      </c>
      <c r="C12" s="1">
        <v>-13.0</v>
      </c>
      <c r="D12" s="1">
        <v>-12.0</v>
      </c>
      <c r="E12" s="1">
        <v>-12.0</v>
      </c>
      <c r="F12" s="1">
        <v>-15.0</v>
      </c>
      <c r="G12" s="1">
        <v>-22.0</v>
      </c>
      <c r="H12" s="1">
        <v>-22.0</v>
      </c>
      <c r="I12" s="1">
        <v>-19.0</v>
      </c>
      <c r="J12" s="1">
        <v>-22.0</v>
      </c>
      <c r="K12" s="1">
        <v>-25.0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2.0</v>
      </c>
      <c r="C13" s="1">
        <v>6.0</v>
      </c>
      <c r="D13" s="1">
        <v>9.0</v>
      </c>
      <c r="E13" s="1">
        <v>9.0</v>
      </c>
      <c r="F13" s="1">
        <v>11.0</v>
      </c>
      <c r="G13" s="1">
        <v>81.0</v>
      </c>
      <c r="H13" s="1">
        <v>67.0</v>
      </c>
      <c r="I13" s="1">
        <v>63.0</v>
      </c>
      <c r="J13" s="1">
        <v>60.0</v>
      </c>
      <c r="K13" s="1">
        <v>57.0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17.0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11.0</v>
      </c>
      <c r="C15" s="1">
        <v>198.0</v>
      </c>
      <c r="D15" s="1">
        <v>198.0</v>
      </c>
      <c r="E15" s="1">
        <v>198.0</v>
      </c>
      <c r="F15" s="1">
        <v>198.0</v>
      </c>
      <c r="G15" s="1">
        <v>198.0</v>
      </c>
      <c r="H15" s="1">
        <v>198.0</v>
      </c>
      <c r="I15" s="1">
        <v>198.0</v>
      </c>
      <c r="J15" s="1">
        <v>198.0</v>
      </c>
      <c r="K15" s="1">
        <v>198.0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23.0</v>
      </c>
      <c r="C17" s="1">
        <v>487.0</v>
      </c>
      <c r="D17" s="1">
        <v>487.0</v>
      </c>
      <c r="E17" s="1">
        <v>23.0</v>
      </c>
      <c r="F17" s="1">
        <v>23.0</v>
      </c>
      <c r="G17" s="1">
        <v>23.0</v>
      </c>
      <c r="H17" s="1">
        <v>23.0</v>
      </c>
      <c r="I17" s="1">
        <v>23.0</v>
      </c>
      <c r="J17" s="1">
        <v>23.0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50.0</v>
      </c>
      <c r="C18" s="1">
        <v>1.0</v>
      </c>
      <c r="D18" s="1">
        <v>2.0</v>
      </c>
      <c r="E18" s="1">
        <v>5.0</v>
      </c>
      <c r="F18" s="1">
        <v>6.0</v>
      </c>
      <c r="G18" s="1">
        <v>28.0</v>
      </c>
      <c r="H18" s="1">
        <v>19.0</v>
      </c>
      <c r="I18" s="1">
        <v>24.0</v>
      </c>
      <c r="J18" s="1">
        <v>19.0</v>
      </c>
      <c r="K18" s="1">
        <v>18.0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210.0</v>
      </c>
      <c r="C19" s="1">
        <v>908.0</v>
      </c>
      <c r="D19" s="1">
        <v>1040.0</v>
      </c>
      <c r="E19" s="1">
        <v>627.0</v>
      </c>
      <c r="F19" s="1">
        <v>790.0</v>
      </c>
      <c r="G19" s="1">
        <v>850.0</v>
      </c>
      <c r="H19" s="1">
        <v>887.0</v>
      </c>
      <c r="I19" s="1">
        <v>905.0</v>
      </c>
      <c r="J19" s="1">
        <v>724.0</v>
      </c>
      <c r="K19" s="1">
        <v>778.0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5.0</v>
      </c>
      <c r="C21" s="1">
        <v>16.0</v>
      </c>
      <c r="D21" s="1">
        <v>12.0</v>
      </c>
      <c r="E21" s="1">
        <v>7.0</v>
      </c>
      <c r="F21" s="1">
        <v>6.0</v>
      </c>
      <c r="G21" s="1">
        <v>21.0</v>
      </c>
      <c r="H21" s="1">
        <v>17.0</v>
      </c>
      <c r="I21" s="1">
        <v>21.0</v>
      </c>
      <c r="J21" s="1">
        <v>15.0</v>
      </c>
      <c r="K21" s="1">
        <v>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10.0</v>
      </c>
      <c r="C22" s="1">
        <v>15.0</v>
      </c>
      <c r="D22" s="1">
        <v>27.0</v>
      </c>
      <c r="E22" s="1">
        <v>45.0</v>
      </c>
      <c r="F22" s="1">
        <v>69.0</v>
      </c>
      <c r="G22" s="1">
        <v>88.0</v>
      </c>
      <c r="H22" s="1">
        <v>81.0</v>
      </c>
      <c r="I22" s="1">
        <v>93.0</v>
      </c>
      <c r="J22" s="1">
        <v>80.0</v>
      </c>
      <c r="K22" s="1">
        <v>121.0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3.0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28.0</v>
      </c>
      <c r="E24" s="1">
        <v>30.0</v>
      </c>
      <c r="F24" s="1">
        <v>19.0</v>
      </c>
      <c r="G24" s="1">
        <v>7.0</v>
      </c>
      <c r="H24" s="1">
        <v>6.0</v>
      </c>
      <c r="I24" s="1">
        <v>7.0</v>
      </c>
      <c r="J24" s="1">
        <v>8.0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7.0</v>
      </c>
      <c r="H25" s="1">
        <v>11.0</v>
      </c>
      <c r="I25" s="1">
        <v>0.0</v>
      </c>
      <c r="J25" s="1">
        <v>5.0</v>
      </c>
      <c r="K25" s="1">
        <v>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13.0</v>
      </c>
      <c r="E26" s="1">
        <v>7.0</v>
      </c>
      <c r="F26" s="1">
        <v>5.0</v>
      </c>
      <c r="G26" s="1">
        <v>1.0</v>
      </c>
      <c r="H26" s="1">
        <v>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34.0</v>
      </c>
      <c r="C27" s="1">
        <v>41.0</v>
      </c>
      <c r="D27" s="1">
        <v>56.0</v>
      </c>
      <c r="E27" s="1">
        <v>8.0</v>
      </c>
      <c r="F27" s="1">
        <v>3.0</v>
      </c>
      <c r="G27" s="1">
        <v>2.0</v>
      </c>
      <c r="H27" s="1">
        <v>11.0</v>
      </c>
      <c r="I27" s="1">
        <v>23.0</v>
      </c>
      <c r="J27" s="1">
        <v>29.0</v>
      </c>
      <c r="K27" s="1">
        <v>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20.0</v>
      </c>
      <c r="C28" s="1">
        <v>73.0</v>
      </c>
      <c r="D28" s="1">
        <v>111.0</v>
      </c>
      <c r="E28" s="1">
        <v>70.0</v>
      </c>
      <c r="F28" s="1">
        <v>86.0</v>
      </c>
      <c r="G28" s="1">
        <v>129.0</v>
      </c>
      <c r="H28" s="1">
        <v>130.0</v>
      </c>
      <c r="I28" s="1">
        <v>146.0</v>
      </c>
      <c r="J28" s="1">
        <v>139.0</v>
      </c>
      <c r="K28" s="1">
        <v>168.0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10.0</v>
      </c>
      <c r="C29" s="1">
        <v>41.0</v>
      </c>
      <c r="D29" s="1">
        <v>154.0</v>
      </c>
      <c r="E29" s="1">
        <v>164.0</v>
      </c>
      <c r="F29" s="1">
        <v>322.0</v>
      </c>
      <c r="G29" s="1">
        <v>150.0</v>
      </c>
      <c r="H29" s="1">
        <v>389.0</v>
      </c>
      <c r="I29" s="1">
        <v>389.0</v>
      </c>
      <c r="J29" s="1">
        <v>392.0</v>
      </c>
      <c r="K29" s="1">
        <v>388.0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13.0</v>
      </c>
      <c r="G30" s="1">
        <v>53.0</v>
      </c>
      <c r="H30" s="1">
        <v>45.0</v>
      </c>
      <c r="I30" s="1">
        <v>43.0</v>
      </c>
      <c r="J30" s="1">
        <v>51.0</v>
      </c>
      <c r="K30" s="1">
        <v>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36.0</v>
      </c>
      <c r="C31" s="1">
        <v>35.0</v>
      </c>
      <c r="D31" s="1">
        <v>21.0</v>
      </c>
      <c r="E31" s="1">
        <v>14.0</v>
      </c>
      <c r="F31" s="1">
        <v>10.0</v>
      </c>
      <c r="G31" s="1">
        <v>8.0</v>
      </c>
      <c r="H31" s="1">
        <v>7.0</v>
      </c>
      <c r="I31" s="1">
        <v>5.0</v>
      </c>
      <c r="J31" s="1">
        <v>4.0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9.0</v>
      </c>
      <c r="C32" s="1">
        <v>176.0</v>
      </c>
      <c r="D32" s="1">
        <v>174.0</v>
      </c>
      <c r="E32" s="1">
        <v>6.0</v>
      </c>
      <c r="F32" s="1">
        <v>6.0</v>
      </c>
      <c r="G32" s="1">
        <v>5.0</v>
      </c>
      <c r="H32" s="1">
        <v>4.0</v>
      </c>
      <c r="I32" s="1">
        <v>4.0</v>
      </c>
      <c r="J32" s="1">
        <v>4.0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11.0</v>
      </c>
      <c r="C33" s="1">
        <v>233.0</v>
      </c>
      <c r="D33" s="1">
        <v>216.0</v>
      </c>
      <c r="E33" s="1">
        <v>19.0</v>
      </c>
      <c r="F33" s="1">
        <v>22.0</v>
      </c>
      <c r="G33" s="1">
        <v>27.0</v>
      </c>
      <c r="H33" s="1">
        <v>23.0</v>
      </c>
      <c r="I33" s="1">
        <v>8.0</v>
      </c>
      <c r="J33" s="1">
        <v>8.0</v>
      </c>
      <c r="K33" s="1">
        <v>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87.0</v>
      </c>
      <c r="C34" s="1">
        <v>561.0</v>
      </c>
      <c r="D34" s="1">
        <v>677.0</v>
      </c>
      <c r="E34" s="1">
        <v>274.0</v>
      </c>
      <c r="F34" s="1">
        <v>447.0</v>
      </c>
      <c r="G34" s="1">
        <v>374.0</v>
      </c>
      <c r="H34" s="1">
        <v>600.0</v>
      </c>
      <c r="I34" s="1">
        <v>598.0</v>
      </c>
      <c r="J34" s="1">
        <v>601.0</v>
      </c>
      <c r="K34" s="1">
        <v>618.0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2.0</v>
      </c>
      <c r="H35" s="1">
        <v>2.0</v>
      </c>
      <c r="I35" s="1">
        <v>2.0</v>
      </c>
      <c r="J35" s="1">
        <v>2.0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569.0</v>
      </c>
      <c r="C36" s="1">
        <v>917.0</v>
      </c>
      <c r="D36" s="1">
        <v>1120.0</v>
      </c>
      <c r="E36" s="1">
        <v>1400.0</v>
      </c>
      <c r="F36" s="1">
        <v>1740.0</v>
      </c>
      <c r="G36" s="1">
        <v>2230.0</v>
      </c>
      <c r="H36" s="1">
        <v>2310.0</v>
      </c>
      <c r="I36" s="1">
        <v>2600.0</v>
      </c>
      <c r="J36" s="1">
        <v>2660.0</v>
      </c>
      <c r="K36" s="1">
        <v>2840.0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-447.0</v>
      </c>
      <c r="C37" s="1">
        <v>-580.0</v>
      </c>
      <c r="D37" s="1">
        <v>-780.0</v>
      </c>
      <c r="E37" s="1">
        <v>-1060.0</v>
      </c>
      <c r="F37" s="1">
        <v>-1410.0</v>
      </c>
      <c r="G37" s="1">
        <v>-1770.0</v>
      </c>
      <c r="H37" s="1">
        <v>-2050.0</v>
      </c>
      <c r="I37" s="1">
        <v>-2300.0</v>
      </c>
      <c r="J37" s="1">
        <v>-2530.0</v>
      </c>
      <c r="K37" s="1">
        <v>-2680.0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-13.0</v>
      </c>
      <c r="C38" s="1">
        <v>8.0</v>
      </c>
      <c r="D38" s="1">
        <v>18.0</v>
      </c>
      <c r="E38" s="1">
        <v>13.0</v>
      </c>
      <c r="F38" s="1">
        <v>13.0</v>
      </c>
      <c r="G38" s="1">
        <v>15.0</v>
      </c>
      <c r="H38" s="1">
        <v>20.0</v>
      </c>
      <c r="I38" s="1">
        <v>5.0</v>
      </c>
      <c r="J38" s="1">
        <v>-12.0</v>
      </c>
      <c r="K38" s="1">
        <v>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122.0</v>
      </c>
      <c r="C39" s="1">
        <v>348.0</v>
      </c>
      <c r="D39" s="1">
        <v>360.0</v>
      </c>
      <c r="E39" s="1">
        <v>353.0</v>
      </c>
      <c r="F39" s="1">
        <v>343.0</v>
      </c>
      <c r="G39" s="1">
        <v>476.0</v>
      </c>
      <c r="H39" s="1">
        <v>286.0</v>
      </c>
      <c r="I39" s="1">
        <v>307.0</v>
      </c>
      <c r="J39" s="1">
        <v>123.0</v>
      </c>
      <c r="K39" s="1">
        <v>160.0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122.0</v>
      </c>
      <c r="C40" s="1">
        <v>348.0</v>
      </c>
      <c r="D40" s="1">
        <v>360.0</v>
      </c>
      <c r="E40" s="1">
        <v>353.0</v>
      </c>
      <c r="F40" s="1">
        <v>343.0</v>
      </c>
      <c r="G40" s="1">
        <v>476.0</v>
      </c>
      <c r="H40" s="1">
        <v>286.0</v>
      </c>
      <c r="I40" s="1">
        <v>307.0</v>
      </c>
      <c r="J40" s="1">
        <v>123.0</v>
      </c>
      <c r="K40" s="1">
        <v>160.0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210.0</v>
      </c>
      <c r="C41" s="1">
        <v>908.0</v>
      </c>
      <c r="D41" s="1">
        <v>1040.0</v>
      </c>
      <c r="E41" s="1">
        <v>627.0</v>
      </c>
      <c r="F41" s="1">
        <v>790.0</v>
      </c>
      <c r="G41" s="1">
        <v>850.0</v>
      </c>
      <c r="H41" s="1">
        <v>887.0</v>
      </c>
      <c r="I41" s="1">
        <v>905.0</v>
      </c>
      <c r="J41" s="1">
        <v>724.0</v>
      </c>
      <c r="K41" s="1">
        <v>778.0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95.0</v>
      </c>
      <c r="C43" s="1">
        <v>125.0</v>
      </c>
      <c r="D43" s="1">
        <v>143.0</v>
      </c>
      <c r="E43" s="1">
        <v>187.0</v>
      </c>
      <c r="F43" s="1">
        <v>224.0</v>
      </c>
      <c r="G43" s="1">
        <v>257.0</v>
      </c>
      <c r="H43" s="1">
        <v>264.0</v>
      </c>
      <c r="I43" s="1">
        <v>280.0</v>
      </c>
      <c r="J43" s="1">
        <v>283.0</v>
      </c>
      <c r="K43" s="1">
        <v>295.0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95.0</v>
      </c>
      <c r="C44" s="1">
        <v>125.0</v>
      </c>
      <c r="D44" s="1">
        <v>143.0</v>
      </c>
      <c r="E44" s="1">
        <v>167.0</v>
      </c>
      <c r="F44" s="1">
        <v>189.0</v>
      </c>
      <c r="G44" s="1">
        <v>255.0</v>
      </c>
      <c r="H44" s="1">
        <v>262.0</v>
      </c>
      <c r="I44" s="1">
        <v>279.0</v>
      </c>
      <c r="J44" s="1">
        <v>281.0</v>
      </c>
      <c r="K44" s="1">
        <v>294.0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 t="s">
        <v>106</v>
      </c>
      <c r="C45" s="1" t="s">
        <v>107</v>
      </c>
      <c r="D45" s="1" t="s">
        <v>108</v>
      </c>
      <c r="E45" s="1" t="s">
        <v>109</v>
      </c>
      <c r="F45" s="1" t="s">
        <v>110</v>
      </c>
      <c r="G45" s="1" t="s">
        <v>111</v>
      </c>
      <c r="H45" s="1" t="s">
        <v>112</v>
      </c>
      <c r="I45" s="1" t="s">
        <v>113</v>
      </c>
      <c r="J45" s="1" t="s">
        <v>114</v>
      </c>
      <c r="K45" s="1" t="s">
        <v>115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111.0</v>
      </c>
      <c r="C46" s="1">
        <v>150.0</v>
      </c>
      <c r="D46" s="1">
        <v>162.0</v>
      </c>
      <c r="E46" s="1">
        <v>155.0</v>
      </c>
      <c r="F46" s="1">
        <v>145.0</v>
      </c>
      <c r="G46" s="1">
        <v>279.0</v>
      </c>
      <c r="H46" s="1">
        <v>88.0</v>
      </c>
      <c r="I46" s="1">
        <v>110.0</v>
      </c>
      <c r="J46" s="1">
        <v>-74.0</v>
      </c>
      <c r="K46" s="1">
        <v>-58.0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 t="s">
        <v>118</v>
      </c>
      <c r="C47" s="1" t="s">
        <v>119</v>
      </c>
      <c r="D47" s="1" t="s">
        <v>120</v>
      </c>
      <c r="E47" s="1" t="s">
        <v>121</v>
      </c>
      <c r="F47" s="1" t="s">
        <v>122</v>
      </c>
      <c r="G47" s="1" t="s">
        <v>112</v>
      </c>
      <c r="H47" s="1" t="s">
        <v>123</v>
      </c>
      <c r="I47" s="1" t="s">
        <v>124</v>
      </c>
      <c r="J47" s="1" t="s">
        <v>125</v>
      </c>
      <c r="K47" s="1" t="s">
        <v>126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14.0</v>
      </c>
      <c r="C48" s="1">
        <v>41.0</v>
      </c>
      <c r="D48" s="1">
        <v>155.0</v>
      </c>
      <c r="E48" s="1">
        <v>164.0</v>
      </c>
      <c r="F48" s="1">
        <v>322.0</v>
      </c>
      <c r="G48" s="1">
        <v>210.0</v>
      </c>
      <c r="H48" s="1">
        <v>442.0</v>
      </c>
      <c r="I48" s="1">
        <v>440.0</v>
      </c>
      <c r="J48" s="1">
        <v>452.0</v>
      </c>
      <c r="K48" s="1">
        <v>445.0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-155.0</v>
      </c>
      <c r="C49" s="1">
        <v>-172.0</v>
      </c>
      <c r="D49" s="1">
        <v>-176.0</v>
      </c>
      <c r="E49" s="1">
        <v>-194.0</v>
      </c>
      <c r="F49" s="1">
        <v>-182.0</v>
      </c>
      <c r="G49" s="1">
        <v>-243.0</v>
      </c>
      <c r="H49" s="1">
        <v>-41.0</v>
      </c>
      <c r="I49" s="1">
        <v>-42.0</v>
      </c>
      <c r="J49" s="1">
        <v>159.0</v>
      </c>
      <c r="K49" s="1">
        <v>159.0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19.0</v>
      </c>
      <c r="C50" s="1">
        <v>20.0</v>
      </c>
      <c r="D50" s="1">
        <v>28.0</v>
      </c>
      <c r="E50" s="1">
        <v>31.0</v>
      </c>
      <c r="F50" s="1">
        <v>45.0</v>
      </c>
      <c r="G50" s="1">
        <v>86.0</v>
      </c>
      <c r="H50" s="1">
        <v>88.0</v>
      </c>
      <c r="I50" s="1">
        <v>80.0</v>
      </c>
      <c r="J50" s="1">
        <v>92.0</v>
      </c>
      <c r="K50" s="1">
        <v>92.0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3.0</v>
      </c>
      <c r="C51" s="1">
        <v>3.0</v>
      </c>
      <c r="D51" s="1">
        <v>5.0</v>
      </c>
      <c r="E51" s="1">
        <v>5.0</v>
      </c>
      <c r="F51" s="1">
        <v>5.0</v>
      </c>
      <c r="G51" s="1">
        <v>5.0</v>
      </c>
      <c r="H51" s="1">
        <v>5.0</v>
      </c>
      <c r="I51" s="1">
        <v>5.0</v>
      </c>
      <c r="J51" s="1">
        <v>5.0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0.0</v>
      </c>
      <c r="C52" s="1">
        <v>0.0</v>
      </c>
      <c r="D52" s="1">
        <v>0.0</v>
      </c>
      <c r="E52" s="1">
        <v>0.0</v>
      </c>
      <c r="F52" s="1">
        <v>1.0</v>
      </c>
      <c r="G52" s="1">
        <v>6.0</v>
      </c>
      <c r="H52" s="1">
        <v>5.0</v>
      </c>
      <c r="I52" s="1">
        <v>12.0</v>
      </c>
      <c r="J52" s="1">
        <v>10.0</v>
      </c>
      <c r="K52" s="1">
        <v>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0.0</v>
      </c>
      <c r="C53" s="1">
        <v>0.0</v>
      </c>
      <c r="D53" s="1">
        <v>3.0</v>
      </c>
      <c r="E53" s="1">
        <v>3.0</v>
      </c>
      <c r="F53" s="1">
        <v>3.0</v>
      </c>
      <c r="G53" s="1">
        <v>3.0</v>
      </c>
      <c r="H53" s="1">
        <v>7.0</v>
      </c>
      <c r="I53" s="1">
        <v>10.0</v>
      </c>
      <c r="J53" s="1">
        <v>9.0</v>
      </c>
      <c r="K53" s="1">
        <v>22.0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0.0</v>
      </c>
      <c r="C54" s="1">
        <v>0.0</v>
      </c>
      <c r="D54" s="1">
        <v>10.0</v>
      </c>
      <c r="E54" s="1">
        <v>78.0</v>
      </c>
      <c r="F54" s="1">
        <v>3.0</v>
      </c>
      <c r="G54" s="1">
        <v>3.0</v>
      </c>
      <c r="H54" s="1">
        <v>6.0</v>
      </c>
      <c r="I54" s="1">
        <v>3.0</v>
      </c>
      <c r="J54" s="1">
        <v>4.0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3.0</v>
      </c>
      <c r="H55" s="1">
        <v>3.0</v>
      </c>
      <c r="I55" s="1">
        <v>3.0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11.0</v>
      </c>
      <c r="C56" s="1">
        <v>14.0</v>
      </c>
      <c r="D56" s="1">
        <v>13.0</v>
      </c>
      <c r="E56" s="1">
        <v>13.0</v>
      </c>
      <c r="F56" s="1">
        <v>18.0</v>
      </c>
      <c r="G56" s="1">
        <v>26.0</v>
      </c>
      <c r="H56" s="1">
        <v>23.0</v>
      </c>
      <c r="I56" s="1">
        <v>25.0</v>
      </c>
      <c r="J56" s="1">
        <v>23.0</v>
      </c>
      <c r="K56" s="1">
        <v>24.0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97.0</v>
      </c>
      <c r="C57" s="1">
        <v>185.0</v>
      </c>
      <c r="D57" s="1">
        <v>263.0</v>
      </c>
      <c r="E57" s="1">
        <v>325.0</v>
      </c>
      <c r="F57" s="1">
        <v>508.0</v>
      </c>
      <c r="G57" s="1">
        <v>584.0</v>
      </c>
      <c r="H57" s="1">
        <v>483.0</v>
      </c>
      <c r="I57" s="1">
        <v>496.0</v>
      </c>
      <c r="J57" s="1">
        <v>484.0</v>
      </c>
      <c r="K57" s="1">
        <v>517.0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10.0</v>
      </c>
      <c r="H58" s="1">
        <v>10.0</v>
      </c>
      <c r="I58" s="1">
        <v>20.0</v>
      </c>
      <c r="J58" s="1">
        <v>20.0</v>
      </c>
      <c r="K58" s="1">
        <v>20.0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1.0</v>
      </c>
      <c r="C2" s="1">
        <v>0.0</v>
      </c>
      <c r="D2" s="1">
        <v>4.0</v>
      </c>
      <c r="E2" s="1">
        <v>36.0</v>
      </c>
      <c r="F2" s="1">
        <v>91.0</v>
      </c>
      <c r="G2" s="1">
        <v>182.0</v>
      </c>
      <c r="H2" s="1">
        <v>261.0</v>
      </c>
      <c r="I2" s="1">
        <v>306.0</v>
      </c>
      <c r="J2" s="1">
        <v>329.0</v>
      </c>
      <c r="K2" s="1">
        <v>399.0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1.0</v>
      </c>
      <c r="C3" s="1">
        <v>0.0</v>
      </c>
      <c r="D3" s="1">
        <v>4.0</v>
      </c>
      <c r="E3" s="1">
        <v>36.0</v>
      </c>
      <c r="F3" s="1">
        <v>91.0</v>
      </c>
      <c r="G3" s="1">
        <v>182.0</v>
      </c>
      <c r="H3" s="1">
        <v>261.0</v>
      </c>
      <c r="I3" s="1">
        <v>306.0</v>
      </c>
      <c r="J3" s="1">
        <v>329.0</v>
      </c>
      <c r="K3" s="1">
        <v>399.0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22.0</v>
      </c>
      <c r="C4" s="1">
        <v>41.0</v>
      </c>
      <c r="D4" s="1">
        <v>83.0</v>
      </c>
      <c r="E4" s="1">
        <v>6.0</v>
      </c>
      <c r="F4" s="1">
        <v>14.0</v>
      </c>
      <c r="G4" s="1">
        <v>21.0</v>
      </c>
      <c r="H4" s="1">
        <v>31.0</v>
      </c>
      <c r="I4" s="1">
        <v>34.0</v>
      </c>
      <c r="J4" s="1">
        <v>38.0</v>
      </c>
      <c r="K4" s="1">
        <v>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-21.0</v>
      </c>
      <c r="C5" s="1">
        <v>-41.0</v>
      </c>
      <c r="D5" s="1">
        <v>4.0</v>
      </c>
      <c r="E5" s="1">
        <v>30.0</v>
      </c>
      <c r="F5" s="1">
        <v>76.0</v>
      </c>
      <c r="G5" s="1">
        <v>160.0</v>
      </c>
      <c r="H5" s="1">
        <v>230.0</v>
      </c>
      <c r="I5" s="1">
        <v>271.0</v>
      </c>
      <c r="J5" s="1">
        <v>291.0</v>
      </c>
      <c r="K5" s="1">
        <v>362.0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20.0</v>
      </c>
      <c r="C6" s="1">
        <v>44.0</v>
      </c>
      <c r="D6" s="1">
        <v>71.0</v>
      </c>
      <c r="E6" s="1">
        <v>92.0</v>
      </c>
      <c r="F6" s="1">
        <v>234.0</v>
      </c>
      <c r="G6" s="1">
        <v>170.0</v>
      </c>
      <c r="H6" s="1">
        <v>156.0</v>
      </c>
      <c r="I6" s="1">
        <v>193.0</v>
      </c>
      <c r="J6" s="1">
        <v>213.0</v>
      </c>
      <c r="K6" s="1">
        <v>275.0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25.0</v>
      </c>
      <c r="C7" s="1">
        <v>35.0</v>
      </c>
      <c r="D7" s="1">
        <v>98.0</v>
      </c>
      <c r="E7" s="1">
        <v>137.0</v>
      </c>
      <c r="F7" s="1">
        <v>164.0</v>
      </c>
      <c r="G7" s="1">
        <v>286.0</v>
      </c>
      <c r="H7" s="1">
        <v>308.0</v>
      </c>
      <c r="I7" s="1">
        <v>272.0</v>
      </c>
      <c r="J7" s="1">
        <v>277.0</v>
      </c>
      <c r="K7" s="1">
        <v>152.0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1.0</v>
      </c>
      <c r="C8" s="1">
        <v>1.0</v>
      </c>
      <c r="D8" s="1">
        <v>3.0</v>
      </c>
      <c r="E8" s="1">
        <v>3.0</v>
      </c>
      <c r="F8" s="1">
        <v>4.0</v>
      </c>
      <c r="G8" s="1">
        <v>4.0</v>
      </c>
      <c r="H8" s="1">
        <v>8.0</v>
      </c>
      <c r="I8" s="1">
        <v>6.0</v>
      </c>
      <c r="J8" s="1">
        <v>5.0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47.0</v>
      </c>
      <c r="C9" s="1">
        <v>81.0</v>
      </c>
      <c r="D9" s="1">
        <v>173.0</v>
      </c>
      <c r="E9" s="1">
        <v>233.0</v>
      </c>
      <c r="F9" s="1">
        <v>402.0</v>
      </c>
      <c r="G9" s="1">
        <v>461.0</v>
      </c>
      <c r="H9" s="1">
        <v>474.0</v>
      </c>
      <c r="I9" s="1">
        <v>471.0</v>
      </c>
      <c r="J9" s="1">
        <v>495.0</v>
      </c>
      <c r="K9" s="1">
        <v>436.0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-68.0</v>
      </c>
      <c r="C10" s="1">
        <v>-123.0</v>
      </c>
      <c r="D10" s="1">
        <v>-169.0</v>
      </c>
      <c r="E10" s="1">
        <v>-202.0</v>
      </c>
      <c r="F10" s="1">
        <v>-325.0</v>
      </c>
      <c r="G10" s="1">
        <v>-301.0</v>
      </c>
      <c r="H10" s="1">
        <v>-244.0</v>
      </c>
      <c r="I10" s="1">
        <v>-200.0</v>
      </c>
      <c r="J10" s="1">
        <v>-204.0</v>
      </c>
      <c r="K10" s="1">
        <v>-73.0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-1.0</v>
      </c>
      <c r="C11" s="1">
        <v>-1.0</v>
      </c>
      <c r="D11" s="1">
        <v>-5.0</v>
      </c>
      <c r="E11" s="1">
        <v>-17.0</v>
      </c>
      <c r="F11" s="1">
        <v>-22.0</v>
      </c>
      <c r="G11" s="1">
        <v>-18.0</v>
      </c>
      <c r="H11" s="1">
        <v>-22.0</v>
      </c>
      <c r="I11" s="1">
        <v>-32.0</v>
      </c>
      <c r="J11" s="1">
        <v>-37.0</v>
      </c>
      <c r="K11" s="1">
        <v>-50.0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22.0</v>
      </c>
      <c r="C12" s="1">
        <v>92.0</v>
      </c>
      <c r="D12" s="1">
        <v>1.0</v>
      </c>
      <c r="E12" s="1">
        <v>4.0</v>
      </c>
      <c r="F12" s="1">
        <v>10.0</v>
      </c>
      <c r="G12" s="1">
        <v>10.0</v>
      </c>
      <c r="H12" s="1">
        <v>3.0</v>
      </c>
      <c r="I12" s="1">
        <v>50.0</v>
      </c>
      <c r="J12" s="1">
        <v>3.0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-1.0</v>
      </c>
      <c r="C13" s="1">
        <v>-64.0</v>
      </c>
      <c r="D13" s="1">
        <v>-3.0</v>
      </c>
      <c r="E13" s="1">
        <v>-13.0</v>
      </c>
      <c r="F13" s="1">
        <v>-11.0</v>
      </c>
      <c r="G13" s="1">
        <v>-8.0</v>
      </c>
      <c r="H13" s="1">
        <v>-19.0</v>
      </c>
      <c r="I13" s="1">
        <v>-31.0</v>
      </c>
      <c r="J13" s="1">
        <v>-34.0</v>
      </c>
      <c r="K13" s="1">
        <v>-43.0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0.0</v>
      </c>
      <c r="D14" s="1">
        <v>-30.0</v>
      </c>
      <c r="E14" s="1">
        <v>-20.0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-7.0</v>
      </c>
      <c r="C15" s="1">
        <v>-8.0</v>
      </c>
      <c r="D15" s="1">
        <v>-4.0</v>
      </c>
      <c r="E15" s="1">
        <v>6.0</v>
      </c>
      <c r="F15" s="1">
        <v>-8.0</v>
      </c>
      <c r="G15" s="1">
        <v>-2.0</v>
      </c>
      <c r="H15" s="1">
        <v>-78.0</v>
      </c>
      <c r="I15" s="1">
        <v>-2.0</v>
      </c>
      <c r="J15" s="1">
        <v>4.0</v>
      </c>
      <c r="K15" s="1">
        <v>-15.0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-70.0</v>
      </c>
      <c r="C16" s="1">
        <v>-124.0</v>
      </c>
      <c r="D16" s="1">
        <v>-177.0</v>
      </c>
      <c r="E16" s="1">
        <v>-210.0</v>
      </c>
      <c r="F16" s="1">
        <v>-346.0</v>
      </c>
      <c r="G16" s="1">
        <v>-312.0</v>
      </c>
      <c r="H16" s="1">
        <v>-264.0</v>
      </c>
      <c r="I16" s="1">
        <v>-235.0</v>
      </c>
      <c r="J16" s="1">
        <v>-234.0</v>
      </c>
      <c r="K16" s="1">
        <v>-132.0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6.0</v>
      </c>
      <c r="C17" s="1">
        <v>-1.0</v>
      </c>
      <c r="D17" s="1">
        <v>-6.0</v>
      </c>
      <c r="E17" s="1">
        <v>-8.0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-3.0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0.0</v>
      </c>
      <c r="E19" s="1">
        <v>-465.0</v>
      </c>
      <c r="F19" s="1">
        <v>0.0</v>
      </c>
      <c r="G19" s="1">
        <v>0.0</v>
      </c>
      <c r="H19" s="1">
        <v>0.0</v>
      </c>
      <c r="I19" s="1">
        <v>0.0</v>
      </c>
      <c r="J19" s="1">
        <v>-6.0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-10.0</v>
      </c>
      <c r="C20" s="1">
        <v>-5.0</v>
      </c>
      <c r="D20" s="1">
        <v>-26.0</v>
      </c>
      <c r="E20" s="1">
        <v>234.0</v>
      </c>
      <c r="F20" s="1">
        <v>-3.0</v>
      </c>
      <c r="G20" s="1">
        <v>-43.0</v>
      </c>
      <c r="H20" s="1">
        <v>-10.0</v>
      </c>
      <c r="I20" s="1">
        <v>-6.0</v>
      </c>
      <c r="J20" s="1">
        <v>-1.0</v>
      </c>
      <c r="K20" s="1">
        <v>-16.0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-70.0</v>
      </c>
      <c r="C21" s="1">
        <v>-132.0</v>
      </c>
      <c r="D21" s="1">
        <v>-204.0</v>
      </c>
      <c r="E21" s="1">
        <v>-449.0</v>
      </c>
      <c r="F21" s="1">
        <v>-349.0</v>
      </c>
      <c r="G21" s="1">
        <v>-356.0</v>
      </c>
      <c r="H21" s="1">
        <v>-274.0</v>
      </c>
      <c r="I21" s="1">
        <v>-242.0</v>
      </c>
      <c r="J21" s="1">
        <v>-242.0</v>
      </c>
      <c r="K21" s="1">
        <v>-150.0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-1.0</v>
      </c>
      <c r="C22" s="1">
        <v>0.0</v>
      </c>
      <c r="D22" s="1">
        <v>-3.0</v>
      </c>
      <c r="E22" s="1">
        <v>-165.0</v>
      </c>
      <c r="F22" s="1">
        <v>-9.0</v>
      </c>
      <c r="G22" s="1">
        <v>47.0</v>
      </c>
      <c r="H22" s="1">
        <v>2.0</v>
      </c>
      <c r="I22" s="1">
        <v>8.0</v>
      </c>
      <c r="J22" s="1">
        <v>-5.0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-68.0</v>
      </c>
      <c r="C23" s="1">
        <v>-132.0</v>
      </c>
      <c r="D23" s="1">
        <v>-200.0</v>
      </c>
      <c r="E23" s="1">
        <v>-284.0</v>
      </c>
      <c r="F23" s="1">
        <v>-349.0</v>
      </c>
      <c r="G23" s="1">
        <v>-356.0</v>
      </c>
      <c r="H23" s="1">
        <v>-277.0</v>
      </c>
      <c r="I23" s="1">
        <v>-250.0</v>
      </c>
      <c r="J23" s="1">
        <v>-237.0</v>
      </c>
      <c r="K23" s="1">
        <v>-152.0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-68.0</v>
      </c>
      <c r="C24" s="1">
        <v>-132.0</v>
      </c>
      <c r="D24" s="1">
        <v>-200.0</v>
      </c>
      <c r="E24" s="1">
        <v>-284.0</v>
      </c>
      <c r="F24" s="1">
        <v>-349.0</v>
      </c>
      <c r="G24" s="1">
        <v>-356.0</v>
      </c>
      <c r="H24" s="1">
        <v>-277.0</v>
      </c>
      <c r="I24" s="1">
        <v>-250.0</v>
      </c>
      <c r="J24" s="1">
        <v>-237.0</v>
      </c>
      <c r="K24" s="1">
        <v>-152.0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-68.0</v>
      </c>
      <c r="C25" s="1">
        <v>-132.0</v>
      </c>
      <c r="D25" s="1">
        <v>-200.0</v>
      </c>
      <c r="E25" s="1">
        <v>-284.0</v>
      </c>
      <c r="F25" s="1">
        <v>-349.0</v>
      </c>
      <c r="G25" s="1">
        <v>-356.0</v>
      </c>
      <c r="H25" s="1">
        <v>-277.0</v>
      </c>
      <c r="I25" s="1">
        <v>-250.0</v>
      </c>
      <c r="J25" s="1">
        <v>-237.0</v>
      </c>
      <c r="K25" s="1">
        <v>-152.0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-68.0</v>
      </c>
      <c r="C26" s="1">
        <v>-132.0</v>
      </c>
      <c r="D26" s="1">
        <v>-200.0</v>
      </c>
      <c r="E26" s="1">
        <v>-284.0</v>
      </c>
      <c r="F26" s="1">
        <v>-349.0</v>
      </c>
      <c r="G26" s="1">
        <v>-356.0</v>
      </c>
      <c r="H26" s="1">
        <v>-277.0</v>
      </c>
      <c r="I26" s="1">
        <v>-250.0</v>
      </c>
      <c r="J26" s="1">
        <v>-237.0</v>
      </c>
      <c r="K26" s="1">
        <v>-152.0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-68.0</v>
      </c>
      <c r="C27" s="1">
        <v>-132.0</v>
      </c>
      <c r="D27" s="1">
        <v>-200.0</v>
      </c>
      <c r="E27" s="1">
        <v>-284.0</v>
      </c>
      <c r="F27" s="1">
        <v>-349.0</v>
      </c>
      <c r="G27" s="1">
        <v>-356.0</v>
      </c>
      <c r="H27" s="1">
        <v>-277.0</v>
      </c>
      <c r="I27" s="1">
        <v>-250.0</v>
      </c>
      <c r="J27" s="1">
        <v>-237.0</v>
      </c>
      <c r="K27" s="1">
        <v>-152.0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 t="s">
        <v>166</v>
      </c>
      <c r="C29" s="1" t="s">
        <v>167</v>
      </c>
      <c r="D29" s="1" t="s">
        <v>168</v>
      </c>
      <c r="E29" s="1" t="s">
        <v>169</v>
      </c>
      <c r="F29" s="1" t="s">
        <v>170</v>
      </c>
      <c r="G29" s="1" t="s">
        <v>171</v>
      </c>
      <c r="H29" s="1" t="s">
        <v>172</v>
      </c>
      <c r="I29" s="1" t="s">
        <v>173</v>
      </c>
      <c r="J29" s="1" t="s">
        <v>174</v>
      </c>
      <c r="K29" s="1" t="s">
        <v>175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 t="s">
        <v>166</v>
      </c>
      <c r="C30" s="1" t="s">
        <v>167</v>
      </c>
      <c r="D30" s="1" t="s">
        <v>168</v>
      </c>
      <c r="E30" s="1" t="s">
        <v>169</v>
      </c>
      <c r="F30" s="1" t="s">
        <v>170</v>
      </c>
      <c r="G30" s="1" t="s">
        <v>171</v>
      </c>
      <c r="H30" s="1" t="s">
        <v>172</v>
      </c>
      <c r="I30" s="1" t="s">
        <v>173</v>
      </c>
      <c r="J30" s="1" t="s">
        <v>174</v>
      </c>
      <c r="K30" s="1" t="s">
        <v>175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>
        <v>74.0</v>
      </c>
      <c r="C31" s="1">
        <v>110.0</v>
      </c>
      <c r="D31" s="1">
        <v>134.0</v>
      </c>
      <c r="E31" s="1">
        <v>153.0</v>
      </c>
      <c r="F31" s="1">
        <v>186.0</v>
      </c>
      <c r="G31" s="1">
        <v>240.0</v>
      </c>
      <c r="H31" s="1">
        <v>259.0</v>
      </c>
      <c r="I31" s="1">
        <v>271.0</v>
      </c>
      <c r="J31" s="1">
        <v>289.0</v>
      </c>
      <c r="K31" s="1">
        <v>295.0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166</v>
      </c>
      <c r="C32" s="1" t="s">
        <v>167</v>
      </c>
      <c r="D32" s="1" t="s">
        <v>168</v>
      </c>
      <c r="E32" s="1" t="s">
        <v>169</v>
      </c>
      <c r="F32" s="1" t="s">
        <v>170</v>
      </c>
      <c r="G32" s="1" t="s">
        <v>171</v>
      </c>
      <c r="H32" s="1" t="s">
        <v>172</v>
      </c>
      <c r="I32" s="1" t="s">
        <v>173</v>
      </c>
      <c r="J32" s="1" t="s">
        <v>174</v>
      </c>
      <c r="K32" s="1" t="s">
        <v>175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166</v>
      </c>
      <c r="C33" s="1" t="s">
        <v>167</v>
      </c>
      <c r="D33" s="1" t="s">
        <v>168</v>
      </c>
      <c r="E33" s="1" t="s">
        <v>169</v>
      </c>
      <c r="F33" s="1" t="s">
        <v>170</v>
      </c>
      <c r="G33" s="1" t="s">
        <v>171</v>
      </c>
      <c r="H33" s="1" t="s">
        <v>172</v>
      </c>
      <c r="I33" s="1" t="s">
        <v>173</v>
      </c>
      <c r="J33" s="1" t="s">
        <v>174</v>
      </c>
      <c r="K33" s="1" t="s">
        <v>175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74.0</v>
      </c>
      <c r="C34" s="1">
        <v>110.0</v>
      </c>
      <c r="D34" s="1">
        <v>134.0</v>
      </c>
      <c r="E34" s="1">
        <v>153.0</v>
      </c>
      <c r="F34" s="1">
        <v>186.0</v>
      </c>
      <c r="G34" s="1">
        <v>240.0</v>
      </c>
      <c r="H34" s="1">
        <v>259.0</v>
      </c>
      <c r="I34" s="1">
        <v>271.0</v>
      </c>
      <c r="J34" s="1">
        <v>289.0</v>
      </c>
      <c r="K34" s="1">
        <v>295.0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182</v>
      </c>
      <c r="C35" s="1" t="s">
        <v>183</v>
      </c>
      <c r="D35" s="1" t="s">
        <v>174</v>
      </c>
      <c r="E35" s="1" t="s">
        <v>184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175</v>
      </c>
      <c r="K35" s="1" t="s">
        <v>189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182</v>
      </c>
      <c r="C36" s="1" t="s">
        <v>183</v>
      </c>
      <c r="D36" s="1" t="s">
        <v>174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175</v>
      </c>
      <c r="K36" s="1" t="s">
        <v>189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>
        <v>-67.0</v>
      </c>
      <c r="C38" s="1">
        <v>-121.0</v>
      </c>
      <c r="D38" s="1">
        <v>-165.0</v>
      </c>
      <c r="E38" s="1">
        <v>-199.0</v>
      </c>
      <c r="F38" s="1">
        <v>-321.0</v>
      </c>
      <c r="G38" s="1">
        <v>-296.0</v>
      </c>
      <c r="H38" s="1">
        <v>-235.0</v>
      </c>
      <c r="I38" s="1">
        <v>-194.0</v>
      </c>
      <c r="J38" s="1">
        <v>-199.0</v>
      </c>
      <c r="K38" s="1">
        <v>-65.0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-68.0</v>
      </c>
      <c r="C39" s="1">
        <v>-123.0</v>
      </c>
      <c r="D39" s="1">
        <v>-169.0</v>
      </c>
      <c r="E39" s="1">
        <v>-202.0</v>
      </c>
      <c r="F39" s="1">
        <v>-325.0</v>
      </c>
      <c r="G39" s="1">
        <v>-301.0</v>
      </c>
      <c r="H39" s="1">
        <v>-244.0</v>
      </c>
      <c r="I39" s="1">
        <v>-200.0</v>
      </c>
      <c r="J39" s="1">
        <v>-204.0</v>
      </c>
      <c r="K39" s="1">
        <v>-70.0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>
        <v>-68.0</v>
      </c>
      <c r="C40" s="1">
        <v>-123.0</v>
      </c>
      <c r="D40" s="1">
        <v>-169.0</v>
      </c>
      <c r="E40" s="1">
        <v>-202.0</v>
      </c>
      <c r="F40" s="1">
        <v>-325.0</v>
      </c>
      <c r="G40" s="1">
        <v>-301.0</v>
      </c>
      <c r="H40" s="1">
        <v>-244.0</v>
      </c>
      <c r="I40" s="1">
        <v>-200.0</v>
      </c>
      <c r="J40" s="1">
        <v>-204.0</v>
      </c>
      <c r="K40" s="1">
        <v>-73.0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-64.0</v>
      </c>
      <c r="C41" s="1">
        <v>-119.0</v>
      </c>
      <c r="D41" s="1">
        <v>-162.0</v>
      </c>
      <c r="E41" s="1">
        <v>-195.0</v>
      </c>
      <c r="F41" s="1">
        <v>-316.0</v>
      </c>
      <c r="G41" s="1">
        <v>-285.0</v>
      </c>
      <c r="H41" s="1">
        <v>-224.0</v>
      </c>
      <c r="I41" s="1">
        <v>-184.0</v>
      </c>
      <c r="J41" s="1">
        <v>-188.0</v>
      </c>
      <c r="K41" s="1">
        <v>-54.0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1.0</v>
      </c>
      <c r="C42" s="1">
        <v>0.0</v>
      </c>
      <c r="D42" s="1">
        <v>4.0</v>
      </c>
      <c r="E42" s="1">
        <v>36.0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 t="s">
        <v>197</v>
      </c>
      <c r="C43" s="1">
        <v>0.0</v>
      </c>
      <c r="D43" s="1" t="s">
        <v>198</v>
      </c>
      <c r="E43" s="1" t="s">
        <v>199</v>
      </c>
      <c r="F43" s="1" t="s">
        <v>200</v>
      </c>
      <c r="G43" s="1" t="s">
        <v>201</v>
      </c>
      <c r="H43" s="1" t="s">
        <v>202</v>
      </c>
      <c r="I43" s="1" t="s">
        <v>203</v>
      </c>
      <c r="J43" s="1" t="s">
        <v>204</v>
      </c>
      <c r="K43" s="1" t="s">
        <v>205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207</v>
      </c>
      <c r="B45" s="1">
        <v>0.0</v>
      </c>
      <c r="C45" s="1">
        <v>0.0</v>
      </c>
      <c r="D45" s="1">
        <v>0.0</v>
      </c>
      <c r="E45" s="1">
        <v>2.0</v>
      </c>
      <c r="F45" s="1">
        <v>-10.0</v>
      </c>
      <c r="G45" s="1">
        <v>2.0</v>
      </c>
      <c r="H45" s="1">
        <v>4.0</v>
      </c>
      <c r="I45" s="1">
        <v>8.0</v>
      </c>
      <c r="J45" s="1">
        <v>-5.0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208</v>
      </c>
      <c r="B46" s="1">
        <v>0.0</v>
      </c>
      <c r="C46" s="1">
        <v>0.0</v>
      </c>
      <c r="D46" s="1">
        <v>0.0</v>
      </c>
      <c r="E46" s="1">
        <v>2.0</v>
      </c>
      <c r="F46" s="1">
        <v>-9.0</v>
      </c>
      <c r="G46" s="1">
        <v>2.0</v>
      </c>
      <c r="H46" s="1">
        <v>4.0</v>
      </c>
      <c r="I46" s="1">
        <v>8.0</v>
      </c>
      <c r="J46" s="1">
        <v>-5.0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209</v>
      </c>
      <c r="B47" s="1">
        <v>0.0</v>
      </c>
      <c r="C47" s="1">
        <v>0.0</v>
      </c>
      <c r="D47" s="1">
        <v>0.0</v>
      </c>
      <c r="E47" s="1">
        <v>-167.0</v>
      </c>
      <c r="F47" s="1">
        <v>0.0</v>
      </c>
      <c r="G47" s="1">
        <v>-2.0</v>
      </c>
      <c r="H47" s="1">
        <v>-1.0</v>
      </c>
      <c r="I47" s="1">
        <v>4.0</v>
      </c>
      <c r="J47" s="1">
        <v>27.0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210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-13.0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211</v>
      </c>
      <c r="B49" s="1">
        <v>0.0</v>
      </c>
      <c r="C49" s="1">
        <v>0.0</v>
      </c>
      <c r="D49" s="1">
        <v>0.0</v>
      </c>
      <c r="E49" s="1">
        <v>-167.0</v>
      </c>
      <c r="F49" s="1">
        <v>0.0</v>
      </c>
      <c r="G49" s="1">
        <v>-2.0</v>
      </c>
      <c r="H49" s="1">
        <v>-1.0</v>
      </c>
      <c r="I49" s="1">
        <v>4.0</v>
      </c>
      <c r="J49" s="1">
        <v>28.0</v>
      </c>
      <c r="K49" s="1">
        <v>-4.0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212</v>
      </c>
      <c r="B50" s="1">
        <v>-43.0</v>
      </c>
      <c r="C50" s="1">
        <v>-77.0</v>
      </c>
      <c r="D50" s="1">
        <v>-111.0</v>
      </c>
      <c r="E50" s="1">
        <v>-131.0</v>
      </c>
      <c r="F50" s="1">
        <v>-216.0</v>
      </c>
      <c r="G50" s="1">
        <v>-195.0</v>
      </c>
      <c r="H50" s="1">
        <v>-165.0</v>
      </c>
      <c r="I50" s="1">
        <v>-147.0</v>
      </c>
      <c r="J50" s="1">
        <v>-146.0</v>
      </c>
      <c r="K50" s="1">
        <v>-82.0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213</v>
      </c>
      <c r="B51" s="1">
        <v>1.0</v>
      </c>
      <c r="C51" s="1">
        <v>1.0</v>
      </c>
      <c r="D51" s="1">
        <v>5.0</v>
      </c>
      <c r="E51" s="1">
        <v>17.0</v>
      </c>
      <c r="F51" s="1">
        <v>22.0</v>
      </c>
      <c r="G51" s="1">
        <v>19.0</v>
      </c>
      <c r="H51" s="1">
        <v>22.0</v>
      </c>
      <c r="I51" s="1">
        <v>32.0</v>
      </c>
      <c r="J51" s="1">
        <v>37.0</v>
      </c>
      <c r="K51" s="1">
        <v>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215</v>
      </c>
      <c r="B53" s="1">
        <v>0.0</v>
      </c>
      <c r="C53" s="1">
        <v>0.0</v>
      </c>
      <c r="D53" s="1">
        <v>0.0</v>
      </c>
      <c r="E53" s="1">
        <v>0.0</v>
      </c>
      <c r="F53" s="1">
        <v>107.0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216</v>
      </c>
      <c r="B54" s="1">
        <v>0.0</v>
      </c>
      <c r="C54" s="1">
        <v>0.0</v>
      </c>
      <c r="D54" s="1">
        <v>0.0</v>
      </c>
      <c r="E54" s="1">
        <v>0.0</v>
      </c>
      <c r="F54" s="1">
        <v>107.0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217</v>
      </c>
      <c r="B55" s="1">
        <v>20.0</v>
      </c>
      <c r="C55" s="1">
        <v>44.0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218</v>
      </c>
      <c r="B56" s="1">
        <v>47.0</v>
      </c>
      <c r="C56" s="1">
        <v>76.0</v>
      </c>
      <c r="D56" s="1">
        <v>105.0</v>
      </c>
      <c r="E56" s="1">
        <v>613.0</v>
      </c>
      <c r="F56" s="1">
        <v>271.0</v>
      </c>
      <c r="G56" s="1">
        <v>286.0</v>
      </c>
      <c r="H56" s="1">
        <v>308.0</v>
      </c>
      <c r="I56" s="1">
        <v>272.0</v>
      </c>
      <c r="J56" s="1">
        <v>277.0</v>
      </c>
      <c r="K56" s="1">
        <v>152.0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219</v>
      </c>
      <c r="B57" s="1">
        <v>2.0</v>
      </c>
      <c r="C57" s="1">
        <v>2.0</v>
      </c>
      <c r="D57" s="1">
        <v>3.0</v>
      </c>
      <c r="E57" s="1">
        <v>3.0</v>
      </c>
      <c r="F57" s="1">
        <v>5.0</v>
      </c>
      <c r="G57" s="1">
        <v>10.0</v>
      </c>
      <c r="H57" s="1">
        <v>11.0</v>
      </c>
      <c r="I57" s="1">
        <v>10.0</v>
      </c>
      <c r="J57" s="1">
        <v>11.0</v>
      </c>
      <c r="K57" s="1">
        <v>11.0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220</v>
      </c>
      <c r="B58" s="1">
        <v>1.0</v>
      </c>
      <c r="C58" s="1">
        <v>1.0</v>
      </c>
      <c r="D58" s="1">
        <v>1.0</v>
      </c>
      <c r="E58" s="1">
        <v>3.0</v>
      </c>
      <c r="F58" s="1">
        <v>4.0</v>
      </c>
      <c r="G58" s="1">
        <v>6.0</v>
      </c>
      <c r="H58" s="1">
        <v>6.0</v>
      </c>
      <c r="I58" s="1">
        <v>5.0</v>
      </c>
      <c r="J58" s="1">
        <v>7.0</v>
      </c>
      <c r="K58" s="1">
        <v>10.0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221</v>
      </c>
      <c r="B59" s="1">
        <v>42.0</v>
      </c>
      <c r="C59" s="1">
        <v>1.0</v>
      </c>
      <c r="D59" s="1">
        <v>1.0</v>
      </c>
      <c r="E59" s="1">
        <v>53.0</v>
      </c>
      <c r="F59" s="1">
        <v>1.0</v>
      </c>
      <c r="G59" s="1">
        <v>4.0</v>
      </c>
      <c r="H59" s="1">
        <v>4.0</v>
      </c>
      <c r="I59" s="1">
        <v>4.0</v>
      </c>
      <c r="J59" s="1">
        <v>3.0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222</v>
      </c>
      <c r="B60" s="1">
        <v>2.0</v>
      </c>
      <c r="C60" s="1">
        <v>4.0</v>
      </c>
      <c r="D60" s="1">
        <v>8.0</v>
      </c>
      <c r="E60" s="1">
        <v>10.0</v>
      </c>
      <c r="F60" s="1">
        <v>11.0</v>
      </c>
      <c r="G60" s="1">
        <v>17.0</v>
      </c>
      <c r="H60" s="1">
        <v>20.0</v>
      </c>
      <c r="I60" s="1">
        <v>17.0</v>
      </c>
      <c r="J60" s="1">
        <v>25.0</v>
      </c>
      <c r="K60" s="1">
        <v>21.0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223</v>
      </c>
      <c r="B61" s="1">
        <v>3.0</v>
      </c>
      <c r="C61" s="1">
        <v>5.0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224</v>
      </c>
      <c r="B62" s="1">
        <v>0.0</v>
      </c>
      <c r="C62" s="1">
        <v>0.0</v>
      </c>
      <c r="D62" s="1">
        <v>9.0</v>
      </c>
      <c r="E62" s="1">
        <v>12.0</v>
      </c>
      <c r="F62" s="1">
        <v>17.0</v>
      </c>
      <c r="G62" s="1">
        <v>26.0</v>
      </c>
      <c r="H62" s="1">
        <v>28.0</v>
      </c>
      <c r="I62" s="1">
        <v>40.0</v>
      </c>
      <c r="J62" s="1">
        <v>51.0</v>
      </c>
      <c r="K62" s="1">
        <v>64.0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225</v>
      </c>
      <c r="B63" s="1">
        <v>6.0</v>
      </c>
      <c r="C63" s="1">
        <v>9.0</v>
      </c>
      <c r="D63" s="1">
        <v>17.0</v>
      </c>
      <c r="E63" s="1">
        <v>23.0</v>
      </c>
      <c r="F63" s="1">
        <v>29.0</v>
      </c>
      <c r="G63" s="1">
        <v>44.0</v>
      </c>
      <c r="H63" s="1">
        <v>49.0</v>
      </c>
      <c r="I63" s="1">
        <v>57.0</v>
      </c>
      <c r="J63" s="1">
        <v>76.0</v>
      </c>
      <c r="K63" s="1">
        <v>86.0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227</v>
      </c>
      <c r="B3" s="1" t="s">
        <v>228</v>
      </c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234</v>
      </c>
      <c r="I3" s="1" t="s">
        <v>235</v>
      </c>
      <c r="J3" s="1" t="s">
        <v>236</v>
      </c>
      <c r="K3" s="1" t="s">
        <v>237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238</v>
      </c>
      <c r="B4" s="1" t="s">
        <v>239</v>
      </c>
      <c r="C4" s="1" t="s">
        <v>240</v>
      </c>
      <c r="D4" s="1" t="s">
        <v>241</v>
      </c>
      <c r="E4" s="1" t="s">
        <v>242</v>
      </c>
      <c r="F4" s="1" t="s">
        <v>243</v>
      </c>
      <c r="G4" s="1" t="s">
        <v>244</v>
      </c>
      <c r="H4" s="1" t="s">
        <v>245</v>
      </c>
      <c r="I4" s="1" t="s">
        <v>246</v>
      </c>
      <c r="J4" s="1" t="s">
        <v>247</v>
      </c>
      <c r="K4" s="1" t="s">
        <v>248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249</v>
      </c>
      <c r="B5" s="1" t="s">
        <v>250</v>
      </c>
      <c r="C5" s="1" t="s">
        <v>251</v>
      </c>
      <c r="D5" s="1" t="s">
        <v>252</v>
      </c>
      <c r="E5" s="1" t="s">
        <v>253</v>
      </c>
      <c r="F5" s="1" t="s">
        <v>254</v>
      </c>
      <c r="G5" s="1" t="s">
        <v>255</v>
      </c>
      <c r="H5" s="1" t="s">
        <v>256</v>
      </c>
      <c r="I5" s="1" t="s">
        <v>257</v>
      </c>
      <c r="J5" s="1" t="s">
        <v>258</v>
      </c>
      <c r="K5" s="1" t="s">
        <v>259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 t="s">
        <v>250</v>
      </c>
      <c r="C6" s="1" t="s">
        <v>251</v>
      </c>
      <c r="D6" s="1" t="s">
        <v>252</v>
      </c>
      <c r="E6" s="1" t="s">
        <v>253</v>
      </c>
      <c r="F6" s="1" t="s">
        <v>254</v>
      </c>
      <c r="G6" s="1" t="s">
        <v>255</v>
      </c>
      <c r="H6" s="1" t="s">
        <v>256</v>
      </c>
      <c r="I6" s="1" t="s">
        <v>257</v>
      </c>
      <c r="J6" s="1" t="s">
        <v>258</v>
      </c>
      <c r="K6" s="1" t="s">
        <v>259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262</v>
      </c>
      <c r="B8" s="1">
        <v>0.0</v>
      </c>
      <c r="C8" s="1">
        <v>0.0</v>
      </c>
      <c r="D8" s="1" t="s">
        <v>263</v>
      </c>
      <c r="E8" s="1" t="s">
        <v>264</v>
      </c>
      <c r="F8" s="1" t="s">
        <v>265</v>
      </c>
      <c r="G8" s="1" t="s">
        <v>266</v>
      </c>
      <c r="H8" s="1" t="s">
        <v>267</v>
      </c>
      <c r="I8" s="1" t="s">
        <v>268</v>
      </c>
      <c r="J8" s="1" t="s">
        <v>269</v>
      </c>
      <c r="K8" s="1" t="s">
        <v>270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271</v>
      </c>
      <c r="B9" s="1">
        <v>0.0</v>
      </c>
      <c r="C9" s="1">
        <v>0.0</v>
      </c>
      <c r="D9" s="1">
        <v>0.0</v>
      </c>
      <c r="E9" s="1" t="s">
        <v>272</v>
      </c>
      <c r="F9" s="1" t="s">
        <v>273</v>
      </c>
      <c r="G9" s="1" t="s">
        <v>274</v>
      </c>
      <c r="H9" s="1" t="s">
        <v>275</v>
      </c>
      <c r="I9" s="1" t="s">
        <v>276</v>
      </c>
      <c r="J9" s="1" t="s">
        <v>277</v>
      </c>
      <c r="K9" s="1" t="s">
        <v>278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279</v>
      </c>
      <c r="B10" s="1">
        <v>0.0</v>
      </c>
      <c r="C10" s="1">
        <v>0.0</v>
      </c>
      <c r="D10" s="1">
        <v>0.0</v>
      </c>
      <c r="E10" s="1" t="s">
        <v>280</v>
      </c>
      <c r="F10" s="1" t="s">
        <v>281</v>
      </c>
      <c r="G10" s="1" t="s">
        <v>282</v>
      </c>
      <c r="H10" s="1" t="s">
        <v>283</v>
      </c>
      <c r="I10" s="1" t="s">
        <v>284</v>
      </c>
      <c r="J10" s="1" t="s">
        <v>285</v>
      </c>
      <c r="K10" s="1" t="s">
        <v>286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287</v>
      </c>
      <c r="B11" s="1">
        <v>0.0</v>
      </c>
      <c r="C11" s="1">
        <v>0.0</v>
      </c>
      <c r="D11" s="1">
        <v>0.0</v>
      </c>
      <c r="E11" s="1" t="s">
        <v>288</v>
      </c>
      <c r="F11" s="1" t="s">
        <v>289</v>
      </c>
      <c r="G11" s="1" t="s">
        <v>290</v>
      </c>
      <c r="H11" s="1" t="s">
        <v>291</v>
      </c>
      <c r="I11" s="1" t="s">
        <v>292</v>
      </c>
      <c r="J11" s="1" t="s">
        <v>293</v>
      </c>
      <c r="K11" s="1" t="s">
        <v>294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295</v>
      </c>
      <c r="B12" s="1">
        <v>0.0</v>
      </c>
      <c r="C12" s="1">
        <v>0.0</v>
      </c>
      <c r="D12" s="1">
        <v>0.0</v>
      </c>
      <c r="E12" s="1" t="s">
        <v>288</v>
      </c>
      <c r="F12" s="1" t="s">
        <v>289</v>
      </c>
      <c r="G12" s="1" t="s">
        <v>290</v>
      </c>
      <c r="H12" s="1" t="s">
        <v>291</v>
      </c>
      <c r="I12" s="1" t="s">
        <v>292</v>
      </c>
      <c r="J12" s="1" t="s">
        <v>293</v>
      </c>
      <c r="K12" s="1" t="s">
        <v>296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297</v>
      </c>
      <c r="B13" s="1">
        <v>0.0</v>
      </c>
      <c r="C13" s="1">
        <v>0.0</v>
      </c>
      <c r="D13" s="1">
        <v>0.0</v>
      </c>
      <c r="E13" s="1" t="s">
        <v>298</v>
      </c>
      <c r="F13" s="1" t="s">
        <v>299</v>
      </c>
      <c r="G13" s="1" t="s">
        <v>300</v>
      </c>
      <c r="H13" s="1" t="s">
        <v>301</v>
      </c>
      <c r="I13" s="1" t="s">
        <v>302</v>
      </c>
      <c r="J13" s="1" t="s">
        <v>303</v>
      </c>
      <c r="K13" s="1" t="s">
        <v>304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305</v>
      </c>
      <c r="B14" s="1">
        <v>0.0</v>
      </c>
      <c r="C14" s="1">
        <v>0.0</v>
      </c>
      <c r="D14" s="1">
        <v>0.0</v>
      </c>
      <c r="E14" s="1" t="s">
        <v>298</v>
      </c>
      <c r="F14" s="1" t="s">
        <v>299</v>
      </c>
      <c r="G14" s="1" t="s">
        <v>300</v>
      </c>
      <c r="H14" s="1" t="s">
        <v>301</v>
      </c>
      <c r="I14" s="1" t="s">
        <v>302</v>
      </c>
      <c r="J14" s="1" t="s">
        <v>303</v>
      </c>
      <c r="K14" s="1" t="s">
        <v>304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306</v>
      </c>
      <c r="B15" s="1">
        <v>0.0</v>
      </c>
      <c r="C15" s="1">
        <v>0.0</v>
      </c>
      <c r="D15" s="1">
        <v>0.0</v>
      </c>
      <c r="E15" s="1" t="s">
        <v>298</v>
      </c>
      <c r="F15" s="1" t="s">
        <v>299</v>
      </c>
      <c r="G15" s="1" t="s">
        <v>300</v>
      </c>
      <c r="H15" s="1" t="s">
        <v>301</v>
      </c>
      <c r="I15" s="1" t="s">
        <v>302</v>
      </c>
      <c r="J15" s="1" t="s">
        <v>303</v>
      </c>
      <c r="K15" s="1" t="s">
        <v>304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307</v>
      </c>
      <c r="B16" s="1">
        <v>0.0</v>
      </c>
      <c r="C16" s="1">
        <v>0.0</v>
      </c>
      <c r="D16" s="1">
        <v>0.0</v>
      </c>
      <c r="E16" s="1" t="s">
        <v>308</v>
      </c>
      <c r="F16" s="1" t="s">
        <v>309</v>
      </c>
      <c r="G16" s="1">
        <v>-107.0</v>
      </c>
      <c r="H16" s="1" t="s">
        <v>310</v>
      </c>
      <c r="I16" s="1" t="s">
        <v>311</v>
      </c>
      <c r="J16" s="1" t="s">
        <v>312</v>
      </c>
      <c r="K16" s="1" t="s">
        <v>313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314</v>
      </c>
      <c r="B17" s="1">
        <v>0.0</v>
      </c>
      <c r="C17" s="1">
        <v>0.0</v>
      </c>
      <c r="D17" s="1">
        <v>0.0</v>
      </c>
      <c r="E17" s="1" t="s">
        <v>315</v>
      </c>
      <c r="F17" s="1" t="s">
        <v>316</v>
      </c>
      <c r="G17" s="1" t="s">
        <v>317</v>
      </c>
      <c r="H17" s="1" t="s">
        <v>318</v>
      </c>
      <c r="I17" s="1" t="s">
        <v>319</v>
      </c>
      <c r="J17" s="1" t="s">
        <v>320</v>
      </c>
      <c r="K17" s="1" t="s">
        <v>321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322</v>
      </c>
      <c r="B18" s="1">
        <v>0.0</v>
      </c>
      <c r="C18" s="1">
        <v>0.0</v>
      </c>
      <c r="D18" s="1">
        <v>0.0</v>
      </c>
      <c r="E18" s="1" t="s">
        <v>323</v>
      </c>
      <c r="F18" s="1" t="s">
        <v>324</v>
      </c>
      <c r="G18" s="1" t="s">
        <v>325</v>
      </c>
      <c r="H18" s="1" t="s">
        <v>326</v>
      </c>
      <c r="I18" s="1" t="s">
        <v>327</v>
      </c>
      <c r="J18" s="1" t="s">
        <v>328</v>
      </c>
      <c r="K18" s="1" t="s">
        <v>329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330</v>
      </c>
      <c r="B20" s="1" t="s">
        <v>331</v>
      </c>
      <c r="C20" s="1">
        <v>0.0</v>
      </c>
      <c r="D20" s="1" t="s">
        <v>331</v>
      </c>
      <c r="E20" s="1" t="s">
        <v>332</v>
      </c>
      <c r="F20" s="1" t="s">
        <v>333</v>
      </c>
      <c r="G20" s="1" t="s">
        <v>334</v>
      </c>
      <c r="H20" s="1" t="s">
        <v>335</v>
      </c>
      <c r="I20" s="1" t="s">
        <v>123</v>
      </c>
      <c r="J20" s="1" t="s">
        <v>336</v>
      </c>
      <c r="K20" s="1" t="s">
        <v>337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338</v>
      </c>
      <c r="B21" s="1" t="s">
        <v>339</v>
      </c>
      <c r="C21" s="1">
        <v>0.0</v>
      </c>
      <c r="D21" s="1" t="s">
        <v>340</v>
      </c>
      <c r="E21" s="1" t="s">
        <v>341</v>
      </c>
      <c r="F21" s="1" t="s">
        <v>342</v>
      </c>
      <c r="G21" s="1" t="s">
        <v>343</v>
      </c>
      <c r="H21" s="1" t="s">
        <v>344</v>
      </c>
      <c r="I21" s="1" t="s">
        <v>345</v>
      </c>
      <c r="J21" s="1" t="s">
        <v>346</v>
      </c>
      <c r="K21" s="1" t="s">
        <v>347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348</v>
      </c>
      <c r="B22" s="1">
        <v>0.0</v>
      </c>
      <c r="C22" s="1">
        <v>0.0</v>
      </c>
      <c r="D22" s="1">
        <v>0.0</v>
      </c>
      <c r="E22" s="1" t="s">
        <v>349</v>
      </c>
      <c r="F22" s="1" t="s">
        <v>350</v>
      </c>
      <c r="G22" s="1" t="s">
        <v>351</v>
      </c>
      <c r="H22" s="1" t="s">
        <v>352</v>
      </c>
      <c r="I22" s="1" t="s">
        <v>353</v>
      </c>
      <c r="J22" s="1" t="s">
        <v>354</v>
      </c>
      <c r="K22" s="1" t="s">
        <v>355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356</v>
      </c>
      <c r="B23" s="1">
        <v>0.0</v>
      </c>
      <c r="C23" s="1">
        <v>0.0</v>
      </c>
      <c r="D23" s="1">
        <v>0.0</v>
      </c>
      <c r="E23" s="1" t="s">
        <v>357</v>
      </c>
      <c r="F23" s="1" t="s">
        <v>358</v>
      </c>
      <c r="G23" s="1" t="s">
        <v>359</v>
      </c>
      <c r="H23" s="1" t="s">
        <v>360</v>
      </c>
      <c r="I23" s="1" t="s">
        <v>361</v>
      </c>
      <c r="J23" s="1" t="s">
        <v>362</v>
      </c>
      <c r="K23" s="1" t="s">
        <v>363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365</v>
      </c>
      <c r="B25" s="1" t="s">
        <v>366</v>
      </c>
      <c r="C25" s="1" t="s">
        <v>367</v>
      </c>
      <c r="D25" s="1" t="s">
        <v>368</v>
      </c>
      <c r="E25" s="1" t="s">
        <v>369</v>
      </c>
      <c r="F25" s="1" t="s">
        <v>370</v>
      </c>
      <c r="G25" s="1" t="s">
        <v>371</v>
      </c>
      <c r="H25" s="1" t="s">
        <v>372</v>
      </c>
      <c r="I25" s="1" t="s">
        <v>373</v>
      </c>
      <c r="J25" s="1" t="s">
        <v>374</v>
      </c>
      <c r="K25" s="1" t="s">
        <v>375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376</v>
      </c>
      <c r="B26" s="1" t="s">
        <v>377</v>
      </c>
      <c r="C26" s="1" t="s">
        <v>378</v>
      </c>
      <c r="D26" s="1" t="s">
        <v>379</v>
      </c>
      <c r="E26" s="1" t="s">
        <v>380</v>
      </c>
      <c r="F26" s="1" t="s">
        <v>381</v>
      </c>
      <c r="G26" s="1" t="s">
        <v>382</v>
      </c>
      <c r="H26" s="1" t="s">
        <v>373</v>
      </c>
      <c r="I26" s="1" t="s">
        <v>383</v>
      </c>
      <c r="J26" s="1" t="s">
        <v>384</v>
      </c>
      <c r="K26" s="1" t="s">
        <v>385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386</v>
      </c>
      <c r="B27" s="1" t="s">
        <v>387</v>
      </c>
      <c r="C27" s="1" t="s">
        <v>388</v>
      </c>
      <c r="D27" s="1" t="s">
        <v>388</v>
      </c>
      <c r="E27" s="1" t="s">
        <v>389</v>
      </c>
      <c r="F27" s="1" t="s">
        <v>390</v>
      </c>
      <c r="G27" s="1" t="s">
        <v>391</v>
      </c>
      <c r="H27" s="1" t="s">
        <v>392</v>
      </c>
      <c r="I27" s="1" t="s">
        <v>393</v>
      </c>
      <c r="J27" s="1" t="s">
        <v>167</v>
      </c>
      <c r="K27" s="1" t="s">
        <v>394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395</v>
      </c>
      <c r="B28" s="1">
        <v>0.0</v>
      </c>
      <c r="C28" s="1">
        <v>0.0</v>
      </c>
      <c r="D28" s="1">
        <v>0.0</v>
      </c>
      <c r="E28" s="1" t="s">
        <v>396</v>
      </c>
      <c r="F28" s="1" t="s">
        <v>397</v>
      </c>
      <c r="G28" s="1" t="s">
        <v>398</v>
      </c>
      <c r="H28" s="1" t="s">
        <v>399</v>
      </c>
      <c r="I28" s="1" t="s">
        <v>400</v>
      </c>
      <c r="J28" s="1" t="s">
        <v>401</v>
      </c>
      <c r="K28" s="1" t="s">
        <v>402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403</v>
      </c>
      <c r="B29" s="1">
        <v>0.0</v>
      </c>
      <c r="C29" s="1">
        <v>0.0</v>
      </c>
      <c r="D29" s="1">
        <v>0.0</v>
      </c>
      <c r="E29" s="1" t="s">
        <v>404</v>
      </c>
      <c r="F29" s="1" t="s">
        <v>405</v>
      </c>
      <c r="G29" s="1" t="s">
        <v>406</v>
      </c>
      <c r="H29" s="1" t="s">
        <v>407</v>
      </c>
      <c r="I29" s="1" t="s">
        <v>408</v>
      </c>
      <c r="J29" s="1" t="s">
        <v>409</v>
      </c>
      <c r="K29" s="1" t="s">
        <v>410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411</v>
      </c>
      <c r="B30" s="1" t="s">
        <v>412</v>
      </c>
      <c r="C30" s="1" t="s">
        <v>413</v>
      </c>
      <c r="D30" s="1">
        <v>0.0</v>
      </c>
      <c r="E30" s="1" t="s">
        <v>414</v>
      </c>
      <c r="F30" s="1" t="s">
        <v>415</v>
      </c>
      <c r="G30" s="1" t="s">
        <v>416</v>
      </c>
      <c r="H30" s="1" t="s">
        <v>417</v>
      </c>
      <c r="I30" s="1" t="s">
        <v>418</v>
      </c>
      <c r="J30" s="1" t="s">
        <v>419</v>
      </c>
      <c r="K30" s="1" t="s">
        <v>420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421</v>
      </c>
      <c r="B31" s="1">
        <v>0.0</v>
      </c>
      <c r="C31" s="1">
        <v>0.0</v>
      </c>
      <c r="D31" s="1">
        <v>0.0</v>
      </c>
      <c r="E31" s="1" t="s">
        <v>422</v>
      </c>
      <c r="F31" s="1" t="s">
        <v>423</v>
      </c>
      <c r="G31" s="1" t="s">
        <v>424</v>
      </c>
      <c r="H31" s="1" t="s">
        <v>425</v>
      </c>
      <c r="I31" s="1" t="s">
        <v>426</v>
      </c>
      <c r="J31" s="1" t="s">
        <v>427</v>
      </c>
      <c r="K31" s="1" t="s">
        <v>428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430</v>
      </c>
      <c r="B33" s="1" t="s">
        <v>431</v>
      </c>
      <c r="C33" s="1" t="s">
        <v>432</v>
      </c>
      <c r="D33" s="1" t="s">
        <v>433</v>
      </c>
      <c r="E33" s="1" t="s">
        <v>434</v>
      </c>
      <c r="F33" s="1" t="s">
        <v>435</v>
      </c>
      <c r="G33" s="1" t="s">
        <v>436</v>
      </c>
      <c r="H33" s="1" t="s">
        <v>437</v>
      </c>
      <c r="I33" s="1" t="s">
        <v>438</v>
      </c>
      <c r="J33" s="1" t="s">
        <v>439</v>
      </c>
      <c r="K33" s="1" t="s">
        <v>440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441</v>
      </c>
      <c r="B34" s="1" t="s">
        <v>442</v>
      </c>
      <c r="C34" s="1" t="s">
        <v>443</v>
      </c>
      <c r="D34" s="1" t="s">
        <v>444</v>
      </c>
      <c r="E34" s="1" t="s">
        <v>445</v>
      </c>
      <c r="F34" s="1" t="s">
        <v>446</v>
      </c>
      <c r="G34" s="1" t="s">
        <v>447</v>
      </c>
      <c r="H34" s="1" t="s">
        <v>448</v>
      </c>
      <c r="I34" s="1" t="s">
        <v>449</v>
      </c>
      <c r="J34" s="1" t="s">
        <v>450</v>
      </c>
      <c r="K34" s="1" t="s">
        <v>451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452</v>
      </c>
      <c r="B35" s="1" t="s">
        <v>453</v>
      </c>
      <c r="C35" s="1" t="s">
        <v>432</v>
      </c>
      <c r="D35" s="1" t="s">
        <v>454</v>
      </c>
      <c r="E35" s="1" t="s">
        <v>455</v>
      </c>
      <c r="F35" s="1" t="s">
        <v>456</v>
      </c>
      <c r="G35" s="1" t="s">
        <v>457</v>
      </c>
      <c r="H35" s="1" t="s">
        <v>458</v>
      </c>
      <c r="I35" s="1" t="s">
        <v>459</v>
      </c>
      <c r="J35" s="1" t="s">
        <v>460</v>
      </c>
      <c r="K35" s="1" t="s">
        <v>461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462</v>
      </c>
      <c r="B36" s="1" t="s">
        <v>463</v>
      </c>
      <c r="C36" s="1" t="s">
        <v>443</v>
      </c>
      <c r="D36" s="1">
        <v>30.0</v>
      </c>
      <c r="E36" s="1" t="s">
        <v>464</v>
      </c>
      <c r="F36" s="1" t="s">
        <v>465</v>
      </c>
      <c r="G36" s="1" t="s">
        <v>466</v>
      </c>
      <c r="H36" s="1" t="s">
        <v>467</v>
      </c>
      <c r="I36" s="1" t="s">
        <v>468</v>
      </c>
      <c r="J36" s="1" t="s">
        <v>469</v>
      </c>
      <c r="K36" s="1" t="s">
        <v>470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471</v>
      </c>
      <c r="B37" s="1" t="s">
        <v>472</v>
      </c>
      <c r="C37" s="1" t="s">
        <v>473</v>
      </c>
      <c r="D37" s="1" t="s">
        <v>474</v>
      </c>
      <c r="E37" s="1" t="s">
        <v>475</v>
      </c>
      <c r="F37" s="1" t="s">
        <v>476</v>
      </c>
      <c r="G37" s="1" t="s">
        <v>477</v>
      </c>
      <c r="H37" s="1" t="s">
        <v>478</v>
      </c>
      <c r="I37" s="1" t="s">
        <v>479</v>
      </c>
      <c r="J37" s="1" t="s">
        <v>480</v>
      </c>
      <c r="K37" s="1" t="s">
        <v>481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482</v>
      </c>
      <c r="B38" s="1" t="s">
        <v>483</v>
      </c>
      <c r="C38" s="1" t="s">
        <v>484</v>
      </c>
      <c r="D38" s="1" t="s">
        <v>485</v>
      </c>
      <c r="E38" s="1" t="s">
        <v>486</v>
      </c>
      <c r="F38" s="1" t="s">
        <v>487</v>
      </c>
      <c r="G38" s="1" t="s">
        <v>488</v>
      </c>
      <c r="H38" s="1" t="s">
        <v>489</v>
      </c>
      <c r="I38" s="1" t="s">
        <v>490</v>
      </c>
      <c r="J38" s="1" t="s">
        <v>491</v>
      </c>
      <c r="K38" s="1" t="s">
        <v>492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493</v>
      </c>
      <c r="B39" s="1" t="s">
        <v>494</v>
      </c>
      <c r="C39" s="1" t="s">
        <v>495</v>
      </c>
      <c r="D39" s="1" t="s">
        <v>496</v>
      </c>
      <c r="E39" s="1" t="s">
        <v>497</v>
      </c>
      <c r="F39" s="1" t="s">
        <v>498</v>
      </c>
      <c r="G39" s="1" t="s">
        <v>499</v>
      </c>
      <c r="H39" s="1" t="s">
        <v>500</v>
      </c>
      <c r="I39" s="1" t="s">
        <v>501</v>
      </c>
      <c r="J39" s="1" t="s">
        <v>502</v>
      </c>
      <c r="K39" s="1" t="s">
        <v>503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504</v>
      </c>
      <c r="B40" s="1" t="s">
        <v>505</v>
      </c>
      <c r="C40" s="1" t="s">
        <v>506</v>
      </c>
      <c r="D40" s="1" t="s">
        <v>507</v>
      </c>
      <c r="E40" s="1" t="s">
        <v>508</v>
      </c>
      <c r="F40" s="1" t="s">
        <v>509</v>
      </c>
      <c r="G40" s="1" t="s">
        <v>510</v>
      </c>
      <c r="H40" s="1" t="s">
        <v>511</v>
      </c>
      <c r="I40" s="1" t="s">
        <v>512</v>
      </c>
      <c r="J40" s="1" t="s">
        <v>513</v>
      </c>
      <c r="K40" s="1" t="s">
        <v>514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515</v>
      </c>
      <c r="B41" s="1" t="s">
        <v>516</v>
      </c>
      <c r="C41" s="1" t="s">
        <v>517</v>
      </c>
      <c r="D41" s="1" t="s">
        <v>518</v>
      </c>
      <c r="E41" s="1" t="s">
        <v>519</v>
      </c>
      <c r="F41" s="1">
        <v>-1.0</v>
      </c>
      <c r="G41" s="1" t="s">
        <v>520</v>
      </c>
      <c r="H41" s="1" t="s">
        <v>521</v>
      </c>
      <c r="I41" s="1" t="s">
        <v>522</v>
      </c>
      <c r="J41" s="1" t="s">
        <v>523</v>
      </c>
      <c r="K41" s="1" t="s">
        <v>524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525</v>
      </c>
      <c r="B42" s="1" t="s">
        <v>526</v>
      </c>
      <c r="C42" s="1" t="s">
        <v>527</v>
      </c>
      <c r="D42" s="1" t="s">
        <v>528</v>
      </c>
      <c r="E42" s="1" t="s">
        <v>529</v>
      </c>
      <c r="F42" s="1" t="s">
        <v>530</v>
      </c>
      <c r="G42" s="1" t="s">
        <v>531</v>
      </c>
      <c r="H42" s="1" t="s">
        <v>532</v>
      </c>
      <c r="I42" s="1" t="s">
        <v>533</v>
      </c>
      <c r="J42" s="1" t="s">
        <v>184</v>
      </c>
      <c r="K42" s="1" t="s">
        <v>534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535</v>
      </c>
      <c r="B43" s="1" t="s">
        <v>516</v>
      </c>
      <c r="C43" s="1" t="s">
        <v>536</v>
      </c>
      <c r="D43" s="1" t="s">
        <v>537</v>
      </c>
      <c r="E43" s="1" t="s">
        <v>186</v>
      </c>
      <c r="F43" s="1" t="s">
        <v>538</v>
      </c>
      <c r="G43" s="1" t="s">
        <v>539</v>
      </c>
      <c r="H43" s="1" t="s">
        <v>391</v>
      </c>
      <c r="I43" s="1" t="s">
        <v>540</v>
      </c>
      <c r="J43" s="1" t="s">
        <v>541</v>
      </c>
      <c r="K43" s="1" t="s">
        <v>542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543</v>
      </c>
      <c r="B44" s="1" t="s">
        <v>544</v>
      </c>
      <c r="C44" s="1" t="s">
        <v>545</v>
      </c>
      <c r="D44" s="1" t="s">
        <v>546</v>
      </c>
      <c r="E44" s="1" t="s">
        <v>547</v>
      </c>
      <c r="F44" s="1" t="s">
        <v>548</v>
      </c>
      <c r="G44" s="1" t="s">
        <v>549</v>
      </c>
      <c r="H44" s="1" t="s">
        <v>550</v>
      </c>
      <c r="I44" s="1" t="s">
        <v>533</v>
      </c>
      <c r="J44" s="1" t="s">
        <v>519</v>
      </c>
      <c r="K44" s="1" t="s">
        <v>551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553</v>
      </c>
      <c r="B46" s="1" t="s">
        <v>554</v>
      </c>
      <c r="C46" s="1">
        <v>0.0</v>
      </c>
      <c r="D46" s="1">
        <v>0.0</v>
      </c>
      <c r="E46" s="1" t="s">
        <v>555</v>
      </c>
      <c r="F46" s="1" t="s">
        <v>556</v>
      </c>
      <c r="G46" s="1" t="s">
        <v>557</v>
      </c>
      <c r="H46" s="1" t="s">
        <v>558</v>
      </c>
      <c r="I46" s="1" t="s">
        <v>559</v>
      </c>
      <c r="J46" s="1" t="s">
        <v>560</v>
      </c>
      <c r="K46" s="1" t="s">
        <v>561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562</v>
      </c>
      <c r="B47" s="1" t="s">
        <v>563</v>
      </c>
      <c r="C47" s="1" t="s">
        <v>564</v>
      </c>
      <c r="D47" s="1">
        <v>0.0</v>
      </c>
      <c r="E47" s="1" t="s">
        <v>565</v>
      </c>
      <c r="F47" s="1" t="s">
        <v>566</v>
      </c>
      <c r="G47" s="1" t="s">
        <v>567</v>
      </c>
      <c r="H47" s="1" t="s">
        <v>568</v>
      </c>
      <c r="I47" s="1" t="s">
        <v>569</v>
      </c>
      <c r="J47" s="1" t="s">
        <v>570</v>
      </c>
      <c r="K47" s="1" t="s">
        <v>571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572</v>
      </c>
      <c r="B48" s="1" t="s">
        <v>573</v>
      </c>
      <c r="C48" s="1" t="s">
        <v>574</v>
      </c>
      <c r="D48" s="1" t="s">
        <v>575</v>
      </c>
      <c r="E48" s="1" t="s">
        <v>576</v>
      </c>
      <c r="F48" s="1" t="s">
        <v>577</v>
      </c>
      <c r="G48" s="1" t="s">
        <v>578</v>
      </c>
      <c r="H48" s="1" t="s">
        <v>579</v>
      </c>
      <c r="I48" s="1" t="s">
        <v>580</v>
      </c>
      <c r="J48" s="1" t="s">
        <v>581</v>
      </c>
      <c r="K48" s="1" t="s">
        <v>582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583</v>
      </c>
      <c r="B49" s="1" t="s">
        <v>584</v>
      </c>
      <c r="C49" s="1" t="s">
        <v>585</v>
      </c>
      <c r="D49" s="1" t="s">
        <v>586</v>
      </c>
      <c r="E49" s="1" t="s">
        <v>587</v>
      </c>
      <c r="F49" s="1" t="s">
        <v>588</v>
      </c>
      <c r="G49" s="1" t="s">
        <v>589</v>
      </c>
      <c r="H49" s="1" t="s">
        <v>590</v>
      </c>
      <c r="I49" s="1" t="s">
        <v>591</v>
      </c>
      <c r="J49" s="1" t="s">
        <v>592</v>
      </c>
      <c r="K49" s="1" t="s">
        <v>593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594</v>
      </c>
      <c r="B50" s="1" t="s">
        <v>584</v>
      </c>
      <c r="C50" s="1" t="s">
        <v>585</v>
      </c>
      <c r="D50" s="1" t="s">
        <v>586</v>
      </c>
      <c r="E50" s="1" t="s">
        <v>587</v>
      </c>
      <c r="F50" s="1" t="s">
        <v>588</v>
      </c>
      <c r="G50" s="1" t="s">
        <v>589</v>
      </c>
      <c r="H50" s="1" t="s">
        <v>590</v>
      </c>
      <c r="I50" s="1" t="s">
        <v>591</v>
      </c>
      <c r="J50" s="1" t="s">
        <v>592</v>
      </c>
      <c r="K50" s="1" t="s">
        <v>595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596</v>
      </c>
      <c r="B51" s="1" t="s">
        <v>597</v>
      </c>
      <c r="C51" s="1" t="s">
        <v>598</v>
      </c>
      <c r="D51" s="1" t="s">
        <v>599</v>
      </c>
      <c r="E51" s="1" t="s">
        <v>600</v>
      </c>
      <c r="F51" s="1" t="s">
        <v>601</v>
      </c>
      <c r="G51" s="1" t="s">
        <v>602</v>
      </c>
      <c r="H51" s="1" t="s">
        <v>603</v>
      </c>
      <c r="I51" s="1" t="s">
        <v>604</v>
      </c>
      <c r="J51" s="1" t="s">
        <v>605</v>
      </c>
      <c r="K51" s="1" t="s">
        <v>606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607</v>
      </c>
      <c r="B52" s="1" t="s">
        <v>597</v>
      </c>
      <c r="C52" s="1" t="s">
        <v>598</v>
      </c>
      <c r="D52" s="1" t="s">
        <v>599</v>
      </c>
      <c r="E52" s="1" t="s">
        <v>600</v>
      </c>
      <c r="F52" s="1" t="s">
        <v>601</v>
      </c>
      <c r="G52" s="1" t="s">
        <v>602</v>
      </c>
      <c r="H52" s="1" t="s">
        <v>603</v>
      </c>
      <c r="I52" s="1" t="s">
        <v>604</v>
      </c>
      <c r="J52" s="1" t="s">
        <v>605</v>
      </c>
      <c r="K52" s="1" t="s">
        <v>606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608</v>
      </c>
      <c r="B53" s="1" t="s">
        <v>609</v>
      </c>
      <c r="C53" s="1" t="s">
        <v>610</v>
      </c>
      <c r="D53" s="1" t="s">
        <v>611</v>
      </c>
      <c r="E53" s="1" t="s">
        <v>612</v>
      </c>
      <c r="F53" s="1" t="s">
        <v>613</v>
      </c>
      <c r="G53" s="1" t="s">
        <v>614</v>
      </c>
      <c r="H53" s="1" t="s">
        <v>615</v>
      </c>
      <c r="I53" s="1" t="s">
        <v>616</v>
      </c>
      <c r="J53" s="1" t="s">
        <v>617</v>
      </c>
      <c r="K53" s="1" t="s">
        <v>618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619</v>
      </c>
      <c r="B54" s="1" t="s">
        <v>620</v>
      </c>
      <c r="C54" s="1" t="s">
        <v>621</v>
      </c>
      <c r="D54" s="1" t="s">
        <v>622</v>
      </c>
      <c r="E54" s="1" t="s">
        <v>623</v>
      </c>
      <c r="F54" s="1" t="s">
        <v>624</v>
      </c>
      <c r="G54" s="1" t="s">
        <v>625</v>
      </c>
      <c r="H54" s="1" t="s">
        <v>626</v>
      </c>
      <c r="I54" s="1" t="s">
        <v>627</v>
      </c>
      <c r="J54" s="1" t="s">
        <v>628</v>
      </c>
      <c r="K54" s="1" t="s">
        <v>629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630</v>
      </c>
      <c r="B55" s="1">
        <v>0.0</v>
      </c>
      <c r="C55" s="1">
        <v>0.0</v>
      </c>
      <c r="D55" s="1">
        <v>0.0</v>
      </c>
      <c r="E55" s="1" t="s">
        <v>631</v>
      </c>
      <c r="F55" s="1" t="s">
        <v>632</v>
      </c>
      <c r="G55" s="1" t="s">
        <v>633</v>
      </c>
      <c r="H55" s="1" t="s">
        <v>634</v>
      </c>
      <c r="I55" s="1" t="s">
        <v>635</v>
      </c>
      <c r="J55" s="1" t="s">
        <v>636</v>
      </c>
      <c r="K55" s="1" t="s">
        <v>637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638</v>
      </c>
      <c r="B56" s="1">
        <v>0.0</v>
      </c>
      <c r="C56" s="1">
        <v>0.0</v>
      </c>
      <c r="D56" s="1">
        <v>0.0</v>
      </c>
      <c r="E56" s="1" t="s">
        <v>639</v>
      </c>
      <c r="F56" s="1" t="s">
        <v>640</v>
      </c>
      <c r="G56" s="1" t="s">
        <v>641</v>
      </c>
      <c r="H56" s="1" t="s">
        <v>642</v>
      </c>
      <c r="I56" s="1" t="s">
        <v>643</v>
      </c>
      <c r="J56" s="1" t="s">
        <v>644</v>
      </c>
      <c r="K56" s="1" t="s">
        <v>645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646</v>
      </c>
      <c r="B57" s="1" t="s">
        <v>647</v>
      </c>
      <c r="C57" s="1" t="s">
        <v>648</v>
      </c>
      <c r="D57" s="1" t="s">
        <v>649</v>
      </c>
      <c r="E57" s="1" t="s">
        <v>650</v>
      </c>
      <c r="F57" s="1" t="s">
        <v>651</v>
      </c>
      <c r="G57" s="1" t="s">
        <v>652</v>
      </c>
      <c r="H57" s="1" t="s">
        <v>653</v>
      </c>
      <c r="I57" s="1" t="s">
        <v>654</v>
      </c>
      <c r="J57" s="1" t="s">
        <v>655</v>
      </c>
      <c r="K57" s="1" t="s">
        <v>656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657</v>
      </c>
      <c r="B58" s="1" t="s">
        <v>658</v>
      </c>
      <c r="C58" s="1" t="s">
        <v>659</v>
      </c>
      <c r="D58" s="1" t="s">
        <v>660</v>
      </c>
      <c r="E58" s="1" t="s">
        <v>661</v>
      </c>
      <c r="F58" s="1" t="s">
        <v>662</v>
      </c>
      <c r="G58" s="1" t="s">
        <v>663</v>
      </c>
      <c r="H58" s="1" t="s">
        <v>664</v>
      </c>
      <c r="I58" s="1" t="s">
        <v>665</v>
      </c>
      <c r="J58" s="1" t="s">
        <v>666</v>
      </c>
      <c r="K58" s="1" t="s">
        <v>667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668</v>
      </c>
      <c r="B59" s="1" t="s">
        <v>669</v>
      </c>
      <c r="C59" s="1" t="s">
        <v>670</v>
      </c>
      <c r="D59" s="1" t="s">
        <v>671</v>
      </c>
      <c r="E59" s="1" t="s">
        <v>672</v>
      </c>
      <c r="F59" s="1" t="s">
        <v>673</v>
      </c>
      <c r="G59" s="1">
        <v>92.0</v>
      </c>
      <c r="H59" s="1" t="s">
        <v>674</v>
      </c>
      <c r="I59" s="1" t="s">
        <v>675</v>
      </c>
      <c r="J59" s="1" t="s">
        <v>676</v>
      </c>
      <c r="K59" s="1" t="s">
        <v>677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678</v>
      </c>
      <c r="B60" s="1" t="s">
        <v>679</v>
      </c>
      <c r="C60" s="1" t="s">
        <v>680</v>
      </c>
      <c r="D60" s="1" t="s">
        <v>681</v>
      </c>
      <c r="E60" s="1" t="s">
        <v>682</v>
      </c>
      <c r="F60" s="1" t="s">
        <v>683</v>
      </c>
      <c r="G60" s="1" t="s">
        <v>684</v>
      </c>
      <c r="H60" s="1" t="s">
        <v>685</v>
      </c>
      <c r="I60" s="1" t="s">
        <v>686</v>
      </c>
      <c r="J60" s="1" t="s">
        <v>687</v>
      </c>
      <c r="K60" s="1" t="s">
        <v>688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689</v>
      </c>
      <c r="B61" s="1" t="s">
        <v>690</v>
      </c>
      <c r="C61" s="1" t="s">
        <v>691</v>
      </c>
      <c r="D61" s="1" t="s">
        <v>692</v>
      </c>
      <c r="E61" s="1" t="s">
        <v>693</v>
      </c>
      <c r="F61" s="1" t="s">
        <v>694</v>
      </c>
      <c r="G61" s="1" t="s">
        <v>695</v>
      </c>
      <c r="H61" s="1" t="s">
        <v>696</v>
      </c>
      <c r="I61" s="1" t="s">
        <v>697</v>
      </c>
      <c r="J61" s="1" t="s">
        <v>698</v>
      </c>
      <c r="K61" s="1" t="s">
        <v>699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700</v>
      </c>
      <c r="B62" s="1" t="s">
        <v>701</v>
      </c>
      <c r="C62" s="1">
        <v>0.0</v>
      </c>
      <c r="D62" s="1" t="s">
        <v>702</v>
      </c>
      <c r="E62" s="1" t="s">
        <v>703</v>
      </c>
      <c r="F62" s="1" t="s">
        <v>704</v>
      </c>
      <c r="G62" s="1" t="s">
        <v>705</v>
      </c>
      <c r="H62" s="1" t="s">
        <v>706</v>
      </c>
      <c r="I62" s="1" t="s">
        <v>707</v>
      </c>
      <c r="J62" s="1" t="s">
        <v>708</v>
      </c>
      <c r="K62" s="1" t="s">
        <v>709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710</v>
      </c>
      <c r="B63" s="1" t="s">
        <v>711</v>
      </c>
      <c r="C63" s="1" t="s">
        <v>712</v>
      </c>
      <c r="D63" s="1" t="s">
        <v>713</v>
      </c>
      <c r="E63" s="1" t="s">
        <v>714</v>
      </c>
      <c r="F63" s="1" t="s">
        <v>715</v>
      </c>
      <c r="G63" s="1" t="s">
        <v>716</v>
      </c>
      <c r="H63" s="1" t="s">
        <v>717</v>
      </c>
      <c r="I63" s="1" t="s">
        <v>718</v>
      </c>
      <c r="J63" s="1" t="s">
        <v>719</v>
      </c>
      <c r="K63" s="1" t="s">
        <v>720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721</v>
      </c>
      <c r="B64" s="1" t="s">
        <v>722</v>
      </c>
      <c r="C64" s="1" t="s">
        <v>723</v>
      </c>
      <c r="D64" s="1" t="s">
        <v>724</v>
      </c>
      <c r="E64" s="1" t="s">
        <v>725</v>
      </c>
      <c r="F64" s="1" t="s">
        <v>726</v>
      </c>
      <c r="G64" s="1" t="s">
        <v>620</v>
      </c>
      <c r="H64" s="1" t="s">
        <v>727</v>
      </c>
      <c r="I64" s="1" t="s">
        <v>728</v>
      </c>
      <c r="J64" s="1" t="s">
        <v>729</v>
      </c>
      <c r="K64" s="1" t="s">
        <v>730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732</v>
      </c>
      <c r="B66" s="1" t="s">
        <v>733</v>
      </c>
      <c r="C66" s="1">
        <v>0.0</v>
      </c>
      <c r="D66" s="1" t="s">
        <v>734</v>
      </c>
      <c r="E66" s="1">
        <v>0.0</v>
      </c>
      <c r="F66" s="1" t="s">
        <v>735</v>
      </c>
      <c r="G66" s="1" t="s">
        <v>736</v>
      </c>
      <c r="H66" s="1" t="s">
        <v>737</v>
      </c>
      <c r="I66" s="1" t="s">
        <v>738</v>
      </c>
      <c r="J66" s="1" t="s">
        <v>739</v>
      </c>
      <c r="K66" s="1" t="s">
        <v>740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741</v>
      </c>
      <c r="B67" s="1" t="s">
        <v>742</v>
      </c>
      <c r="C67" s="1" t="s">
        <v>743</v>
      </c>
      <c r="D67" s="1" t="s">
        <v>744</v>
      </c>
      <c r="E67" s="1">
        <v>0.0</v>
      </c>
      <c r="F67" s="1" t="s">
        <v>745</v>
      </c>
      <c r="G67" s="1" t="s">
        <v>746</v>
      </c>
      <c r="H67" s="1" t="s">
        <v>747</v>
      </c>
      <c r="I67" s="1" t="s">
        <v>748</v>
      </c>
      <c r="J67" s="1" t="s">
        <v>749</v>
      </c>
      <c r="K67" s="1" t="s">
        <v>750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751</v>
      </c>
      <c r="B68" s="1" t="s">
        <v>752</v>
      </c>
      <c r="C68" s="1" t="s">
        <v>753</v>
      </c>
      <c r="D68" s="1" t="s">
        <v>754</v>
      </c>
      <c r="E68" s="1" t="s">
        <v>755</v>
      </c>
      <c r="F68" s="1" t="s">
        <v>756</v>
      </c>
      <c r="G68" s="1" t="s">
        <v>757</v>
      </c>
      <c r="H68" s="1" t="s">
        <v>758</v>
      </c>
      <c r="I68" s="1" t="s">
        <v>759</v>
      </c>
      <c r="J68" s="1" t="s">
        <v>760</v>
      </c>
      <c r="K68" s="1" t="s">
        <v>761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762</v>
      </c>
      <c r="B69" s="1" t="s">
        <v>763</v>
      </c>
      <c r="C69" s="1" t="s">
        <v>764</v>
      </c>
      <c r="D69" s="1" t="s">
        <v>765</v>
      </c>
      <c r="E69" s="1" t="s">
        <v>766</v>
      </c>
      <c r="F69" s="1" t="s">
        <v>767</v>
      </c>
      <c r="G69" s="1" t="s">
        <v>768</v>
      </c>
      <c r="H69" s="1" t="s">
        <v>769</v>
      </c>
      <c r="I69" s="1" t="s">
        <v>770</v>
      </c>
      <c r="J69" s="1" t="s">
        <v>771</v>
      </c>
      <c r="K69" s="1" t="s">
        <v>772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773</v>
      </c>
      <c r="B70" s="1" t="s">
        <v>763</v>
      </c>
      <c r="C70" s="1" t="s">
        <v>764</v>
      </c>
      <c r="D70" s="1" t="s">
        <v>765</v>
      </c>
      <c r="E70" s="1" t="s">
        <v>766</v>
      </c>
      <c r="F70" s="1" t="s">
        <v>767</v>
      </c>
      <c r="G70" s="1" t="s">
        <v>768</v>
      </c>
      <c r="H70" s="1" t="s">
        <v>769</v>
      </c>
      <c r="I70" s="1" t="s">
        <v>770</v>
      </c>
      <c r="J70" s="1" t="s">
        <v>771</v>
      </c>
      <c r="K70" s="1" t="s">
        <v>774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775</v>
      </c>
      <c r="B71" s="1" t="s">
        <v>776</v>
      </c>
      <c r="C71" s="1" t="s">
        <v>777</v>
      </c>
      <c r="D71" s="1" t="s">
        <v>778</v>
      </c>
      <c r="E71" s="1" t="s">
        <v>779</v>
      </c>
      <c r="F71" s="1" t="s">
        <v>780</v>
      </c>
      <c r="G71" s="1" t="s">
        <v>781</v>
      </c>
      <c r="H71" s="1" t="s">
        <v>782</v>
      </c>
      <c r="I71" s="1" t="s">
        <v>510</v>
      </c>
      <c r="J71" s="1" t="s">
        <v>783</v>
      </c>
      <c r="K71" s="1" t="s">
        <v>784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785</v>
      </c>
      <c r="B72" s="1" t="s">
        <v>776</v>
      </c>
      <c r="C72" s="1" t="s">
        <v>777</v>
      </c>
      <c r="D72" s="1" t="s">
        <v>778</v>
      </c>
      <c r="E72" s="1" t="s">
        <v>779</v>
      </c>
      <c r="F72" s="1" t="s">
        <v>780</v>
      </c>
      <c r="G72" s="1" t="s">
        <v>781</v>
      </c>
      <c r="H72" s="1" t="s">
        <v>782</v>
      </c>
      <c r="I72" s="1" t="s">
        <v>510</v>
      </c>
      <c r="J72" s="1" t="s">
        <v>783</v>
      </c>
      <c r="K72" s="1" t="s">
        <v>784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786</v>
      </c>
      <c r="B73" s="1" t="s">
        <v>787</v>
      </c>
      <c r="C73" s="1" t="s">
        <v>788</v>
      </c>
      <c r="D73" s="1" t="s">
        <v>789</v>
      </c>
      <c r="E73" s="1" t="s">
        <v>790</v>
      </c>
      <c r="F73" s="1" t="s">
        <v>791</v>
      </c>
      <c r="G73" s="1" t="s">
        <v>792</v>
      </c>
      <c r="H73" s="1" t="s">
        <v>793</v>
      </c>
      <c r="I73" s="1" t="s">
        <v>794</v>
      </c>
      <c r="J73" s="1" t="s">
        <v>795</v>
      </c>
      <c r="K73" s="1" t="s">
        <v>796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797</v>
      </c>
      <c r="B74" s="1" t="s">
        <v>798</v>
      </c>
      <c r="C74" s="1" t="s">
        <v>799</v>
      </c>
      <c r="D74" s="1" t="s">
        <v>800</v>
      </c>
      <c r="E74" s="1" t="s">
        <v>801</v>
      </c>
      <c r="F74" s="1" t="s">
        <v>739</v>
      </c>
      <c r="G74" s="1" t="s">
        <v>802</v>
      </c>
      <c r="H74" s="1" t="s">
        <v>803</v>
      </c>
      <c r="I74" s="1" t="s">
        <v>804</v>
      </c>
      <c r="J74" s="1" t="s">
        <v>805</v>
      </c>
      <c r="K74" s="1" t="s">
        <v>806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807</v>
      </c>
      <c r="B75" s="1">
        <v>0.0</v>
      </c>
      <c r="C75" s="1">
        <v>0.0</v>
      </c>
      <c r="D75" s="1">
        <v>0.0</v>
      </c>
      <c r="E75" s="1">
        <v>0.0</v>
      </c>
      <c r="F75" s="1" t="s">
        <v>808</v>
      </c>
      <c r="G75" s="1" t="s">
        <v>809</v>
      </c>
      <c r="H75" s="1" t="s">
        <v>810</v>
      </c>
      <c r="I75" s="1" t="s">
        <v>811</v>
      </c>
      <c r="J75" s="1" t="s">
        <v>812</v>
      </c>
      <c r="K75" s="1" t="s">
        <v>813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814</v>
      </c>
      <c r="B76" s="1">
        <v>0.0</v>
      </c>
      <c r="C76" s="1">
        <v>0.0</v>
      </c>
      <c r="D76" s="1">
        <v>0.0</v>
      </c>
      <c r="E76" s="1">
        <v>0.0</v>
      </c>
      <c r="F76" s="1" t="s">
        <v>815</v>
      </c>
      <c r="G76" s="1" t="s">
        <v>816</v>
      </c>
      <c r="H76" s="1" t="s">
        <v>817</v>
      </c>
      <c r="I76" s="1" t="s">
        <v>818</v>
      </c>
      <c r="J76" s="1" t="s">
        <v>819</v>
      </c>
      <c r="K76" s="1" t="s">
        <v>820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821</v>
      </c>
      <c r="B77" s="1" t="s">
        <v>822</v>
      </c>
      <c r="C77" s="1" t="s">
        <v>823</v>
      </c>
      <c r="D77" s="1" t="s">
        <v>824</v>
      </c>
      <c r="E77" s="1" t="s">
        <v>825</v>
      </c>
      <c r="F77" s="1" t="s">
        <v>826</v>
      </c>
      <c r="G77" s="1" t="s">
        <v>827</v>
      </c>
      <c r="H77" s="1" t="s">
        <v>828</v>
      </c>
      <c r="I77" s="1" t="s">
        <v>829</v>
      </c>
      <c r="J77" s="1" t="s">
        <v>830</v>
      </c>
      <c r="K77" s="1" t="s">
        <v>831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832</v>
      </c>
      <c r="B78" s="1" t="s">
        <v>833</v>
      </c>
      <c r="C78" s="1" t="s">
        <v>834</v>
      </c>
      <c r="D78" s="1" t="s">
        <v>835</v>
      </c>
      <c r="E78" s="1" t="s">
        <v>836</v>
      </c>
      <c r="F78" s="1" t="s">
        <v>837</v>
      </c>
      <c r="G78" s="1" t="s">
        <v>838</v>
      </c>
      <c r="H78" s="1" t="s">
        <v>839</v>
      </c>
      <c r="I78" s="1" t="s">
        <v>840</v>
      </c>
      <c r="J78" s="1" t="s">
        <v>841</v>
      </c>
      <c r="K78" s="1" t="s">
        <v>842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843</v>
      </c>
      <c r="B79" s="1" t="s">
        <v>844</v>
      </c>
      <c r="C79" s="1" t="s">
        <v>845</v>
      </c>
      <c r="D79" s="1" t="s">
        <v>846</v>
      </c>
      <c r="E79" s="1" t="s">
        <v>847</v>
      </c>
      <c r="F79" s="1" t="s">
        <v>848</v>
      </c>
      <c r="G79" s="1" t="s">
        <v>849</v>
      </c>
      <c r="H79" s="1" t="s">
        <v>850</v>
      </c>
      <c r="I79" s="1" t="s">
        <v>851</v>
      </c>
      <c r="J79" s="1" t="s">
        <v>852</v>
      </c>
      <c r="K79" s="1" t="s">
        <v>853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854</v>
      </c>
      <c r="B80" s="1" t="s">
        <v>855</v>
      </c>
      <c r="C80" s="1" t="s">
        <v>856</v>
      </c>
      <c r="D80" s="1" t="s">
        <v>857</v>
      </c>
      <c r="E80" s="1" t="s">
        <v>858</v>
      </c>
      <c r="F80" s="1" t="s">
        <v>859</v>
      </c>
      <c r="G80" s="1" t="s">
        <v>860</v>
      </c>
      <c r="H80" s="1" t="s">
        <v>861</v>
      </c>
      <c r="I80" s="1" t="s">
        <v>862</v>
      </c>
      <c r="J80" s="1" t="s">
        <v>863</v>
      </c>
      <c r="K80" s="1" t="s">
        <v>319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864</v>
      </c>
      <c r="B81" s="1" t="s">
        <v>865</v>
      </c>
      <c r="C81" s="1" t="s">
        <v>866</v>
      </c>
      <c r="D81" s="1" t="s">
        <v>867</v>
      </c>
      <c r="E81" s="1" t="s">
        <v>868</v>
      </c>
      <c r="F81" s="1" t="s">
        <v>869</v>
      </c>
      <c r="G81" s="1" t="s">
        <v>870</v>
      </c>
      <c r="H81" s="1" t="s">
        <v>871</v>
      </c>
      <c r="I81" s="1" t="s">
        <v>872</v>
      </c>
      <c r="J81" s="1" t="s">
        <v>873</v>
      </c>
      <c r="K81" s="1" t="s">
        <v>874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875</v>
      </c>
      <c r="B82" s="1" t="s">
        <v>876</v>
      </c>
      <c r="C82" s="1" t="s">
        <v>877</v>
      </c>
      <c r="D82" s="1" t="s">
        <v>878</v>
      </c>
      <c r="E82" s="1" t="s">
        <v>879</v>
      </c>
      <c r="F82" s="1" t="s">
        <v>880</v>
      </c>
      <c r="G82" s="1" t="s">
        <v>881</v>
      </c>
      <c r="H82" s="1" t="s">
        <v>882</v>
      </c>
      <c r="I82" s="1" t="s">
        <v>883</v>
      </c>
      <c r="J82" s="1" t="s">
        <v>884</v>
      </c>
      <c r="K82" s="1" t="s">
        <v>885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886</v>
      </c>
      <c r="B83" s="1" t="s">
        <v>887</v>
      </c>
      <c r="C83" s="1" t="s">
        <v>888</v>
      </c>
      <c r="D83" s="1" t="s">
        <v>889</v>
      </c>
      <c r="E83" s="1" t="s">
        <v>890</v>
      </c>
      <c r="F83" s="1" t="s">
        <v>891</v>
      </c>
      <c r="G83" s="1" t="s">
        <v>892</v>
      </c>
      <c r="H83" s="1" t="s">
        <v>893</v>
      </c>
      <c r="I83" s="1" t="s">
        <v>894</v>
      </c>
      <c r="J83" s="1" t="s">
        <v>895</v>
      </c>
      <c r="K83" s="1" t="s">
        <v>896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897</v>
      </c>
      <c r="B84" s="1" t="s">
        <v>486</v>
      </c>
      <c r="C84" s="1" t="s">
        <v>898</v>
      </c>
      <c r="D84" s="1" t="s">
        <v>899</v>
      </c>
      <c r="E84" s="1" t="s">
        <v>900</v>
      </c>
      <c r="F84" s="1" t="s">
        <v>901</v>
      </c>
      <c r="G84" s="1" t="s">
        <v>902</v>
      </c>
      <c r="H84" s="1" t="s">
        <v>903</v>
      </c>
      <c r="I84" s="1" t="s">
        <v>904</v>
      </c>
      <c r="J84" s="1" t="s">
        <v>905</v>
      </c>
      <c r="K84" s="1" t="s">
        <v>906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908</v>
      </c>
      <c r="B86" s="1" t="s">
        <v>909</v>
      </c>
      <c r="C86" s="1">
        <v>0.0</v>
      </c>
      <c r="D86" s="1" t="s">
        <v>910</v>
      </c>
      <c r="E86" s="1" t="s">
        <v>911</v>
      </c>
      <c r="F86" s="1">
        <v>0.0</v>
      </c>
      <c r="G86" s="1" t="s">
        <v>912</v>
      </c>
      <c r="H86" s="1" t="s">
        <v>913</v>
      </c>
      <c r="I86" s="1" t="s">
        <v>914</v>
      </c>
      <c r="J86" s="1" t="s">
        <v>915</v>
      </c>
      <c r="K86" s="1" t="s">
        <v>916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917</v>
      </c>
      <c r="B87" s="1" t="s">
        <v>918</v>
      </c>
      <c r="C87" s="1" t="s">
        <v>919</v>
      </c>
      <c r="D87" s="1" t="s">
        <v>920</v>
      </c>
      <c r="E87" s="1" t="s">
        <v>921</v>
      </c>
      <c r="F87" s="1">
        <v>0.0</v>
      </c>
      <c r="G87" s="1" t="s">
        <v>922</v>
      </c>
      <c r="H87" s="1" t="s">
        <v>923</v>
      </c>
      <c r="I87" s="1" t="s">
        <v>924</v>
      </c>
      <c r="J87" s="1" t="s">
        <v>925</v>
      </c>
      <c r="K87" s="1" t="s">
        <v>926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927</v>
      </c>
      <c r="B88" s="1" t="s">
        <v>928</v>
      </c>
      <c r="C88" s="1" t="s">
        <v>929</v>
      </c>
      <c r="D88" s="1" t="s">
        <v>930</v>
      </c>
      <c r="E88" s="1" t="s">
        <v>931</v>
      </c>
      <c r="F88" s="1" t="s">
        <v>932</v>
      </c>
      <c r="G88" s="1" t="s">
        <v>933</v>
      </c>
      <c r="H88" s="1" t="s">
        <v>934</v>
      </c>
      <c r="I88" s="1" t="s">
        <v>722</v>
      </c>
      <c r="J88" s="1" t="s">
        <v>935</v>
      </c>
      <c r="K88" s="1" t="s">
        <v>936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937</v>
      </c>
      <c r="B89" s="1" t="s">
        <v>938</v>
      </c>
      <c r="C89" s="1" t="s">
        <v>939</v>
      </c>
      <c r="D89" s="1" t="s">
        <v>940</v>
      </c>
      <c r="E89" s="1" t="s">
        <v>941</v>
      </c>
      <c r="F89" s="1" t="s">
        <v>942</v>
      </c>
      <c r="G89" s="1" t="s">
        <v>943</v>
      </c>
      <c r="H89" s="1" t="s">
        <v>944</v>
      </c>
      <c r="I89" s="1" t="s">
        <v>945</v>
      </c>
      <c r="J89" s="1" t="s">
        <v>946</v>
      </c>
      <c r="K89" s="1" t="s">
        <v>947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948</v>
      </c>
      <c r="B90" s="1" t="s">
        <v>938</v>
      </c>
      <c r="C90" s="1" t="s">
        <v>939</v>
      </c>
      <c r="D90" s="1" t="s">
        <v>940</v>
      </c>
      <c r="E90" s="1" t="s">
        <v>941</v>
      </c>
      <c r="F90" s="1" t="s">
        <v>942</v>
      </c>
      <c r="G90" s="1" t="s">
        <v>943</v>
      </c>
      <c r="H90" s="1" t="s">
        <v>944</v>
      </c>
      <c r="I90" s="1" t="s">
        <v>945</v>
      </c>
      <c r="J90" s="1" t="s">
        <v>946</v>
      </c>
      <c r="K90" s="1" t="s">
        <v>949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950</v>
      </c>
      <c r="B91" s="1" t="s">
        <v>951</v>
      </c>
      <c r="C91" s="1" t="s">
        <v>952</v>
      </c>
      <c r="D91" s="1" t="s">
        <v>953</v>
      </c>
      <c r="E91" s="1" t="s">
        <v>954</v>
      </c>
      <c r="F91" s="1" t="s">
        <v>955</v>
      </c>
      <c r="G91" s="1" t="s">
        <v>956</v>
      </c>
      <c r="H91" s="1" t="s">
        <v>184</v>
      </c>
      <c r="I91" s="1" t="s">
        <v>957</v>
      </c>
      <c r="J91" s="1" t="s">
        <v>958</v>
      </c>
      <c r="K91" s="1" t="s">
        <v>959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960</v>
      </c>
      <c r="B92" s="1" t="s">
        <v>951</v>
      </c>
      <c r="C92" s="1" t="s">
        <v>952</v>
      </c>
      <c r="D92" s="1" t="s">
        <v>953</v>
      </c>
      <c r="E92" s="1" t="s">
        <v>954</v>
      </c>
      <c r="F92" s="1" t="s">
        <v>955</v>
      </c>
      <c r="G92" s="1" t="s">
        <v>956</v>
      </c>
      <c r="H92" s="1" t="s">
        <v>184</v>
      </c>
      <c r="I92" s="1" t="s">
        <v>957</v>
      </c>
      <c r="J92" s="1" t="s">
        <v>958</v>
      </c>
      <c r="K92" s="1" t="s">
        <v>959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961</v>
      </c>
      <c r="B93" s="1" t="s">
        <v>962</v>
      </c>
      <c r="C93" s="1" t="s">
        <v>963</v>
      </c>
      <c r="D93" s="1" t="s">
        <v>964</v>
      </c>
      <c r="E93" s="1" t="s">
        <v>965</v>
      </c>
      <c r="F93" s="1" t="s">
        <v>966</v>
      </c>
      <c r="G93" s="1" t="s">
        <v>967</v>
      </c>
      <c r="H93" s="1" t="s">
        <v>968</v>
      </c>
      <c r="I93" s="1" t="s">
        <v>969</v>
      </c>
      <c r="J93" s="1" t="s">
        <v>970</v>
      </c>
      <c r="K93" s="1" t="s">
        <v>971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972</v>
      </c>
      <c r="B94" s="1" t="s">
        <v>973</v>
      </c>
      <c r="C94" s="1" t="s">
        <v>974</v>
      </c>
      <c r="D94" s="1" t="s">
        <v>975</v>
      </c>
      <c r="E94" s="1">
        <v>26.0</v>
      </c>
      <c r="F94" s="1" t="s">
        <v>976</v>
      </c>
      <c r="G94" s="1" t="s">
        <v>977</v>
      </c>
      <c r="H94" s="1" t="s">
        <v>978</v>
      </c>
      <c r="I94" s="1" t="s">
        <v>804</v>
      </c>
      <c r="J94" s="1" t="s">
        <v>979</v>
      </c>
      <c r="K94" s="1" t="s">
        <v>980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981</v>
      </c>
      <c r="B95" s="1">
        <v>0.0</v>
      </c>
      <c r="C95" s="1">
        <v>0.0</v>
      </c>
      <c r="D95" s="1" t="s">
        <v>982</v>
      </c>
      <c r="E95" s="1">
        <v>0.0</v>
      </c>
      <c r="F95" s="1">
        <v>0.0</v>
      </c>
      <c r="G95" s="1" t="s">
        <v>983</v>
      </c>
      <c r="H95" s="1" t="s">
        <v>984</v>
      </c>
      <c r="I95" s="1" t="s">
        <v>985</v>
      </c>
      <c r="J95" s="1" t="s">
        <v>986</v>
      </c>
      <c r="K95" s="1" t="s">
        <v>987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989</v>
      </c>
      <c r="H96" s="1" t="s">
        <v>990</v>
      </c>
      <c r="I96" s="1" t="s">
        <v>991</v>
      </c>
      <c r="J96" s="1" t="s">
        <v>992</v>
      </c>
      <c r="K96" s="1" t="s">
        <v>993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994</v>
      </c>
      <c r="B97" s="1" t="s">
        <v>995</v>
      </c>
      <c r="C97" s="1" t="s">
        <v>996</v>
      </c>
      <c r="D97" s="1" t="s">
        <v>997</v>
      </c>
      <c r="E97" s="1" t="s">
        <v>998</v>
      </c>
      <c r="F97" s="1" t="s">
        <v>999</v>
      </c>
      <c r="G97" s="1" t="s">
        <v>1000</v>
      </c>
      <c r="H97" s="1" t="s">
        <v>1001</v>
      </c>
      <c r="I97" s="1">
        <v>77.0</v>
      </c>
      <c r="J97" s="1" t="s">
        <v>1002</v>
      </c>
      <c r="K97" s="1" t="s">
        <v>1003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1004</v>
      </c>
      <c r="B98" s="1" t="s">
        <v>1005</v>
      </c>
      <c r="C98" s="1" t="s">
        <v>1006</v>
      </c>
      <c r="D98" s="1" t="s">
        <v>1007</v>
      </c>
      <c r="E98" s="1">
        <v>44.0</v>
      </c>
      <c r="F98" s="1" t="s">
        <v>1008</v>
      </c>
      <c r="G98" s="1" t="s">
        <v>1009</v>
      </c>
      <c r="H98" s="1" t="s">
        <v>1010</v>
      </c>
      <c r="I98" s="1" t="s">
        <v>1011</v>
      </c>
      <c r="J98" s="1" t="s">
        <v>1012</v>
      </c>
      <c r="K98" s="1" t="s">
        <v>1013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1014</v>
      </c>
      <c r="B99" s="1" t="s">
        <v>1015</v>
      </c>
      <c r="C99" s="1" t="s">
        <v>1016</v>
      </c>
      <c r="D99" s="1" t="s">
        <v>1017</v>
      </c>
      <c r="E99" s="1" t="s">
        <v>1018</v>
      </c>
      <c r="F99" s="1" t="s">
        <v>1019</v>
      </c>
      <c r="G99" s="1" t="s">
        <v>1020</v>
      </c>
      <c r="H99" s="1" t="s">
        <v>1021</v>
      </c>
      <c r="I99" s="1" t="s">
        <v>1022</v>
      </c>
      <c r="J99" s="1" t="s">
        <v>1023</v>
      </c>
      <c r="K99" s="1" t="s">
        <v>1024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1025</v>
      </c>
      <c r="B100" s="1" t="s">
        <v>1026</v>
      </c>
      <c r="C100" s="1" t="s">
        <v>1027</v>
      </c>
      <c r="D100" s="1" t="s">
        <v>1028</v>
      </c>
      <c r="E100" s="1" t="s">
        <v>1029</v>
      </c>
      <c r="F100" s="1" t="s">
        <v>1030</v>
      </c>
      <c r="G100" s="1" t="s">
        <v>1031</v>
      </c>
      <c r="H100" s="1" t="s">
        <v>1032</v>
      </c>
      <c r="I100" s="1" t="s">
        <v>1033</v>
      </c>
      <c r="J100" s="1" t="s">
        <v>1034</v>
      </c>
      <c r="K100" s="1" t="s">
        <v>1035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1036</v>
      </c>
      <c r="B101" s="1" t="s">
        <v>361</v>
      </c>
      <c r="C101" s="1" t="s">
        <v>1037</v>
      </c>
      <c r="D101" s="1" t="s">
        <v>1038</v>
      </c>
      <c r="E101" s="1" t="s">
        <v>1039</v>
      </c>
      <c r="F101" s="1" t="s">
        <v>1040</v>
      </c>
      <c r="G101" s="1" t="s">
        <v>1041</v>
      </c>
      <c r="H101" s="1" t="s">
        <v>1042</v>
      </c>
      <c r="I101" s="1" t="s">
        <v>1043</v>
      </c>
      <c r="J101" s="1" t="s">
        <v>837</v>
      </c>
      <c r="K101" s="1" t="s">
        <v>1044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1045</v>
      </c>
      <c r="B102" s="1" t="s">
        <v>1046</v>
      </c>
      <c r="C102" s="1" t="s">
        <v>1047</v>
      </c>
      <c r="D102" s="1" t="s">
        <v>1048</v>
      </c>
      <c r="E102" s="1" t="s">
        <v>1049</v>
      </c>
      <c r="F102" s="1" t="s">
        <v>1050</v>
      </c>
      <c r="G102" s="1" t="s">
        <v>1051</v>
      </c>
      <c r="H102" s="1" t="s">
        <v>1052</v>
      </c>
      <c r="I102" s="1" t="s">
        <v>1053</v>
      </c>
      <c r="J102" s="1" t="s">
        <v>1054</v>
      </c>
      <c r="K102" s="1" t="s">
        <v>1055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1056</v>
      </c>
      <c r="B103" s="1" t="s">
        <v>1057</v>
      </c>
      <c r="C103" s="1" t="s">
        <v>1058</v>
      </c>
      <c r="D103" s="1" t="s">
        <v>1059</v>
      </c>
      <c r="E103" s="1" t="s">
        <v>1060</v>
      </c>
      <c r="F103" s="1" t="s">
        <v>1061</v>
      </c>
      <c r="G103" s="1" t="s">
        <v>1062</v>
      </c>
      <c r="H103" s="1" t="s">
        <v>1063</v>
      </c>
      <c r="I103" s="1" t="s">
        <v>1064</v>
      </c>
      <c r="J103" s="1" t="s">
        <v>1065</v>
      </c>
      <c r="K103" s="1" t="s">
        <v>1054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1066</v>
      </c>
      <c r="B104" s="1" t="s">
        <v>523</v>
      </c>
      <c r="C104" s="1" t="s">
        <v>1067</v>
      </c>
      <c r="D104" s="1" t="s">
        <v>1068</v>
      </c>
      <c r="E104" s="1" t="s">
        <v>1069</v>
      </c>
      <c r="F104" s="1" t="s">
        <v>1070</v>
      </c>
      <c r="G104" s="1" t="s">
        <v>1071</v>
      </c>
      <c r="H104" s="1" t="s">
        <v>1072</v>
      </c>
      <c r="I104" s="1" t="s">
        <v>1073</v>
      </c>
      <c r="J104" s="1" t="s">
        <v>1074</v>
      </c>
      <c r="K104" s="1" t="s">
        <v>1075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1077</v>
      </c>
      <c r="B106" s="1" t="s">
        <v>1078</v>
      </c>
      <c r="C106" s="1">
        <v>0.0</v>
      </c>
      <c r="D106" s="1" t="s">
        <v>1079</v>
      </c>
      <c r="E106" s="1" t="s">
        <v>1080</v>
      </c>
      <c r="F106" s="1" t="s">
        <v>1081</v>
      </c>
      <c r="G106" s="1">
        <v>172.0</v>
      </c>
      <c r="H106" s="1">
        <v>0.0</v>
      </c>
      <c r="I106" s="1" t="s">
        <v>1082</v>
      </c>
      <c r="J106" s="1" t="s">
        <v>1083</v>
      </c>
      <c r="K106" s="1" t="s">
        <v>1084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1085</v>
      </c>
      <c r="B107" s="1" t="s">
        <v>1086</v>
      </c>
      <c r="C107" s="1" t="s">
        <v>1087</v>
      </c>
      <c r="D107" s="1" t="s">
        <v>1088</v>
      </c>
      <c r="E107" s="1" t="s">
        <v>1089</v>
      </c>
      <c r="F107" s="1" t="s">
        <v>1090</v>
      </c>
      <c r="G107" s="1" t="s">
        <v>1091</v>
      </c>
      <c r="H107" s="1">
        <v>0.0</v>
      </c>
      <c r="I107" s="1" t="s">
        <v>1092</v>
      </c>
      <c r="J107" s="1" t="s">
        <v>1093</v>
      </c>
      <c r="K107" s="1" t="s">
        <v>1094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1095</v>
      </c>
      <c r="B108" s="1" t="s">
        <v>1096</v>
      </c>
      <c r="C108" s="1" t="s">
        <v>1097</v>
      </c>
      <c r="D108" s="1" t="s">
        <v>1098</v>
      </c>
      <c r="E108" s="1" t="s">
        <v>1099</v>
      </c>
      <c r="F108" s="1" t="s">
        <v>1100</v>
      </c>
      <c r="G108" s="1" t="s">
        <v>1101</v>
      </c>
      <c r="H108" s="1" t="s">
        <v>1102</v>
      </c>
      <c r="I108" s="1" t="s">
        <v>1103</v>
      </c>
      <c r="J108" s="1" t="s">
        <v>200</v>
      </c>
      <c r="K108" s="1" t="s">
        <v>1104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1105</v>
      </c>
      <c r="B109" s="1" t="s">
        <v>1106</v>
      </c>
      <c r="C109" s="1" t="s">
        <v>1107</v>
      </c>
      <c r="D109" s="1" t="s">
        <v>1108</v>
      </c>
      <c r="E109" s="1" t="s">
        <v>1109</v>
      </c>
      <c r="F109" s="1" t="s">
        <v>1110</v>
      </c>
      <c r="G109" s="1" t="s">
        <v>1111</v>
      </c>
      <c r="H109" s="1" t="s">
        <v>1112</v>
      </c>
      <c r="I109" s="1" t="s">
        <v>1113</v>
      </c>
      <c r="J109" s="1" t="s">
        <v>1114</v>
      </c>
      <c r="K109" s="1" t="s">
        <v>1115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1116</v>
      </c>
      <c r="B110" s="1" t="s">
        <v>1106</v>
      </c>
      <c r="C110" s="1" t="s">
        <v>1107</v>
      </c>
      <c r="D110" s="1" t="s">
        <v>1108</v>
      </c>
      <c r="E110" s="1" t="s">
        <v>1109</v>
      </c>
      <c r="F110" s="1" t="s">
        <v>1110</v>
      </c>
      <c r="G110" s="1" t="s">
        <v>1111</v>
      </c>
      <c r="H110" s="1" t="s">
        <v>1112</v>
      </c>
      <c r="I110" s="1" t="s">
        <v>1113</v>
      </c>
      <c r="J110" s="1" t="s">
        <v>1114</v>
      </c>
      <c r="K110" s="1" t="s">
        <v>1117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1118</v>
      </c>
      <c r="B111" s="1" t="s">
        <v>1119</v>
      </c>
      <c r="C111" s="1" t="s">
        <v>1120</v>
      </c>
      <c r="D111" s="1" t="s">
        <v>1121</v>
      </c>
      <c r="E111" s="1" t="s">
        <v>1122</v>
      </c>
      <c r="F111" s="1" t="s">
        <v>1090</v>
      </c>
      <c r="G111" s="1" t="s">
        <v>1123</v>
      </c>
      <c r="H111" s="1" t="s">
        <v>1124</v>
      </c>
      <c r="I111" s="1" t="s">
        <v>1125</v>
      </c>
      <c r="J111" s="1" t="s">
        <v>1126</v>
      </c>
      <c r="K111" s="1" t="s">
        <v>1127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1128</v>
      </c>
      <c r="B112" s="1" t="s">
        <v>1119</v>
      </c>
      <c r="C112" s="1" t="s">
        <v>1120</v>
      </c>
      <c r="D112" s="1" t="s">
        <v>1121</v>
      </c>
      <c r="E112" s="1" t="s">
        <v>1122</v>
      </c>
      <c r="F112" s="1" t="s">
        <v>1090</v>
      </c>
      <c r="G112" s="1" t="s">
        <v>1123</v>
      </c>
      <c r="H112" s="1" t="s">
        <v>1124</v>
      </c>
      <c r="I112" s="1" t="s">
        <v>1125</v>
      </c>
      <c r="J112" s="1" t="s">
        <v>1126</v>
      </c>
      <c r="K112" s="1" t="s">
        <v>1127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1129</v>
      </c>
      <c r="B113" s="1" t="s">
        <v>1130</v>
      </c>
      <c r="C113" s="1" t="s">
        <v>1131</v>
      </c>
      <c r="D113" s="1" t="s">
        <v>1132</v>
      </c>
      <c r="E113" s="1" t="s">
        <v>1133</v>
      </c>
      <c r="F113" s="1" t="s">
        <v>1134</v>
      </c>
      <c r="G113" s="1" t="s">
        <v>1135</v>
      </c>
      <c r="H113" s="1" t="s">
        <v>1136</v>
      </c>
      <c r="I113" s="1" t="s">
        <v>1137</v>
      </c>
      <c r="J113" s="1" t="s">
        <v>1138</v>
      </c>
      <c r="K113" s="1" t="s">
        <v>1139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1140</v>
      </c>
      <c r="B114" s="1" t="s">
        <v>1141</v>
      </c>
      <c r="C114" s="1" t="s">
        <v>1142</v>
      </c>
      <c r="D114" s="1" t="s">
        <v>379</v>
      </c>
      <c r="E114" s="1" t="s">
        <v>1143</v>
      </c>
      <c r="F114" s="1" t="s">
        <v>1144</v>
      </c>
      <c r="G114" s="1" t="s">
        <v>1145</v>
      </c>
      <c r="H114" s="1" t="s">
        <v>1146</v>
      </c>
      <c r="I114" s="1" t="s">
        <v>1147</v>
      </c>
      <c r="J114" s="1" t="s">
        <v>1148</v>
      </c>
      <c r="K114" s="1" t="s">
        <v>1149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1150</v>
      </c>
      <c r="B115" s="1">
        <v>0.0</v>
      </c>
      <c r="C115" s="1">
        <v>0.0</v>
      </c>
      <c r="D115" s="1" t="s">
        <v>1151</v>
      </c>
      <c r="E115" s="1" t="s">
        <v>1152</v>
      </c>
      <c r="F115" s="1" t="s">
        <v>1153</v>
      </c>
      <c r="G115" s="1">
        <v>0.0</v>
      </c>
      <c r="H115" s="1">
        <v>0.0</v>
      </c>
      <c r="I115" s="1" t="s">
        <v>1154</v>
      </c>
      <c r="J115" s="1" t="s">
        <v>1155</v>
      </c>
      <c r="K115" s="1" t="s">
        <v>1156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51.0</v>
      </c>
      <c r="J116" s="1" t="s">
        <v>1158</v>
      </c>
      <c r="K116" s="1" t="s">
        <v>1159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1160</v>
      </c>
      <c r="B117" s="1" t="s">
        <v>1161</v>
      </c>
      <c r="C117" s="1" t="s">
        <v>776</v>
      </c>
      <c r="D117" s="1" t="s">
        <v>1162</v>
      </c>
      <c r="E117" s="1" t="s">
        <v>1163</v>
      </c>
      <c r="F117" s="1" t="s">
        <v>1164</v>
      </c>
      <c r="G117" s="1" t="s">
        <v>1165</v>
      </c>
      <c r="H117" s="1" t="s">
        <v>1166</v>
      </c>
      <c r="I117" s="1" t="s">
        <v>1167</v>
      </c>
      <c r="J117" s="1" t="s">
        <v>1168</v>
      </c>
      <c r="K117" s="1" t="s">
        <v>1169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1170</v>
      </c>
      <c r="B118" s="1" t="s">
        <v>1171</v>
      </c>
      <c r="C118" s="1" t="s">
        <v>1172</v>
      </c>
      <c r="D118" s="1" t="s">
        <v>1173</v>
      </c>
      <c r="E118" s="1" t="s">
        <v>1174</v>
      </c>
      <c r="F118" s="1">
        <v>44.0</v>
      </c>
      <c r="G118" s="1" t="s">
        <v>1175</v>
      </c>
      <c r="H118" s="1" t="s">
        <v>1176</v>
      </c>
      <c r="I118" s="1" t="s">
        <v>1177</v>
      </c>
      <c r="J118" s="1" t="s">
        <v>1178</v>
      </c>
      <c r="K118" s="1" t="s">
        <v>1179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1180</v>
      </c>
      <c r="B119" s="1" t="s">
        <v>1181</v>
      </c>
      <c r="C119" s="1" t="s">
        <v>1182</v>
      </c>
      <c r="D119" s="1" t="s">
        <v>1183</v>
      </c>
      <c r="E119" s="1" t="s">
        <v>1184</v>
      </c>
      <c r="F119" s="1" t="s">
        <v>1185</v>
      </c>
      <c r="G119" s="1" t="s">
        <v>1186</v>
      </c>
      <c r="H119" s="1">
        <v>-10.0</v>
      </c>
      <c r="I119" s="1" t="s">
        <v>783</v>
      </c>
      <c r="J119" s="1" t="s">
        <v>1187</v>
      </c>
      <c r="K119" s="1" t="s">
        <v>1188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1189</v>
      </c>
      <c r="B120" s="1" t="s">
        <v>1190</v>
      </c>
      <c r="C120" s="1" t="s">
        <v>1191</v>
      </c>
      <c r="D120" s="1" t="s">
        <v>1192</v>
      </c>
      <c r="E120" s="1" t="s">
        <v>1193</v>
      </c>
      <c r="F120" s="1" t="s">
        <v>1194</v>
      </c>
      <c r="G120" s="1" t="s">
        <v>1195</v>
      </c>
      <c r="H120" s="1" t="s">
        <v>1196</v>
      </c>
      <c r="I120" s="1" t="s">
        <v>1197</v>
      </c>
      <c r="J120" s="1">
        <v>-19.0</v>
      </c>
      <c r="K120" s="1" t="s">
        <v>1198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1199</v>
      </c>
      <c r="B121" s="1" t="s">
        <v>1200</v>
      </c>
      <c r="C121" s="1" t="s">
        <v>1201</v>
      </c>
      <c r="D121" s="1" t="s">
        <v>1202</v>
      </c>
      <c r="E121" s="1" t="s">
        <v>1203</v>
      </c>
      <c r="F121" s="1" t="s">
        <v>1204</v>
      </c>
      <c r="G121" s="1" t="s">
        <v>1205</v>
      </c>
      <c r="H121" s="1" t="s">
        <v>1206</v>
      </c>
      <c r="I121" s="1" t="s">
        <v>1207</v>
      </c>
      <c r="J121" s="1" t="s">
        <v>1208</v>
      </c>
      <c r="K121" s="1" t="s">
        <v>1209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1210</v>
      </c>
      <c r="B122" s="1" t="s">
        <v>1211</v>
      </c>
      <c r="C122" s="1" t="s">
        <v>1212</v>
      </c>
      <c r="D122" s="1" t="s">
        <v>1213</v>
      </c>
      <c r="E122" s="1" t="s">
        <v>1214</v>
      </c>
      <c r="F122" s="1" t="s">
        <v>1215</v>
      </c>
      <c r="G122" s="1" t="s">
        <v>1216</v>
      </c>
      <c r="H122" s="1" t="s">
        <v>1217</v>
      </c>
      <c r="I122" s="1" t="s">
        <v>1218</v>
      </c>
      <c r="J122" s="1" t="s">
        <v>1219</v>
      </c>
      <c r="K122" s="1" t="s">
        <v>1220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1221</v>
      </c>
      <c r="B123" s="1" t="s">
        <v>1222</v>
      </c>
      <c r="C123" s="1" t="s">
        <v>1223</v>
      </c>
      <c r="D123" s="1" t="s">
        <v>1224</v>
      </c>
      <c r="E123" s="1" t="s">
        <v>1225</v>
      </c>
      <c r="F123" s="1" t="s">
        <v>753</v>
      </c>
      <c r="G123" s="1" t="s">
        <v>1226</v>
      </c>
      <c r="H123" s="1" t="s">
        <v>1227</v>
      </c>
      <c r="I123" s="1" t="s">
        <v>1228</v>
      </c>
      <c r="J123" s="1" t="s">
        <v>1229</v>
      </c>
      <c r="K123" s="1" t="s">
        <v>1230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1231</v>
      </c>
      <c r="B124" s="1" t="s">
        <v>1232</v>
      </c>
      <c r="C124" s="1" t="s">
        <v>1233</v>
      </c>
      <c r="D124" s="1" t="s">
        <v>1234</v>
      </c>
      <c r="E124" s="1" t="s">
        <v>1235</v>
      </c>
      <c r="F124" s="1" t="s">
        <v>1236</v>
      </c>
      <c r="G124" s="1" t="s">
        <v>1237</v>
      </c>
      <c r="H124" s="1" t="s">
        <v>1238</v>
      </c>
      <c r="I124" s="1" t="s">
        <v>1239</v>
      </c>
      <c r="J124" s="1" t="s">
        <v>1240</v>
      </c>
      <c r="K124" s="1" t="s">
        <v>1241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1242</v>
      </c>
      <c r="C1" s="1" t="s">
        <v>1243</v>
      </c>
      <c r="D1" s="1" t="s">
        <v>1244</v>
      </c>
      <c r="E1" s="1" t="s">
        <v>1245</v>
      </c>
      <c r="F1" s="1" t="s">
        <v>1246</v>
      </c>
      <c r="G1" s="1" t="s">
        <v>1247</v>
      </c>
      <c r="H1" s="1" t="s">
        <v>1248</v>
      </c>
      <c r="I1" s="1" t="s">
        <v>1249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1250</v>
      </c>
      <c r="B2" s="1" t="s">
        <v>1251</v>
      </c>
      <c r="C2" s="1" t="s">
        <v>1252</v>
      </c>
      <c r="D2" s="1" t="s">
        <v>1253</v>
      </c>
      <c r="E2" s="1" t="s">
        <v>1254</v>
      </c>
      <c r="F2" s="1" t="s">
        <v>1255</v>
      </c>
      <c r="G2" s="1" t="s">
        <v>1256</v>
      </c>
      <c r="H2" s="1" t="s">
        <v>1256</v>
      </c>
      <c r="I2" s="1" t="s">
        <v>1257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1258</v>
      </c>
      <c r="B3" s="1" t="s">
        <v>1257</v>
      </c>
      <c r="C3" s="1" t="s">
        <v>1259</v>
      </c>
      <c r="D3" s="1" t="s">
        <v>1260</v>
      </c>
      <c r="E3" s="1" t="s">
        <v>1261</v>
      </c>
      <c r="F3" s="1" t="s">
        <v>1262</v>
      </c>
      <c r="G3" s="1" t="s">
        <v>1263</v>
      </c>
      <c r="H3" s="1" t="s">
        <v>1264</v>
      </c>
      <c r="I3" s="1" t="s">
        <v>1257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1265</v>
      </c>
      <c r="B4" s="1" t="s">
        <v>1266</v>
      </c>
      <c r="C4" s="1" t="s">
        <v>1267</v>
      </c>
      <c r="D4" s="1" t="s">
        <v>1268</v>
      </c>
      <c r="E4" s="1" t="s">
        <v>1269</v>
      </c>
      <c r="F4" s="1" t="s">
        <v>1270</v>
      </c>
      <c r="G4" s="1" t="s">
        <v>1271</v>
      </c>
      <c r="H4" s="1" t="s">
        <v>1272</v>
      </c>
      <c r="I4" s="1" t="s">
        <v>1273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1258</v>
      </c>
      <c r="B5" s="1" t="s">
        <v>1257</v>
      </c>
      <c r="C5" s="1" t="s">
        <v>1274</v>
      </c>
      <c r="D5" s="1" t="s">
        <v>1275</v>
      </c>
      <c r="E5" s="1" t="s">
        <v>1276</v>
      </c>
      <c r="F5" s="1" t="s">
        <v>1277</v>
      </c>
      <c r="G5" s="1" t="s">
        <v>1278</v>
      </c>
      <c r="H5" s="1" t="s">
        <v>1279</v>
      </c>
      <c r="I5" s="1" t="s">
        <v>1280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1281</v>
      </c>
      <c r="B6" s="1" t="s">
        <v>1282</v>
      </c>
      <c r="C6" s="1" t="s">
        <v>1283</v>
      </c>
      <c r="D6" s="1" t="s">
        <v>1284</v>
      </c>
      <c r="E6" s="1" t="s">
        <v>1285</v>
      </c>
      <c r="F6" s="1" t="s">
        <v>1286</v>
      </c>
      <c r="G6" s="1" t="s">
        <v>1287</v>
      </c>
      <c r="H6" s="1" t="s">
        <v>1288</v>
      </c>
      <c r="I6" s="1" t="s">
        <v>1289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1290</v>
      </c>
      <c r="B7" s="1" t="s">
        <v>1291</v>
      </c>
      <c r="C7" s="1" t="s">
        <v>1292</v>
      </c>
      <c r="D7" s="1" t="s">
        <v>1293</v>
      </c>
      <c r="E7" s="1" t="s">
        <v>1294</v>
      </c>
      <c r="F7" s="1" t="s">
        <v>1295</v>
      </c>
      <c r="G7" s="1" t="s">
        <v>1296</v>
      </c>
      <c r="H7" s="1" t="s">
        <v>1297</v>
      </c>
      <c r="I7" s="1" t="s">
        <v>1298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1299</v>
      </c>
      <c r="B8" s="1" t="s">
        <v>1257</v>
      </c>
      <c r="C8" s="1" t="s">
        <v>1300</v>
      </c>
      <c r="D8" s="1" t="s">
        <v>1301</v>
      </c>
      <c r="E8" s="1" t="s">
        <v>1302</v>
      </c>
      <c r="F8" s="1" t="s">
        <v>1303</v>
      </c>
      <c r="G8" s="1" t="s">
        <v>1303</v>
      </c>
      <c r="H8" s="1" t="s">
        <v>1304</v>
      </c>
      <c r="I8" s="1" t="s">
        <v>1305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1306</v>
      </c>
      <c r="B9" s="1" t="s">
        <v>1307</v>
      </c>
      <c r="C9" s="1" t="s">
        <v>1308</v>
      </c>
      <c r="D9" s="1" t="s">
        <v>1293</v>
      </c>
      <c r="E9" s="1" t="s">
        <v>1309</v>
      </c>
      <c r="F9" s="1" t="s">
        <v>1309</v>
      </c>
      <c r="G9" s="1" t="s">
        <v>1310</v>
      </c>
      <c r="H9" s="1" t="s">
        <v>1311</v>
      </c>
      <c r="I9" s="1" t="s">
        <v>1312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1313</v>
      </c>
      <c r="B10" s="1" t="s">
        <v>1314</v>
      </c>
      <c r="C10" s="1" t="s">
        <v>1315</v>
      </c>
      <c r="D10" s="1" t="s">
        <v>1316</v>
      </c>
      <c r="E10" s="1" t="s">
        <v>1317</v>
      </c>
      <c r="F10" s="1" t="s">
        <v>1317</v>
      </c>
      <c r="G10" s="1" t="s">
        <v>1318</v>
      </c>
      <c r="H10" s="1" t="s">
        <v>1319</v>
      </c>
      <c r="I10" s="1" t="s">
        <v>1320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1321</v>
      </c>
      <c r="B11" s="1" t="s">
        <v>1322</v>
      </c>
      <c r="C11" s="1" t="s">
        <v>1323</v>
      </c>
      <c r="D11" s="1" t="s">
        <v>1324</v>
      </c>
      <c r="E11" s="1" t="s">
        <v>1325</v>
      </c>
      <c r="F11" s="1" t="s">
        <v>1326</v>
      </c>
      <c r="G11" s="1" t="s">
        <v>1327</v>
      </c>
      <c r="H11" s="1" t="s">
        <v>1328</v>
      </c>
      <c r="I11" s="1" t="s">
        <v>1329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1330</v>
      </c>
      <c r="B12" s="1" t="s">
        <v>1331</v>
      </c>
      <c r="C12" s="1" t="s">
        <v>1332</v>
      </c>
      <c r="D12" s="1" t="s">
        <v>1333</v>
      </c>
      <c r="E12" s="1" t="s">
        <v>1334</v>
      </c>
      <c r="F12" s="1" t="s">
        <v>1335</v>
      </c>
      <c r="G12" s="1" t="s">
        <v>1336</v>
      </c>
      <c r="H12" s="1" t="s">
        <v>1337</v>
      </c>
      <c r="I12" s="1" t="s">
        <v>1338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1339</v>
      </c>
      <c r="B13" s="1" t="s">
        <v>1340</v>
      </c>
      <c r="C13" s="1" t="s">
        <v>1341</v>
      </c>
      <c r="D13" s="1" t="s">
        <v>1333</v>
      </c>
      <c r="E13" s="1" t="s">
        <v>1342</v>
      </c>
      <c r="F13" s="1" t="s">
        <v>1343</v>
      </c>
      <c r="G13" s="1" t="s">
        <v>1344</v>
      </c>
      <c r="H13" s="1" t="s">
        <v>1345</v>
      </c>
      <c r="I13" s="1" t="s">
        <v>1346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1347</v>
      </c>
      <c r="B14" s="1" t="s">
        <v>1348</v>
      </c>
      <c r="C14" s="1" t="s">
        <v>1349</v>
      </c>
      <c r="D14" s="1" t="s">
        <v>1350</v>
      </c>
      <c r="E14" s="1" t="s">
        <v>1351</v>
      </c>
      <c r="F14" s="1" t="s">
        <v>1352</v>
      </c>
      <c r="G14" s="1" t="s">
        <v>1353</v>
      </c>
      <c r="H14" s="1" t="s">
        <v>1354</v>
      </c>
      <c r="I14" s="1" t="s">
        <v>1355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1356</v>
      </c>
      <c r="B15" s="1" t="s">
        <v>1257</v>
      </c>
      <c r="C15" s="1" t="s">
        <v>1257</v>
      </c>
      <c r="D15" s="1" t="s">
        <v>1257</v>
      </c>
      <c r="E15" s="1" t="s">
        <v>1257</v>
      </c>
      <c r="F15" s="1" t="s">
        <v>1257</v>
      </c>
      <c r="G15" s="1" t="s">
        <v>1257</v>
      </c>
      <c r="H15" s="1" t="s">
        <v>1257</v>
      </c>
      <c r="I15" s="1" t="s">
        <v>1257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1357</v>
      </c>
      <c r="B16" s="1" t="s">
        <v>1257</v>
      </c>
      <c r="C16" s="1" t="s">
        <v>1257</v>
      </c>
      <c r="D16" s="1" t="s">
        <v>1257</v>
      </c>
      <c r="E16" s="1" t="s">
        <v>1257</v>
      </c>
      <c r="F16" s="1" t="s">
        <v>1257</v>
      </c>
      <c r="G16" s="1" t="s">
        <v>1257</v>
      </c>
      <c r="H16" s="1" t="s">
        <v>1257</v>
      </c>
      <c r="I16" s="1" t="s">
        <v>1257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1358</v>
      </c>
      <c r="B17" s="1" t="s">
        <v>171</v>
      </c>
      <c r="C17" s="1" t="s">
        <v>172</v>
      </c>
      <c r="D17" s="1" t="s">
        <v>173</v>
      </c>
      <c r="E17" s="1" t="s">
        <v>174</v>
      </c>
      <c r="F17" s="1" t="s">
        <v>175</v>
      </c>
      <c r="G17" s="1" t="s">
        <v>1359</v>
      </c>
      <c r="H17" s="1" t="s">
        <v>1360</v>
      </c>
      <c r="I17" s="1" t="s">
        <v>1361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1362</v>
      </c>
      <c r="B18" s="1" t="s">
        <v>1257</v>
      </c>
      <c r="C18" s="1" t="s">
        <v>1257</v>
      </c>
      <c r="D18" s="1" t="s">
        <v>1257</v>
      </c>
      <c r="E18" s="1" t="s">
        <v>1257</v>
      </c>
      <c r="F18" s="1" t="s">
        <v>1257</v>
      </c>
      <c r="G18" s="1" t="s">
        <v>1257</v>
      </c>
      <c r="H18" s="1" t="s">
        <v>1257</v>
      </c>
      <c r="I18" s="1" t="s">
        <v>1257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1363</v>
      </c>
      <c r="B19" s="1" t="s">
        <v>1364</v>
      </c>
      <c r="C19" s="1" t="s">
        <v>1365</v>
      </c>
      <c r="D19" s="1" t="s">
        <v>1366</v>
      </c>
      <c r="E19" s="1" t="s">
        <v>1367</v>
      </c>
      <c r="F19" s="1" t="s">
        <v>1368</v>
      </c>
      <c r="G19" s="1" t="s">
        <v>1369</v>
      </c>
      <c r="H19" s="1" t="s">
        <v>1370</v>
      </c>
      <c r="I19" s="1" t="s">
        <v>1371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1372</v>
      </c>
      <c r="B20" s="1" t="s">
        <v>1373</v>
      </c>
      <c r="C20" s="1" t="s">
        <v>1374</v>
      </c>
      <c r="D20" s="1" t="s">
        <v>1375</v>
      </c>
      <c r="E20" s="1" t="s">
        <v>1376</v>
      </c>
      <c r="F20" s="1" t="s">
        <v>1377</v>
      </c>
      <c r="G20" s="1" t="s">
        <v>1378</v>
      </c>
      <c r="H20" s="1" t="s">
        <v>1379</v>
      </c>
      <c r="I20" s="1" t="s">
        <v>1380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1381</v>
      </c>
      <c r="B21" s="1" t="s">
        <v>1382</v>
      </c>
      <c r="C21" s="1" t="s">
        <v>1383</v>
      </c>
      <c r="D21" s="1" t="s">
        <v>1384</v>
      </c>
      <c r="E21" s="1" t="s">
        <v>1385</v>
      </c>
      <c r="F21" s="1" t="s">
        <v>1386</v>
      </c>
      <c r="G21" s="1" t="s">
        <v>1387</v>
      </c>
      <c r="H21" s="1" t="s">
        <v>1388</v>
      </c>
      <c r="I21" s="1" t="s">
        <v>1389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1390</v>
      </c>
      <c r="B22" s="1" t="s">
        <v>1391</v>
      </c>
      <c r="C22" s="1" t="s">
        <v>1392</v>
      </c>
      <c r="D22" s="1" t="s">
        <v>1393</v>
      </c>
      <c r="E22" s="1" t="s">
        <v>1394</v>
      </c>
      <c r="F22" s="1" t="s">
        <v>1395</v>
      </c>
      <c r="G22" s="1" t="s">
        <v>1396</v>
      </c>
      <c r="H22" s="1" t="s">
        <v>1191</v>
      </c>
      <c r="I22" s="1" t="s">
        <v>1397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1398</v>
      </c>
      <c r="B23" s="1" t="s">
        <v>1399</v>
      </c>
      <c r="C23" s="1" t="s">
        <v>1400</v>
      </c>
      <c r="D23" s="1" t="s">
        <v>1401</v>
      </c>
      <c r="E23" s="1" t="s">
        <v>1402</v>
      </c>
      <c r="F23" s="1" t="s">
        <v>1403</v>
      </c>
      <c r="G23" s="1" t="s">
        <v>1404</v>
      </c>
      <c r="H23" s="1" t="s">
        <v>1405</v>
      </c>
      <c r="I23" s="1" t="s">
        <v>1406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1407</v>
      </c>
      <c r="B24" s="1" t="s">
        <v>1408</v>
      </c>
      <c r="C24" s="1" t="s">
        <v>1409</v>
      </c>
      <c r="D24" s="1" t="s">
        <v>1410</v>
      </c>
      <c r="E24" s="1" t="s">
        <v>1411</v>
      </c>
      <c r="F24" s="1" t="s">
        <v>1412</v>
      </c>
      <c r="G24" s="1" t="s">
        <v>1413</v>
      </c>
      <c r="H24" s="1" t="s">
        <v>1413</v>
      </c>
      <c r="I24" s="1" t="s">
        <v>1413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1414</v>
      </c>
      <c r="B25" s="1" t="s">
        <v>1415</v>
      </c>
      <c r="C25" s="1" t="s">
        <v>1416</v>
      </c>
      <c r="D25" s="1" t="s">
        <v>1417</v>
      </c>
      <c r="E25" s="1" t="s">
        <v>1418</v>
      </c>
      <c r="F25" s="1" t="s">
        <v>1419</v>
      </c>
      <c r="G25" s="1" t="s">
        <v>1420</v>
      </c>
      <c r="H25" s="1" t="s">
        <v>1420</v>
      </c>
      <c r="I25" s="1" t="s">
        <v>1257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1421</v>
      </c>
      <c r="B26" s="1" t="s">
        <v>1422</v>
      </c>
      <c r="C26" s="1" t="s">
        <v>1423</v>
      </c>
      <c r="D26" s="1" t="s">
        <v>1424</v>
      </c>
      <c r="E26" s="1" t="s">
        <v>1425</v>
      </c>
      <c r="F26" s="1" t="s">
        <v>1426</v>
      </c>
      <c r="G26" s="1" t="s">
        <v>1257</v>
      </c>
      <c r="H26" s="1" t="s">
        <v>1257</v>
      </c>
      <c r="I26" s="1" t="s">
        <v>1257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1427</v>
      </c>
      <c r="B2" s="1" t="s">
        <v>1428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1429</v>
      </c>
      <c r="B3" s="1" t="s">
        <v>1430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1431</v>
      </c>
      <c r="B4" s="1" t="s">
        <v>1432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1433</v>
      </c>
      <c r="B5" s="1" t="s">
        <v>1434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1436</v>
      </c>
      <c r="B7" s="1" t="s">
        <v>1437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1438</v>
      </c>
      <c r="B8" s="1" t="s">
        <v>1439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1440</v>
      </c>
      <c r="B9" s="4" t="s">
        <v>1441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1442</v>
      </c>
      <c r="B10" s="1" t="s">
        <v>1443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1444</v>
      </c>
      <c r="B11" s="1" t="s">
        <v>1445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1446</v>
      </c>
      <c r="B12" s="1" t="s">
        <v>1443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1447</v>
      </c>
      <c r="B13" s="1" t="s">
        <v>1448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1449</v>
      </c>
      <c r="B14" s="1" t="s">
        <v>1450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1451</v>
      </c>
      <c r="B15" s="1" t="s">
        <v>1448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1452</v>
      </c>
      <c r="B16" s="1" t="s">
        <v>1453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1454</v>
      </c>
      <c r="B17" s="1">
        <v>500.0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1455</v>
      </c>
      <c r="B18" s="1" t="s">
        <v>1456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1457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1458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1459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1460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1461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1463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1466</v>
      </c>
      <c r="B28" s="1">
        <v>9.46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1467</v>
      </c>
      <c r="B29" s="1">
        <v>9.3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1468</v>
      </c>
      <c r="B30" s="1">
        <v>8.845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1469</v>
      </c>
      <c r="B31" s="1">
        <v>9.325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1470</v>
      </c>
      <c r="B32" s="1">
        <v>9.46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1471</v>
      </c>
      <c r="B33" s="1">
        <v>9.3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1472</v>
      </c>
      <c r="B34" s="1">
        <v>8.845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1473</v>
      </c>
      <c r="B35" s="1">
        <v>9.325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1474</v>
      </c>
      <c r="B36" s="1">
        <v>0.673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1475</v>
      </c>
      <c r="B37" s="1">
        <v>23.75685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1476</v>
      </c>
      <c r="B38" s="1">
        <v>3244248.0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1477</v>
      </c>
      <c r="B39" s="1">
        <v>3244248.0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1478</v>
      </c>
      <c r="B40" s="1">
        <v>2556924.0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1479</v>
      </c>
      <c r="B41" s="1">
        <v>1871490.0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1480</v>
      </c>
      <c r="B42" s="1">
        <v>1871490.0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1481</v>
      </c>
      <c r="B43" s="1">
        <v>9.0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1482</v>
      </c>
      <c r="B44" s="1">
        <v>9.03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1483</v>
      </c>
      <c r="B45" s="1">
        <v>600.0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1484</v>
      </c>
      <c r="B46" s="1">
        <v>1200.0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1485</v>
      </c>
      <c r="B47" s="1">
        <v>2.695230464E9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1486</v>
      </c>
      <c r="B48" s="1">
        <v>8.845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1487</v>
      </c>
      <c r="B49" s="1">
        <v>14.03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1488</v>
      </c>
      <c r="B50" s="1">
        <v>5.459568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1489</v>
      </c>
      <c r="B51" s="1">
        <v>10.0472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1490</v>
      </c>
      <c r="B52" s="1">
        <v>10.49935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1491</v>
      </c>
      <c r="B53" s="1" t="s">
        <v>1492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1493</v>
      </c>
      <c r="B54" s="1">
        <v>2.890129152E9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1494</v>
      </c>
      <c r="B55" s="1">
        <v>-0.21205999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1495</v>
      </c>
      <c r="B56" s="1">
        <v>2.41076498E8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1496</v>
      </c>
      <c r="B57" s="1">
        <v>2.98806016E8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1497</v>
      </c>
      <c r="B58" s="1">
        <v>1.959612E7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1498</v>
      </c>
      <c r="B59" s="1">
        <v>2.0997095E7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1499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1500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1501</v>
      </c>
      <c r="B62" s="1">
        <v>0.0656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1502</v>
      </c>
      <c r="B63" s="1">
        <v>0.0076099997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1503</v>
      </c>
      <c r="B64" s="1">
        <v>1.04572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1504</v>
      </c>
      <c r="B65" s="1">
        <v>7.44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1505</v>
      </c>
      <c r="B66" s="1">
        <v>0.066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1506</v>
      </c>
      <c r="B67" s="1">
        <v>3.13382016E8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1507</v>
      </c>
      <c r="B68" s="1">
        <v>0.599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1508</v>
      </c>
      <c r="B69" s="1">
        <v>15.058432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1509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1510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1511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1512</v>
      </c>
      <c r="B73" s="1">
        <v>-1.04688E8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1513</v>
      </c>
      <c r="B74" s="1">
        <v>-0.34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1514</v>
      </c>
      <c r="B75" s="1">
        <v>0.16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1515</v>
      </c>
      <c r="B76" s="1">
        <v>5.854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1516</v>
      </c>
      <c r="B77" s="1">
        <v>125.173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1517</v>
      </c>
      <c r="B78" s="1">
        <v>-0.2908805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1518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1519</v>
      </c>
      <c r="B80" s="1" t="s">
        <v>1520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1521</v>
      </c>
      <c r="B81" s="1" t="s">
        <v>1522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1525</v>
      </c>
      <c r="B84" s="1" t="s">
        <v>1526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1527</v>
      </c>
      <c r="B85" s="1" t="s">
        <v>1526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1528</v>
      </c>
      <c r="B86" s="1">
        <v>1.1806182E9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1529</v>
      </c>
      <c r="B87" s="1" t="s">
        <v>1530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1531</v>
      </c>
      <c r="B88" s="1" t="s">
        <v>1532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1533</v>
      </c>
      <c r="B89" s="1" t="s">
        <v>1534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1535</v>
      </c>
      <c r="B90" s="1" t="s">
        <v>1536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1537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1538</v>
      </c>
      <c r="B92" s="1">
        <v>9.02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1539</v>
      </c>
      <c r="B93" s="1">
        <v>21.0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1540</v>
      </c>
      <c r="B94" s="1">
        <v>12.0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1541</v>
      </c>
      <c r="B95" s="1">
        <v>17.09091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1542</v>
      </c>
      <c r="B96" s="1">
        <v>17.0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1543</v>
      </c>
      <c r="B97" s="1">
        <v>1.58333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1544</v>
      </c>
      <c r="B98" s="1" t="s">
        <v>1545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1546</v>
      </c>
      <c r="B99" s="1">
        <v>11.0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1547</v>
      </c>
      <c r="B100" s="1">
        <v>2.49756992E8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1548</v>
      </c>
      <c r="B101" s="1">
        <v>0.836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1549</v>
      </c>
      <c r="B102" s="1">
        <v>2.3089E7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1550</v>
      </c>
      <c r="B103" s="1">
        <v>4.44657984E8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1551</v>
      </c>
      <c r="B104" s="1">
        <v>2.2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1552</v>
      </c>
      <c r="B105" s="1">
        <v>3.152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1553</v>
      </c>
      <c r="B106" s="1">
        <v>4.93671008E8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1554</v>
      </c>
      <c r="B107" s="1">
        <v>248.655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1555</v>
      </c>
      <c r="B108" s="1">
        <v>1.629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1556</v>
      </c>
      <c r="B109" s="1">
        <v>0.01161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1557</v>
      </c>
      <c r="B110" s="1">
        <v>-0.67094004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1558</v>
      </c>
      <c r="B111" s="1">
        <v>-1.071825E7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1559</v>
      </c>
      <c r="B112" s="1">
        <v>-2.6517E7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1560</v>
      </c>
      <c r="B113" s="1">
        <v>0.367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1561</v>
      </c>
      <c r="B114" s="1">
        <v>0.89987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1562</v>
      </c>
      <c r="B115" s="1">
        <v>0.04677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1563</v>
      </c>
      <c r="B116" s="1">
        <v>0.17525999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1564</v>
      </c>
      <c r="B117" s="1" t="s">
        <v>1492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1565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-26.0</v>
      </c>
      <c r="C3" s="1">
        <v>-12.0</v>
      </c>
      <c r="D3" s="1">
        <v>-60.0</v>
      </c>
      <c r="E3" s="1">
        <v>-169.0</v>
      </c>
      <c r="F3" s="1">
        <v>-174.0</v>
      </c>
      <c r="G3" s="1">
        <v>-138.0</v>
      </c>
      <c r="H3" s="1">
        <v>-125.0</v>
      </c>
      <c r="I3" s="1">
        <v>-67.0</v>
      </c>
      <c r="J3" s="1">
        <v>-73.0</v>
      </c>
      <c r="K3" s="1">
        <v>2.0</v>
      </c>
      <c r="L3" s="1">
        <f>IF(K3*FORECAST(L2,B3:K3,B2:K2)&gt;0,FORECAST(L2,B3:K3,B2:K2),K3)*$X$1</f>
        <v>2</v>
      </c>
      <c r="M3" s="1">
        <f>IF(L3*FORECAST(M2,B3:L3,B2:L2)&gt;0,FORECAST(M2,B3:L3,B2:L2),L3)*$X$1</f>
        <v>2</v>
      </c>
      <c r="N3" s="1">
        <f>IF(M3*FORECAST(N2,B3:M3,B2:M2)&gt;0,FORECAST(N2,B3:M3,B2:M2),M3)*$X$1</f>
        <v>2</v>
      </c>
      <c r="O3" s="1">
        <f>IF(N3*FORECAST(O2,B3:N3,B2:N2)&gt;0,FORECAST(O2,B3:N3,B2:N2),N3)*$X$1</f>
        <v>2</v>
      </c>
      <c r="P3" s="1">
        <f>IF(O3*FORECAST(P2,B3:O3,B2:O2)&gt;0,FORECAST(P2,B3:O3,B2:O2),O3)*$X$1</f>
        <v>2</v>
      </c>
      <c r="Q3" s="1">
        <f>IF(P3*FORECAST(Q2,B3:P3,B2:P2)&gt;0,FORECAST(Q2,B3:P3,B2:P2),P3)*$X$1</f>
        <v>5.504761905</v>
      </c>
      <c r="R3" s="1">
        <f>IF(Q3*FORECAST(R2,B3:Q3,B2:Q2)&gt;0,FORECAST(R2,B3:Q3,B2:Q2),Q3)*$X$1</f>
        <v>13.12619048</v>
      </c>
      <c r="S3" s="5">
        <f>IF(R3*FORECAST(S2,B3:R3,B2:R2)&gt;0,FORECAST(S2,B3:R3,B2:R2),R3)*$X$1</f>
        <v>20.74761905</v>
      </c>
      <c r="T3" s="5">
        <f>IF(S3*FORECAST(T2,B3:S3,B2:S2)&gt;0,FORECAST(T2,B3:S3,B2:S2),S3)*$X$1</f>
        <v>28.36904762</v>
      </c>
      <c r="U3" s="5">
        <f>IF(T3*FORECAST(U2,B3:T3,B2:T2)&gt;0,FORECAST(U2,B3:T3,B2:T2),T3)*$X$1</f>
        <v>35.99047619</v>
      </c>
      <c r="V3" s="5">
        <f>IF(U3*FORECAST(V2,B3:U3,B2:U2)&gt;0,FORECAST(V2,B3:U3,B2:U2),U3)*$X$1</f>
        <v>43.61190476</v>
      </c>
      <c r="W3" s="5">
        <f>IF(V3*FORECAST(W2,B3:V3,B2:V2)&gt;0,FORECAST(W2,B3:V3,B2:V2),V3)*$X$1</f>
        <v>51.23333333</v>
      </c>
      <c r="X3" s="2"/>
      <c r="Y3" s="2"/>
      <c r="Z3" s="2"/>
    </row>
    <row r="4">
      <c r="A4" s="3" t="s">
        <v>127</v>
      </c>
      <c r="B4" s="1">
        <v>-155.0</v>
      </c>
      <c r="C4" s="1">
        <v>-172.0</v>
      </c>
      <c r="D4" s="1">
        <v>-176.0</v>
      </c>
      <c r="E4" s="1">
        <v>-194.0</v>
      </c>
      <c r="F4" s="1">
        <v>-182.0</v>
      </c>
      <c r="G4" s="1">
        <v>-243.0</v>
      </c>
      <c r="H4" s="1">
        <v>-41.0</v>
      </c>
      <c r="I4" s="1">
        <v>-42.0</v>
      </c>
      <c r="J4" s="1">
        <v>159.0</v>
      </c>
      <c r="K4" s="1">
        <v>159.0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1566</v>
      </c>
      <c r="B5" s="1">
        <v>74.0</v>
      </c>
      <c r="C5" s="1">
        <v>110.0</v>
      </c>
      <c r="D5" s="1">
        <v>134.0</v>
      </c>
      <c r="E5" s="1">
        <v>153.0</v>
      </c>
      <c r="F5" s="1">
        <v>186.0</v>
      </c>
      <c r="G5" s="1">
        <v>240.0</v>
      </c>
      <c r="H5" s="1">
        <v>259.0</v>
      </c>
      <c r="I5" s="1">
        <v>271.0</v>
      </c>
      <c r="J5" s="1">
        <v>289.0</v>
      </c>
      <c r="K5" s="1">
        <v>295.0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1567</v>
      </c>
      <c r="L7" s="1">
        <f>IF(W3*FORECAST(W2,B3:W3,B2:W2)&gt;0,FORECAST(W2,B3:W3,B2:W2),V3)*$X$1 * (1+0.02)/(0.0874-0.02)</f>
        <v>775.3412463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1568</v>
      </c>
      <c r="L8" s="6">
        <f t="array" ref="L8">NPV(0.0874,M3:W3)</f>
        <v>100.3115592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1569</v>
      </c>
      <c r="L9" s="6">
        <f t="array" ref="L9">NPV(0.0874,M16:W16)</f>
        <v>308.4681101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1570</v>
      </c>
      <c r="L10" s="6">
        <f>L8 + L9</f>
        <v>408.7796693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159.0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1571</v>
      </c>
      <c r="L12" s="6">
        <f>L10 - L11</f>
        <v>249.7796693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1572</v>
      </c>
      <c r="L13" s="1">
        <v>295.0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0.8467107435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775.3412463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-68.0</v>
      </c>
      <c r="C3" s="1">
        <v>-132.0</v>
      </c>
      <c r="D3" s="1">
        <v>-200.0</v>
      </c>
      <c r="E3" s="1">
        <v>-284.0</v>
      </c>
      <c r="F3" s="1">
        <v>-349.0</v>
      </c>
      <c r="G3" s="1">
        <v>-356.0</v>
      </c>
      <c r="H3" s="1">
        <v>-277.0</v>
      </c>
      <c r="I3" s="1">
        <v>-250.0</v>
      </c>
      <c r="J3" s="1">
        <v>-237.0</v>
      </c>
      <c r="K3" s="1">
        <v>-152.0</v>
      </c>
      <c r="L3" s="1">
        <f>IF(K3*FORECAST(L2,B3:K3,B2:K2)&gt;0,FORECAST(L2,B3:K3,B2:K2),K3)*$X$1</f>
        <v>-288.0666667</v>
      </c>
      <c r="M3" s="1">
        <f>IF(L3*FORECAST(M2,B3:L3,B2:L2)&gt;0,FORECAST(M2,B3:L3,B2:L2),L3)*$X$1</f>
        <v>-298.5333333</v>
      </c>
      <c r="N3" s="1">
        <f>IF(M3*FORECAST(N2,B3:M3,B2:M2)&gt;0,FORECAST(N2,B3:M3,B2:M2),M3)*$X$1</f>
        <v>-309</v>
      </c>
      <c r="O3" s="1">
        <f>IF(N3*FORECAST(O2,B3:N3,B2:N2)&gt;0,FORECAST(O2,B3:N3,B2:N2),N3)*$X$1</f>
        <v>-319.4666667</v>
      </c>
      <c r="P3" s="1">
        <f>IF(O3*FORECAST(P2,B3:O3,B2:O2)&gt;0,FORECAST(P2,B3:O3,B2:O2),O3)*$X$1</f>
        <v>-329.9333333</v>
      </c>
      <c r="Q3" s="1">
        <f>IF(P3*FORECAST(Q2,B3:P3,B2:P2)&gt;0,FORECAST(Q2,B3:P3,B2:P2),P3)*$X$1</f>
        <v>-340.4</v>
      </c>
      <c r="R3" s="1">
        <f>IF(Q3*FORECAST(R2,B3:Q3,B2:Q2)&gt;0,FORECAST(R2,B3:Q3,B2:Q2),Q3)*$X$1</f>
        <v>-350.8666667</v>
      </c>
      <c r="S3" s="5">
        <f>IF(R3*FORECAST(S2,B3:R3,B2:R2)&gt;0,FORECAST(S2,B3:R3,B2:R2),R3)*$X$1</f>
        <v>-361.3333333</v>
      </c>
      <c r="T3" s="5">
        <f>IF(S3*FORECAST(T2,B3:S3,B2:S2)&gt;0,FORECAST(T2,B3:S3,B2:S2),S3)*$X$1</f>
        <v>-371.8</v>
      </c>
      <c r="U3" s="5">
        <f>IF(T3*FORECAST(U2,B3:T3,B2:T2)&gt;0,FORECAST(U2,B3:T3,B2:T2),T3)*$X$1</f>
        <v>-382.2666667</v>
      </c>
      <c r="V3" s="5">
        <f>IF(U3*FORECAST(V2,B3:U3,B2:U2)&gt;0,FORECAST(V2,B3:U3,B2:U2),U3)*$X$1</f>
        <v>-392.7333333</v>
      </c>
      <c r="W3" s="5">
        <f>IF(V3*FORECAST(W2,B3:V3,B2:V2)&gt;0,FORECAST(W2,B3:V3,B2:V2),V3)*$X$1</f>
        <v>-403.2</v>
      </c>
      <c r="X3" s="2"/>
      <c r="Y3" s="2"/>
      <c r="Z3" s="2"/>
    </row>
    <row r="4">
      <c r="A4" s="3" t="s">
        <v>127</v>
      </c>
      <c r="B4" s="1">
        <v>-155.0</v>
      </c>
      <c r="C4" s="1">
        <v>-172.0</v>
      </c>
      <c r="D4" s="1">
        <v>-176.0</v>
      </c>
      <c r="E4" s="1">
        <v>-194.0</v>
      </c>
      <c r="F4" s="1">
        <v>-182.0</v>
      </c>
      <c r="G4" s="1">
        <v>-243.0</v>
      </c>
      <c r="H4" s="1">
        <v>-41.0</v>
      </c>
      <c r="I4" s="1">
        <v>-42.0</v>
      </c>
      <c r="J4" s="1">
        <v>159.0</v>
      </c>
      <c r="K4" s="1">
        <v>159.0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1566</v>
      </c>
      <c r="B5" s="1">
        <v>74.0</v>
      </c>
      <c r="C5" s="1">
        <v>110.0</v>
      </c>
      <c r="D5" s="1">
        <v>134.0</v>
      </c>
      <c r="E5" s="1">
        <v>153.0</v>
      </c>
      <c r="F5" s="1">
        <v>186.0</v>
      </c>
      <c r="G5" s="1">
        <v>240.0</v>
      </c>
      <c r="H5" s="1">
        <v>259.0</v>
      </c>
      <c r="I5" s="1">
        <v>271.0</v>
      </c>
      <c r="J5" s="1">
        <v>289.0</v>
      </c>
      <c r="K5" s="1">
        <v>295.0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1567</v>
      </c>
      <c r="L7" s="1">
        <f>IF(W3*FORECAST(W2,B3:W3,B2:W2)&gt;0,FORECAST(W2,B3:W3,B2:W2),V3)*$X$1 * (1+0.02)/(0.0874-0.02)</f>
        <v>-6101.839763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1568</v>
      </c>
      <c r="L8" s="6">
        <f t="array" ref="L8">NPV(0.0874,M3:W3)</f>
        <v>-2357.757878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1569</v>
      </c>
      <c r="L9" s="6">
        <f t="array" ref="L9">NPV(0.0874,M16:W16)</f>
        <v>-2427.605895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1570</v>
      </c>
      <c r="L10" s="6">
        <f>L8 + L9</f>
        <v>-4785.363773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159.0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1571</v>
      </c>
      <c r="L12" s="6">
        <f>L10 - L11</f>
        <v>-4944.363773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1572</v>
      </c>
      <c r="L13" s="1">
        <v>295.0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-16.76055516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-6101.839763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