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<sst xmlns="http://schemas.openxmlformats.org/spreadsheetml/2006/main" count="1897" uniqueCount="1526">
  <si>
    <t>ticker</t>
  </si>
  <si>
    <t>FNV</t>
  </si>
  <si>
    <t>nombre</t>
  </si>
  <si>
    <t>FRANCO NEVADA CORPORATION</t>
  </si>
  <si>
    <t>empresa</t>
  </si>
  <si>
    <t>Gold</t>
  </si>
  <si>
    <t>Open</t>
  </si>
  <si>
    <t>Target Price</t>
  </si>
  <si>
    <t>Upside</t>
  </si>
  <si>
    <t>50.70%</t>
  </si>
  <si>
    <t>Country</t>
  </si>
  <si>
    <t>Canada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</si>
  <si>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</si>
  <si>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</si>
  <si>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</si>
  <si>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</si>
  <si>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</si>
  <si>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</si>
  <si>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</si>
  <si>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</si>
  <si>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</si>
  <si>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</si>
  <si>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</si>
  <si>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</si>
  <si>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</si>
  <si>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</si>
  <si>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</si>
  <si>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</si>
  <si>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</si>
  <si>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</si>
  <si>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</si>
  <si>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</si>
  <si>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</si>
  <si>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</si>
  <si>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</si>
  <si>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</si>
  <si>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</si>
  <si>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</si>
  <si>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</si>
  <si>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</si>
  <si>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</si>
  <si>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</si>
  <si>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</si>
  <si>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</si>
  <si>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</si>
  <si>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</si>
  <si>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</si>
  <si>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</si>
  <si>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</si>
  <si>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</si>
  <si>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</si>
  <si>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</si>
  <si>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</si>
  <si>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</si>
  <si>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</si>
  <si>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</si>
  <si>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</si>
  <si>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</si>
  <si>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</si>
  <si>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</si>
  <si>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</si>
  <si>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</si>
  <si>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</si>
  <si>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</si>
  <si>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</si>
  <si>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</si>
  <si>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</si>
  <si>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</si>
  <si>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</si>
  <si>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</si>
  <si>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</si>
  <si>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</si>
  <si>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</si>
  <si>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</si>
  <si>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</si>
  <si>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</si>
  <si>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</si>
  <si>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</si>
  <si>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</si>
  <si>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</si>
  <si>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Income Taxes Payable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</si>
  <si>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</si>
  <si>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</si>
  <si>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</si>
  <si>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</si>
  <si>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</si>
  <si>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</si>
  <si>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</si>
  <si>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</si>
  <si>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</si>
  <si>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</si>
  <si>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</si>
  <si>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</si>
  <si>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</si>
  <si>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</si>
  <si>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</si>
  <si>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</si>
  <si>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21.76</t>
  </si>
  <si>
    <t>20.01</t>
  </si>
  <si>
    <t>23.23</t>
  </si>
  <si>
    <t>25.31</t>
  </si>
  <si>
    <t>24.81</t>
  </si>
  <si>
    <t>26.73</t>
  </si>
  <si>
    <t>28.51</t>
  </si>
  <si>
    <t>31.49</t>
  </si>
  <si>
    <t>33.44</t>
  </si>
  <si>
    <t>30.02</t>
  </si>
  <si>
    <t>Tangible Book Value</t>
  </si>
  <si>
    <t>Tangible Book Value Per Share</t>
  </si>
  <si>
    <t>Total Debt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</si>
  <si>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</si>
  <si>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</si>
  <si>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</si>
  <si>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</si>
  <si>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</si>
  <si>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</si>
  <si>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</si>
  <si>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</si>
  <si>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</si>
  <si>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</si>
  <si>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</si>
  <si>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</si>
  <si>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</si>
  <si>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</si>
  <si>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</si>
  <si>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</si>
  <si>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</si>
  <si>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</si>
  <si>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</si>
  <si>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</si>
  <si>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</si>
  <si>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</si>
  <si>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</si>
  <si>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</si>
  <si>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</si>
  <si>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</si>
  <si>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</si>
  <si>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</si>
  <si>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</si>
  <si>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</si>
  <si>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</si>
  <si>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</si>
  <si>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</si>
  <si>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0.71</t>
  </si>
  <si>
    <t>0.16</t>
  </si>
  <si>
    <t>0.7</t>
  </si>
  <si>
    <t>1.06</t>
  </si>
  <si>
    <t>0.75</t>
  </si>
  <si>
    <t>1.83</t>
  </si>
  <si>
    <t>1.71</t>
  </si>
  <si>
    <t>3.84</t>
  </si>
  <si>
    <t>3.66</t>
  </si>
  <si>
    <t>-2.43</t>
  </si>
  <si>
    <t>Basic EPS - Continuing Operations</t>
  </si>
  <si>
    <t>Basic Weighted Average Shares Outstanding</t>
  </si>
  <si>
    <t>Net EPS - Diluted</t>
  </si>
  <si>
    <t>0.69</t>
  </si>
  <si>
    <t>3.83</t>
  </si>
  <si>
    <t>3.65</t>
  </si>
  <si>
    <t>Diluted EPS - Continuing Operations</t>
  </si>
  <si>
    <t>Diluted Weighted Average Shares Outstanding</t>
  </si>
  <si>
    <t>Normalized Basic EPS</t>
  </si>
  <si>
    <t>0.65</t>
  </si>
  <si>
    <t>0.21</t>
  </si>
  <si>
    <t>0.5</t>
  </si>
  <si>
    <t>0.82</t>
  </si>
  <si>
    <t>0.64</t>
  </si>
  <si>
    <t>1.34</t>
  </si>
  <si>
    <t>1.12</t>
  </si>
  <si>
    <t>2.81</t>
  </si>
  <si>
    <t>2.72</t>
  </si>
  <si>
    <t>-1.2</t>
  </si>
  <si>
    <t>Normalized Diluted EPS</t>
  </si>
  <si>
    <t>0.81</t>
  </si>
  <si>
    <t>0.63</t>
  </si>
  <si>
    <t>2.8</t>
  </si>
  <si>
    <t>Dividend Per Share</t>
  </si>
  <si>
    <t>0.78</t>
  </si>
  <si>
    <t>0.83</t>
  </si>
  <si>
    <t>0.87</t>
  </si>
  <si>
    <t>0.91</t>
  </si>
  <si>
    <t>0.95</t>
  </si>
  <si>
    <t>0.99</t>
  </si>
  <si>
    <t>1.03</t>
  </si>
  <si>
    <t>1.16</t>
  </si>
  <si>
    <t>1.28</t>
  </si>
  <si>
    <t>1.36</t>
  </si>
  <si>
    <t>Payout Ratio</t>
  </si>
  <si>
    <t>382.52</t>
  </si>
  <si>
    <t>96.64</t>
  </si>
  <si>
    <t>64.61</t>
  </si>
  <si>
    <t>97.91</t>
  </si>
  <si>
    <t>40.16</t>
  </si>
  <si>
    <t>47.49</t>
  </si>
  <si>
    <t>24.48</t>
  </si>
  <si>
    <t>28.2</t>
  </si>
  <si>
    <t>-49.96</t>
  </si>
  <si>
    <t>American Depositary Receipts Ratio (ADR)</t>
  </si>
  <si>
    <t>0.01</t>
  </si>
  <si>
    <t>EBITDA</t>
  </si>
  <si>
    <t>EBITA</t>
  </si>
  <si>
    <t>EBIT</t>
  </si>
  <si>
    <t>Effective Tax Rate - (Ratio)</t>
  </si>
  <si>
    <t>32.04</t>
  </si>
  <si>
    <t>49.28</t>
  </si>
  <si>
    <t>27.22</t>
  </si>
  <si>
    <t>17.5</t>
  </si>
  <si>
    <t>26.49</t>
  </si>
  <si>
    <t>15.23</t>
  </si>
  <si>
    <t>3.92</t>
  </si>
  <si>
    <t>14.47</t>
  </si>
  <si>
    <t>15.96</t>
  </si>
  <si>
    <t>-28.06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</si>
  <si>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</si>
  <si>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</si>
  <si>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</si>
  <si>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</si>
  <si>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</si>
  <si>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</si>
  <si>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</si>
  <si>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</si>
  <si>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</si>
  <si>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</si>
  <si>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</si>
  <si>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</si>
  <si>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</si>
  <si>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3.01</t>
  </si>
  <si>
    <t>2.24</t>
  </si>
  <si>
    <t>3.27</t>
  </si>
  <si>
    <t>2.43</t>
  </si>
  <si>
    <t>5.02</t>
  </si>
  <si>
    <t>3.91</t>
  </si>
  <si>
    <t>9.12</t>
  </si>
  <si>
    <t>7.99</t>
  </si>
  <si>
    <t>-4.28</t>
  </si>
  <si>
    <t>Return on Total Capital</t>
  </si>
  <si>
    <t>3.08</t>
  </si>
  <si>
    <t>1.01</t>
  </si>
  <si>
    <t>2.27</t>
  </si>
  <si>
    <t>3.32</t>
  </si>
  <si>
    <t>2.47</t>
  </si>
  <si>
    <t>5.14</t>
  </si>
  <si>
    <t>4.02</t>
  </si>
  <si>
    <t>9.38</t>
  </si>
  <si>
    <t>8.24</t>
  </si>
  <si>
    <t>-4.43</t>
  </si>
  <si>
    <t>Return On Equity %</t>
  </si>
  <si>
    <t>3.35</t>
  </si>
  <si>
    <t>3.34</t>
  </si>
  <si>
    <t>4.4</t>
  </si>
  <si>
    <t>2.98</t>
  </si>
  <si>
    <t>7.1</t>
  </si>
  <si>
    <t>6.21</t>
  </si>
  <si>
    <t>12.79</t>
  </si>
  <si>
    <t>11.26</t>
  </si>
  <si>
    <t>-7.65</t>
  </si>
  <si>
    <t>Return on Common Equity</t>
  </si>
  <si>
    <t>Margin Analysis</t>
  </si>
  <si>
    <t>Gross Profit Margin %</t>
  </si>
  <si>
    <t>83.52</t>
  </si>
  <si>
    <t>79.01</t>
  </si>
  <si>
    <t>82.73</t>
  </si>
  <si>
    <t>79.23</t>
  </si>
  <si>
    <t>82.19</t>
  </si>
  <si>
    <t>83.08</t>
  </si>
  <si>
    <t>84.68</t>
  </si>
  <si>
    <t>86.44</t>
  </si>
  <si>
    <t>86.69</t>
  </si>
  <si>
    <t>85.44</t>
  </si>
  <si>
    <t>SG&amp;A Margin</t>
  </si>
  <si>
    <t>4.2</t>
  </si>
  <si>
    <t>4.01</t>
  </si>
  <si>
    <t>3.95</t>
  </si>
  <si>
    <t>3.7</t>
  </si>
  <si>
    <t>3.47</t>
  </si>
  <si>
    <t>3.42</t>
  </si>
  <si>
    <t>2.83</t>
  </si>
  <si>
    <t>2.37</t>
  </si>
  <si>
    <t>2.01</t>
  </si>
  <si>
    <t>EBITDA Margin %</t>
  </si>
  <si>
    <t>79.32</t>
  </si>
  <si>
    <t>79.15</t>
  </si>
  <si>
    <t>75.58</t>
  </si>
  <si>
    <t>78.74</t>
  </si>
  <si>
    <t>82.53</t>
  </si>
  <si>
    <t>84.18</t>
  </si>
  <si>
    <t>84.26</t>
  </si>
  <si>
    <t>83.38</t>
  </si>
  <si>
    <t>EBITA Margin %</t>
  </si>
  <si>
    <t>35.42</t>
  </si>
  <si>
    <t>12.76</t>
  </si>
  <si>
    <t>23.18</t>
  </si>
  <si>
    <t>34.99</t>
  </si>
  <si>
    <t>29.01</t>
  </si>
  <si>
    <t>48.73</t>
  </si>
  <si>
    <t>33.47</t>
  </si>
  <si>
    <t>66.33</t>
  </si>
  <si>
    <t>62.48</t>
  </si>
  <si>
    <t>-35.48</t>
  </si>
  <si>
    <t>EBIT Margin %</t>
  </si>
  <si>
    <t>Income From Continuing Operations Margin %</t>
  </si>
  <si>
    <t>24.12</t>
  </si>
  <si>
    <t>5.55</t>
  </si>
  <si>
    <t>20.04</t>
  </si>
  <si>
    <t>28.94</t>
  </si>
  <si>
    <t>21.36</t>
  </si>
  <si>
    <t>40.88</t>
  </si>
  <si>
    <t>32.07</t>
  </si>
  <si>
    <t>56.54</t>
  </si>
  <si>
    <t>53.33</t>
  </si>
  <si>
    <t>-38.33</t>
  </si>
  <si>
    <t>Net Income Margin %</t>
  </si>
  <si>
    <t>Net Avail. For Common Margin %</t>
  </si>
  <si>
    <t>Normalized Net Income Margin</t>
  </si>
  <si>
    <t>22.05</t>
  </si>
  <si>
    <t>7.5</t>
  </si>
  <si>
    <t>14.45</t>
  </si>
  <si>
    <t>22.18</t>
  </si>
  <si>
    <t>18.16</t>
  </si>
  <si>
    <t>29.99</t>
  </si>
  <si>
    <t>20.94</t>
  </si>
  <si>
    <t>41.34</t>
  </si>
  <si>
    <t>39.67</t>
  </si>
  <si>
    <t>-18.9</t>
  </si>
  <si>
    <t>Levered Free Cash Flow Margin</t>
  </si>
  <si>
    <t>-129.69</t>
  </si>
  <si>
    <t>-159.08</t>
  </si>
  <si>
    <t>-43.88</t>
  </si>
  <si>
    <t>-12.98</t>
  </si>
  <si>
    <t>-83.79</t>
  </si>
  <si>
    <t>41.6</t>
  </si>
  <si>
    <t>-5.64</t>
  </si>
  <si>
    <t>53.26</t>
  </si>
  <si>
    <t>53.27</t>
  </si>
  <si>
    <t>Unlevered Free Cash Flow Margin</t>
  </si>
  <si>
    <t>-129.65</t>
  </si>
  <si>
    <t>-158.89</t>
  </si>
  <si>
    <t>-43.74</t>
  </si>
  <si>
    <t>-12.9</t>
  </si>
  <si>
    <t>-83.55</t>
  </si>
  <si>
    <t>8.63</t>
  </si>
  <si>
    <t>41.69</t>
  </si>
  <si>
    <t>-5.58</t>
  </si>
  <si>
    <t>53.31</t>
  </si>
  <si>
    <t>53.3</t>
  </si>
  <si>
    <t>Asset Turnover</t>
  </si>
  <si>
    <t>0.14</t>
  </si>
  <si>
    <t>0.12</t>
  </si>
  <si>
    <t>0.15</t>
  </si>
  <si>
    <t>0.13</t>
  </si>
  <si>
    <t>0.19</t>
  </si>
  <si>
    <t>0.22</t>
  </si>
  <si>
    <t>0.2</t>
  </si>
  <si>
    <t>Fixed Assets Turnover</t>
  </si>
  <si>
    <t>0.18</t>
  </si>
  <si>
    <t>0.26</t>
  </si>
  <si>
    <t>0.27</t>
  </si>
  <si>
    <t>Receivables Turnover (Average Receivables)</t>
  </si>
  <si>
    <t>5.89</t>
  </si>
  <si>
    <t>6.47</t>
  </si>
  <si>
    <t>8.95</t>
  </si>
  <si>
    <t>9.82</t>
  </si>
  <si>
    <t>9.21</t>
  </si>
  <si>
    <t>9.71</t>
  </si>
  <si>
    <t>10.64</t>
  </si>
  <si>
    <t>12.17</t>
  </si>
  <si>
    <t>10.28</t>
  </si>
  <si>
    <t>9.87</t>
  </si>
  <si>
    <t>Inventory Turnover (Average Inventory)</t>
  </si>
  <si>
    <t>63.63</t>
  </si>
  <si>
    <t>351.8</t>
  </si>
  <si>
    <t>582.67</t>
  </si>
  <si>
    <t>590.67</t>
  </si>
  <si>
    <t>Short Term Liquidity</t>
  </si>
  <si>
    <t>Current Ratio</t>
  </si>
  <si>
    <t>33.12</t>
  </si>
  <si>
    <t>13.21</t>
  </si>
  <si>
    <t>9.61</t>
  </si>
  <si>
    <t>27.27</t>
  </si>
  <si>
    <t>7.14</t>
  </si>
  <si>
    <t>5.22</t>
  </si>
  <si>
    <t>12.48</t>
  </si>
  <si>
    <t>17.39</t>
  </si>
  <si>
    <t>27.55</t>
  </si>
  <si>
    <t>41.21</t>
  </si>
  <si>
    <t>Quick Ratio</t>
  </si>
  <si>
    <t>31.5</t>
  </si>
  <si>
    <t>11.21</t>
  </si>
  <si>
    <t>8.62</t>
  </si>
  <si>
    <t>25.53</t>
  </si>
  <si>
    <t>5.81</t>
  </si>
  <si>
    <t>4.31</t>
  </si>
  <si>
    <t>11.8</t>
  </si>
  <si>
    <t>15.26</t>
  </si>
  <si>
    <t>26.54</t>
  </si>
  <si>
    <t>39.1</t>
  </si>
  <si>
    <t>Operating Cash Flow to Current Liabilities</t>
  </si>
  <si>
    <t>12.65</t>
  </si>
  <si>
    <t>12.19</t>
  </si>
  <si>
    <t>12.53</t>
  </si>
  <si>
    <t>21.62</t>
  </si>
  <si>
    <t>18.99</t>
  </si>
  <si>
    <t>11.57</t>
  </si>
  <si>
    <t>15.11</t>
  </si>
  <si>
    <t>22.12</t>
  </si>
  <si>
    <t>19.91</t>
  </si>
  <si>
    <t>25.29</t>
  </si>
  <si>
    <t>Days Sales Outstanding (Average Receivables)</t>
  </si>
  <si>
    <t>61.92</t>
  </si>
  <si>
    <t>56.44</t>
  </si>
  <si>
    <t>37.17</t>
  </si>
  <si>
    <t>39.65</t>
  </si>
  <si>
    <t>37.58</t>
  </si>
  <si>
    <t>34.39</t>
  </si>
  <si>
    <t>35.5</t>
  </si>
  <si>
    <t>Days Outstanding Inventory (Average Inventory)</t>
  </si>
  <si>
    <t>12.8</t>
  </si>
  <si>
    <t>5.75</t>
  </si>
  <si>
    <t>1.04</t>
  </si>
  <si>
    <t>0.62</t>
  </si>
  <si>
    <t>Average Days Payable Outstanding</t>
  </si>
  <si>
    <t>29.54</t>
  </si>
  <si>
    <t>24.31</t>
  </si>
  <si>
    <t>12.4</t>
  </si>
  <si>
    <t>12.45</t>
  </si>
  <si>
    <t>16.22</t>
  </si>
  <si>
    <t>12.84</t>
  </si>
  <si>
    <t>Cash Conversion Cycle (Average Days)</t>
  </si>
  <si>
    <t>29.96</t>
  </si>
  <si>
    <t>27.75</t>
  </si>
  <si>
    <t>18.57</t>
  </si>
  <si>
    <t>19.9</t>
  </si>
  <si>
    <t>24.77</t>
  </si>
  <si>
    <t>Long Term Solvency</t>
  </si>
  <si>
    <t>Total Debt/Equity</t>
  </si>
  <si>
    <t>14.46</t>
  </si>
  <si>
    <t>4.48</t>
  </si>
  <si>
    <t>1.63</t>
  </si>
  <si>
    <t>Total Debt / Total Capital</t>
  </si>
  <si>
    <t>12.63</t>
  </si>
  <si>
    <t>4.29</t>
  </si>
  <si>
    <t>1.61</t>
  </si>
  <si>
    <t>LT Debt/Equity</t>
  </si>
  <si>
    <t>Long-Term Debt / Total Capital</t>
  </si>
  <si>
    <t>Total Liabilities / Total Assets</t>
  </si>
  <si>
    <t>1.77</t>
  </si>
  <si>
    <t>13.92</t>
  </si>
  <si>
    <t>1.78</t>
  </si>
  <si>
    <t>1.73</t>
  </si>
  <si>
    <t>6.08</t>
  </si>
  <si>
    <t>4.14</t>
  </si>
  <si>
    <t>2.67</t>
  </si>
  <si>
    <t>2.97</t>
  </si>
  <si>
    <t>3.16</t>
  </si>
  <si>
    <t>3.75</t>
  </si>
  <si>
    <t>EBIT / Interest Expense</t>
  </si>
  <si>
    <t>522.33</t>
  </si>
  <si>
    <t>40.43</t>
  </si>
  <si>
    <t>100.93</t>
  </si>
  <si>
    <t>261.56</t>
  </si>
  <si>
    <t>75.52</t>
  </si>
  <si>
    <t>48.26</t>
  </si>
  <si>
    <t>243.21</t>
  </si>
  <si>
    <t>614.79</t>
  </si>
  <si>
    <t>820.7</t>
  </si>
  <si>
    <t>-719.5</t>
  </si>
  <si>
    <t>EBITDA / Interest Expense</t>
  </si>
  <si>
    <t>237.64</t>
  </si>
  <si>
    <t>344.71</t>
  </si>
  <si>
    <t>564.89</t>
  </si>
  <si>
    <t>79.22</t>
  </si>
  <si>
    <t>599.71</t>
  </si>
  <si>
    <t>780.21</t>
  </si>
  <si>
    <t>(EBITDA - Capex) / Interest Expense</t>
  </si>
  <si>
    <t>-491.21</t>
  </si>
  <si>
    <t>-188.93</t>
  </si>
  <si>
    <t>-190.84</t>
  </si>
  <si>
    <t>26.85</t>
  </si>
  <si>
    <t>376.43</t>
  </si>
  <si>
    <t>965.4</t>
  </si>
  <si>
    <t>821.83</t>
  </si>
  <si>
    <t>Total Debt / EBITDA</t>
  </si>
  <si>
    <t>1.37</t>
  </si>
  <si>
    <t>0.41</t>
  </si>
  <si>
    <t>Net Debt / EBITDA</t>
  </si>
  <si>
    <t>-1.69</t>
  </si>
  <si>
    <t>-0.52</t>
  </si>
  <si>
    <t>-1.01</t>
  </si>
  <si>
    <t>-0.07</t>
  </si>
  <si>
    <t>-0.64</t>
  </si>
  <si>
    <t>-0.49</t>
  </si>
  <si>
    <t>-1.08</t>
  </si>
  <si>
    <t>-1.4</t>
  </si>
  <si>
    <t>Total Debt / (EBITDA - Capex)</t>
  </si>
  <si>
    <t>-0.66</t>
  </si>
  <si>
    <t>-0.44</t>
  </si>
  <si>
    <t>0.36</t>
  </si>
  <si>
    <t>Net Debt / (EBITDA - Capex)</t>
  </si>
  <si>
    <t>1.17</t>
  </si>
  <si>
    <t>-0.42</t>
  </si>
  <si>
    <t>0.96</t>
  </si>
  <si>
    <t>-70.99</t>
  </si>
  <si>
    <t>-0.29</t>
  </si>
  <si>
    <t>-0.22</t>
  </si>
  <si>
    <t>-1.63</t>
  </si>
  <si>
    <t>-1.24</t>
  </si>
  <si>
    <t>-2.88</t>
  </si>
  <si>
    <t>Growth Over Prior Year</t>
  </si>
  <si>
    <t>Total Revenues, 1 Yr. Growth %</t>
  </si>
  <si>
    <t>10.35</t>
  </si>
  <si>
    <t>38.25</t>
  </si>
  <si>
    <t>10.33</t>
  </si>
  <si>
    <t>-3.24</t>
  </si>
  <si>
    <t>29.31</t>
  </si>
  <si>
    <t>20.86</t>
  </si>
  <si>
    <t>1.23</t>
  </si>
  <si>
    <t>-7.36</t>
  </si>
  <si>
    <t>Gross Profit, 1 Yr. Growth %</t>
  </si>
  <si>
    <t>8.45</t>
  </si>
  <si>
    <t>-5.14</t>
  </si>
  <si>
    <t>43.91</t>
  </si>
  <si>
    <t>5.67</t>
  </si>
  <si>
    <t>0.38</t>
  </si>
  <si>
    <t>30.71</t>
  </si>
  <si>
    <t>30.22</t>
  </si>
  <si>
    <t>1.52</t>
  </si>
  <si>
    <t>-8.7</t>
  </si>
  <si>
    <t>EBITDA, 1 Yr. Growth %</t>
  </si>
  <si>
    <t>8.81</t>
  </si>
  <si>
    <t>-5.19</t>
  </si>
  <si>
    <t>46.02</t>
  </si>
  <si>
    <t>5.35</t>
  </si>
  <si>
    <t>31.4</t>
  </si>
  <si>
    <t>24.68</t>
  </si>
  <si>
    <t>30.1</t>
  </si>
  <si>
    <t>-8.33</t>
  </si>
  <si>
    <t>EBITA, 1 Yr. Growth %</t>
  </si>
  <si>
    <t>95.14</t>
  </si>
  <si>
    <t>-63.88</t>
  </si>
  <si>
    <t>159.74</t>
  </si>
  <si>
    <t>66.6</t>
  </si>
  <si>
    <t>-19.8</t>
  </si>
  <si>
    <t>117.27</t>
  </si>
  <si>
    <t>-16.99</t>
  </si>
  <si>
    <t>152.78</t>
  </si>
  <si>
    <t>-4.65</t>
  </si>
  <si>
    <t>-152.6</t>
  </si>
  <si>
    <t>EBIT, 1 Yr. Growth %</t>
  </si>
  <si>
    <t>Earnings From Cont. Operations, 1 Yr. Growth %</t>
  </si>
  <si>
    <t>811.97</t>
  </si>
  <si>
    <t>-76.94</t>
  </si>
  <si>
    <t>396.75</t>
  </si>
  <si>
    <t>59.33</t>
  </si>
  <si>
    <t>-28.61</t>
  </si>
  <si>
    <t>147.55</t>
  </si>
  <si>
    <t>-5.2</t>
  </si>
  <si>
    <t>124.92</t>
  </si>
  <si>
    <t>-4.51</t>
  </si>
  <si>
    <t>-166.57</t>
  </si>
  <si>
    <t>Net Income, 1 Yr. Growth %</t>
  </si>
  <si>
    <t>Normalized Net Income, 1 Yr. Growth %</t>
  </si>
  <si>
    <t>104.86</t>
  </si>
  <si>
    <t>-65.92</t>
  </si>
  <si>
    <t>165.04</t>
  </si>
  <si>
    <t>69.29</t>
  </si>
  <si>
    <t>-20.78</t>
  </si>
  <si>
    <t>113.59</t>
  </si>
  <si>
    <t>-15.6</t>
  </si>
  <si>
    <t>151.75</t>
  </si>
  <si>
    <t>-2.81</t>
  </si>
  <si>
    <t>-144.13</t>
  </si>
  <si>
    <t>Diluted EPS Before Extra, 1 Yr. Growth %</t>
  </si>
  <si>
    <t>778.29</t>
  </si>
  <si>
    <t>-77.6</t>
  </si>
  <si>
    <t>340.09</t>
  </si>
  <si>
    <t>53.62</t>
  </si>
  <si>
    <t>-29.54</t>
  </si>
  <si>
    <t>145.01</t>
  </si>
  <si>
    <t>-6.56</t>
  </si>
  <si>
    <t>123.98</t>
  </si>
  <si>
    <t>-4.7</t>
  </si>
  <si>
    <t>-166.58</t>
  </si>
  <si>
    <t>Accounts Receivable, 1 Yr. Growth %</t>
  </si>
  <si>
    <t>-7.56</t>
  </si>
  <si>
    <t>-9.71</t>
  </si>
  <si>
    <t>9.22</t>
  </si>
  <si>
    <t>-7.31</t>
  </si>
  <si>
    <t>14.57</t>
  </si>
  <si>
    <t>-4.5</t>
  </si>
  <si>
    <t>28.27</t>
  </si>
  <si>
    <t>13.27</t>
  </si>
  <si>
    <t>-18.2</t>
  </si>
  <si>
    <t>Inventory, 1 Yr. Growth %</t>
  </si>
  <si>
    <t>162.96</t>
  </si>
  <si>
    <t>-88.64</t>
  </si>
  <si>
    <t>Net Property, Plant and Equip., 1 Yr. Growth %</t>
  </si>
  <si>
    <t>28.25</t>
  </si>
  <si>
    <t>22.88</t>
  </si>
  <si>
    <t>12.47</t>
  </si>
  <si>
    <t>7.32</t>
  </si>
  <si>
    <t>15.53</t>
  </si>
  <si>
    <t>5.34</t>
  </si>
  <si>
    <t>-3.54</t>
  </si>
  <si>
    <t>11.14</t>
  </si>
  <si>
    <t>-4.31</t>
  </si>
  <si>
    <t>-18.25</t>
  </si>
  <si>
    <t>Total Assets, 1 Yr. Growth %</t>
  </si>
  <si>
    <t>13.86</t>
  </si>
  <si>
    <t>5.98</t>
  </si>
  <si>
    <t>14.9</t>
  </si>
  <si>
    <t>13.43</t>
  </si>
  <si>
    <t>2.99</t>
  </si>
  <si>
    <t>7.07</t>
  </si>
  <si>
    <t>5.91</t>
  </si>
  <si>
    <t>11.03</t>
  </si>
  <si>
    <t>6.71</t>
  </si>
  <si>
    <t>-9.55</t>
  </si>
  <si>
    <t>Tangible Book Value, 1 Yr. Growth %</t>
  </si>
  <si>
    <t>-7.12</t>
  </si>
  <si>
    <t>31.09</t>
  </si>
  <si>
    <t>13.48</t>
  </si>
  <si>
    <t>-1.56</t>
  </si>
  <si>
    <t>9.29</t>
  </si>
  <si>
    <t>7.54</t>
  </si>
  <si>
    <t>10.68</t>
  </si>
  <si>
    <t>6.51</t>
  </si>
  <si>
    <t>-10.11</t>
  </si>
  <si>
    <t>Common Equity, 1 Yr. Growth %</t>
  </si>
  <si>
    <t>Cash From Operations, 1 Yr. Growth %</t>
  </si>
  <si>
    <t>7.06</t>
  </si>
  <si>
    <t>-5.06</t>
  </si>
  <si>
    <t>49.86</t>
  </si>
  <si>
    <t>3.74</t>
  </si>
  <si>
    <t>-2.82</t>
  </si>
  <si>
    <t>30.14</t>
  </si>
  <si>
    <t>18.85</t>
  </si>
  <si>
    <t>4.62</t>
  </si>
  <si>
    <t>-0.83</t>
  </si>
  <si>
    <t>Capital Expenditures, 1 Yr. Growth %</t>
  </si>
  <si>
    <t>503.31</t>
  </si>
  <si>
    <t>18.94</t>
  </si>
  <si>
    <t>-26.78</t>
  </si>
  <si>
    <t>-32.91</t>
  </si>
  <si>
    <t>97.45</t>
  </si>
  <si>
    <t>-55.01</t>
  </si>
  <si>
    <t>-29.78</t>
  </si>
  <si>
    <t>143.28</t>
  </si>
  <si>
    <t>-81.39</t>
  </si>
  <si>
    <t>268.62</t>
  </si>
  <si>
    <t>Levered Free Cash Flow, 1 Yr. Growth %</t>
  </si>
  <si>
    <t>-562.89</t>
  </si>
  <si>
    <t>-62.16</t>
  </si>
  <si>
    <t>-67.36</t>
  </si>
  <si>
    <t>524.43</t>
  </si>
  <si>
    <t>-112.35</t>
  </si>
  <si>
    <t>522.75</t>
  </si>
  <si>
    <t>-117.23</t>
  </si>
  <si>
    <t>-7.35</t>
  </si>
  <si>
    <t>Unlevered Free Cash Flow, 1 Yr. Growth %</t>
  </si>
  <si>
    <t>-561.11</t>
  </si>
  <si>
    <t>22.89</t>
  </si>
  <si>
    <t>-62.24</t>
  </si>
  <si>
    <t>-67.46</t>
  </si>
  <si>
    <t>526.68</t>
  </si>
  <si>
    <t>-113.36</t>
  </si>
  <si>
    <t>478.8</t>
  </si>
  <si>
    <t>-116.99</t>
  </si>
  <si>
    <t>-7.38</t>
  </si>
  <si>
    <t>Dividend Per Share, 1 Yr. Growth %</t>
  </si>
  <si>
    <t>8.33</t>
  </si>
  <si>
    <t>6.41</t>
  </si>
  <si>
    <t>4.82</t>
  </si>
  <si>
    <t>4.6</t>
  </si>
  <si>
    <t>4.21</t>
  </si>
  <si>
    <t>4.04</t>
  </si>
  <si>
    <t>12.62</t>
  </si>
  <si>
    <t>10.34</t>
  </si>
  <si>
    <t>6.25</t>
  </si>
  <si>
    <t>Compound Annual Growth Rate Over Two Years</t>
  </si>
  <si>
    <t>Total Revenues, 2 Yr. CAGR %</t>
  </si>
  <si>
    <t>1.79</t>
  </si>
  <si>
    <t>5.19</t>
  </si>
  <si>
    <t>17.4</t>
  </si>
  <si>
    <t>23.51</t>
  </si>
  <si>
    <t>11.86</t>
  </si>
  <si>
    <t>25.02</t>
  </si>
  <si>
    <t>24.16</t>
  </si>
  <si>
    <t>13.63</t>
  </si>
  <si>
    <t>-3.16</t>
  </si>
  <si>
    <t>Gross Profit, 2 Yr. CAGR %</t>
  </si>
  <si>
    <t>0.23</t>
  </si>
  <si>
    <t>1.43</t>
  </si>
  <si>
    <t>16.84</t>
  </si>
  <si>
    <t>23.32</t>
  </si>
  <si>
    <t>14.54</t>
  </si>
  <si>
    <t>26.89</t>
  </si>
  <si>
    <t>26.65</t>
  </si>
  <si>
    <t>14.98</t>
  </si>
  <si>
    <t>-3.72</t>
  </si>
  <si>
    <t>EBITDA, 2 Yr. CAGR %</t>
  </si>
  <si>
    <t>0.44</t>
  </si>
  <si>
    <t>1.57</t>
  </si>
  <si>
    <t>17.27</t>
  </si>
  <si>
    <t>24.03</t>
  </si>
  <si>
    <t>3.05</t>
  </si>
  <si>
    <t>15.09</t>
  </si>
  <si>
    <t>27.99</t>
  </si>
  <si>
    <t>27.36</t>
  </si>
  <si>
    <t>14.82</t>
  </si>
  <si>
    <t>-3.62</t>
  </si>
  <si>
    <t>EBITA, 2 Yr. CAGR %</t>
  </si>
  <si>
    <t>3.25</t>
  </si>
  <si>
    <t>-16.04</t>
  </si>
  <si>
    <t>-5.04</t>
  </si>
  <si>
    <t>108.02</t>
  </si>
  <si>
    <t>15.59</t>
  </si>
  <si>
    <t>32.01</t>
  </si>
  <si>
    <t>34.29</t>
  </si>
  <si>
    <t>44.85</t>
  </si>
  <si>
    <t>55.25</t>
  </si>
  <si>
    <t>-29.18</t>
  </si>
  <si>
    <t>EBIT, 2 Yr. CAGR %</t>
  </si>
  <si>
    <t>Earnings From Cont. Operations, 2 Yr. CAGR %</t>
  </si>
  <si>
    <t>1.98</t>
  </si>
  <si>
    <t>7.02</t>
  </si>
  <si>
    <t>181.33</t>
  </si>
  <si>
    <t>6.65</t>
  </si>
  <si>
    <t>32.94</t>
  </si>
  <si>
    <t>53.19</t>
  </si>
  <si>
    <t>46.55</t>
  </si>
  <si>
    <t>-20.27</t>
  </si>
  <si>
    <t>Net Income, 2 Yr. CAGR %</t>
  </si>
  <si>
    <t>Normalized Net Income, 2 Yr. CAGR %</t>
  </si>
  <si>
    <t>-16.44</t>
  </si>
  <si>
    <t>-4.96</t>
  </si>
  <si>
    <t>111.82</t>
  </si>
  <si>
    <t>15.81</t>
  </si>
  <si>
    <t>30.08</t>
  </si>
  <si>
    <t>34.27</t>
  </si>
  <si>
    <t>45.77</t>
  </si>
  <si>
    <t>56.38</t>
  </si>
  <si>
    <t>-34.51</t>
  </si>
  <si>
    <t>Diluted EPS Before Extra, 2 Yr. CAGR %</t>
  </si>
  <si>
    <t>-0.71</t>
  </si>
  <si>
    <t>40.26</t>
  </si>
  <si>
    <t>-0.72</t>
  </si>
  <si>
    <t>160.01</t>
  </si>
  <si>
    <t>31.39</t>
  </si>
  <si>
    <t>51.31</t>
  </si>
  <si>
    <t>44.67</t>
  </si>
  <si>
    <t>46.1</t>
  </si>
  <si>
    <t>-20.35</t>
  </si>
  <si>
    <t>Accounts Receivable, 2 Yr. CAGR %</t>
  </si>
  <si>
    <t>-7.02</t>
  </si>
  <si>
    <t>-8.64</t>
  </si>
  <si>
    <t>-0.7</t>
  </si>
  <si>
    <t>0.61</t>
  </si>
  <si>
    <t>21.82</t>
  </si>
  <si>
    <t>11.22</t>
  </si>
  <si>
    <t>20.54</t>
  </si>
  <si>
    <t>-3.74</t>
  </si>
  <si>
    <t>Inventory, 2 Yr. CAGR %</t>
  </si>
  <si>
    <t>-21.28</t>
  </si>
  <si>
    <t>-66.29</t>
  </si>
  <si>
    <t>-55.28</t>
  </si>
  <si>
    <t>Net Property, Plant and Equip., 2 Yr. CAGR %</t>
  </si>
  <si>
    <t>9.47</t>
  </si>
  <si>
    <t>25.54</t>
  </si>
  <si>
    <t>17.56</t>
  </si>
  <si>
    <t>9.86</t>
  </si>
  <si>
    <t>11.35</t>
  </si>
  <si>
    <t>10.32</t>
  </si>
  <si>
    <t>0.8</t>
  </si>
  <si>
    <t>3.54</t>
  </si>
  <si>
    <t>3.13</t>
  </si>
  <si>
    <t>-11.55</t>
  </si>
  <si>
    <t>Total Assets, 2 Yr. CAGR %</t>
  </si>
  <si>
    <t>3.38</t>
  </si>
  <si>
    <t>9.85</t>
  </si>
  <si>
    <t>14.16</t>
  </si>
  <si>
    <t>8.08</t>
  </si>
  <si>
    <t>5.01</t>
  </si>
  <si>
    <t>6.49</t>
  </si>
  <si>
    <t>8.44</t>
  </si>
  <si>
    <t>8.85</t>
  </si>
  <si>
    <t>-1.75</t>
  </si>
  <si>
    <t>Tangible Book Value, 2 Yr. CAGR %</t>
  </si>
  <si>
    <t>3.99</t>
  </si>
  <si>
    <t>3.31</t>
  </si>
  <si>
    <t>21.97</t>
  </si>
  <si>
    <t>5.69</t>
  </si>
  <si>
    <t>3.72</t>
  </si>
  <si>
    <t>8.41</t>
  </si>
  <si>
    <t>9.1</t>
  </si>
  <si>
    <t>8.58</t>
  </si>
  <si>
    <t>-2.15</t>
  </si>
  <si>
    <t>Common Equity, 2 Yr. CAGR %</t>
  </si>
  <si>
    <t>Cash From Operations, 2 Yr. CAGR %</t>
  </si>
  <si>
    <t>-6.64</t>
  </si>
  <si>
    <t>32.82</t>
  </si>
  <si>
    <t>0.4</t>
  </si>
  <si>
    <t>12.44</t>
  </si>
  <si>
    <t>30.12</t>
  </si>
  <si>
    <t>24.37</t>
  </si>
  <si>
    <t>11.5</t>
  </si>
  <si>
    <t>1.86</t>
  </si>
  <si>
    <t>Capital Expenditures, 2 Yr. CAGR %</t>
  </si>
  <si>
    <t>29.81</t>
  </si>
  <si>
    <t>167.88</t>
  </si>
  <si>
    <t>-6.68</t>
  </si>
  <si>
    <t>-29.92</t>
  </si>
  <si>
    <t>-5.75</t>
  </si>
  <si>
    <t>-43.8</t>
  </si>
  <si>
    <t>30.7</t>
  </si>
  <si>
    <t>-32.72</t>
  </si>
  <si>
    <t>-17.18</t>
  </si>
  <si>
    <t>Levered Free Cash Flow, 2 Yr. CAGR %</t>
  </si>
  <si>
    <t>63.69</t>
  </si>
  <si>
    <t>138.61</t>
  </si>
  <si>
    <t>-31.71</t>
  </si>
  <si>
    <t>-64.85</t>
  </si>
  <si>
    <t>42.77</t>
  </si>
  <si>
    <t>-12.18</t>
  </si>
  <si>
    <t>-11.91</t>
  </si>
  <si>
    <t>3.81</t>
  </si>
  <si>
    <t>28.31</t>
  </si>
  <si>
    <t>197.5</t>
  </si>
  <si>
    <t>Unlevered Free Cash Flow, 2 Yr. CAGR %</t>
  </si>
  <si>
    <t>63.78</t>
  </si>
  <si>
    <t>138.04</t>
  </si>
  <si>
    <t>-31.81</t>
  </si>
  <si>
    <t>-64.95</t>
  </si>
  <si>
    <t>42.8</t>
  </si>
  <si>
    <t>-8.48</t>
  </si>
  <si>
    <t>-11.69</t>
  </si>
  <si>
    <t>-0.62</t>
  </si>
  <si>
    <t>28.24</t>
  </si>
  <si>
    <t>199.38</t>
  </si>
  <si>
    <t>Dividend Per Share, 2 Yr. CAGR %</t>
  </si>
  <si>
    <t>20.18</t>
  </si>
  <si>
    <t>7.37</t>
  </si>
  <si>
    <t>5.61</t>
  </si>
  <si>
    <t>4.71</t>
  </si>
  <si>
    <t>4.5</t>
  </si>
  <si>
    <t>4.3</t>
  </si>
  <si>
    <t>4.13</t>
  </si>
  <si>
    <t>8.25</t>
  </si>
  <si>
    <t>11.48</t>
  </si>
  <si>
    <t>8.28</t>
  </si>
  <si>
    <t>Compound Annual Growth Rate Over Three Years</t>
  </si>
  <si>
    <t>Total Revenues, 3 Yr. CAGR %</t>
  </si>
  <si>
    <t>14.99</t>
  </si>
  <si>
    <t>14.78</t>
  </si>
  <si>
    <t>25.86</t>
  </si>
  <si>
    <t>15.99</t>
  </si>
  <si>
    <t>6.15</t>
  </si>
  <si>
    <t>Gross Profit, 3 Yr. CAGR %</t>
  </si>
  <si>
    <t>2.03</t>
  </si>
  <si>
    <t>-1.59</t>
  </si>
  <si>
    <t>13.97</t>
  </si>
  <si>
    <t>12.99</t>
  </si>
  <si>
    <t>15.14</t>
  </si>
  <si>
    <t>11.51</t>
  </si>
  <si>
    <t>17.35</t>
  </si>
  <si>
    <t>17.65</t>
  </si>
  <si>
    <t>EBITDA, 3 Yr. CAGR %</t>
  </si>
  <si>
    <t>2.35</t>
  </si>
  <si>
    <t>-1.47</t>
  </si>
  <si>
    <t>14.38</t>
  </si>
  <si>
    <t>13.16</t>
  </si>
  <si>
    <t>15.75</t>
  </si>
  <si>
    <t>11.75</t>
  </si>
  <si>
    <t>18.2</t>
  </si>
  <si>
    <t>28.69</t>
  </si>
  <si>
    <t>18.02</t>
  </si>
  <si>
    <t>6.52</t>
  </si>
  <si>
    <t>EBITA, 3 Yr. CAGR %</t>
  </si>
  <si>
    <t>51.01</t>
  </si>
  <si>
    <t>-27.25</t>
  </si>
  <si>
    <t>20.73</t>
  </si>
  <si>
    <t>14.53</t>
  </si>
  <si>
    <t>51.4</t>
  </si>
  <si>
    <t>42.65</t>
  </si>
  <si>
    <t>13.09</t>
  </si>
  <si>
    <t>65.81</t>
  </si>
  <si>
    <t>26.01</t>
  </si>
  <si>
    <t>8.23</t>
  </si>
  <si>
    <t>EBIT, 3 Yr. CAGR %</t>
  </si>
  <si>
    <t>Earnings From Cont. Operations, 3 Yr. CAGR %</t>
  </si>
  <si>
    <t>150.35</t>
  </si>
  <si>
    <t>-37.88</t>
  </si>
  <si>
    <t>118.59</t>
  </si>
  <si>
    <t>22.2</t>
  </si>
  <si>
    <t>78.11</t>
  </si>
  <si>
    <t>18.77</t>
  </si>
  <si>
    <t>74.11</t>
  </si>
  <si>
    <t>26.74</t>
  </si>
  <si>
    <t>12.66</t>
  </si>
  <si>
    <t>Net Income, 3 Yr. CAGR %</t>
  </si>
  <si>
    <t>Normalized Net Income, 3 Yr. CAGR %</t>
  </si>
  <si>
    <t>54.05</t>
  </si>
  <si>
    <t>-30.03</t>
  </si>
  <si>
    <t>22.77</t>
  </si>
  <si>
    <t>15.21</t>
  </si>
  <si>
    <t>52.61</t>
  </si>
  <si>
    <t>42.02</t>
  </si>
  <si>
    <t>12.61</t>
  </si>
  <si>
    <t>65.56</t>
  </si>
  <si>
    <t>27.32</t>
  </si>
  <si>
    <t>2.57</t>
  </si>
  <si>
    <t>Diluted EPS Before Extra, 3 Yr. CAGR %</t>
  </si>
  <si>
    <t>134.58</t>
  </si>
  <si>
    <t>-39.56</t>
  </si>
  <si>
    <t>105.34</t>
  </si>
  <si>
    <t>14.83</t>
  </si>
  <si>
    <t>68.26</t>
  </si>
  <si>
    <t>38.42</t>
  </si>
  <si>
    <t>17.28</t>
  </si>
  <si>
    <t>72.44</t>
  </si>
  <si>
    <t>25.88</t>
  </si>
  <si>
    <t>12.43</t>
  </si>
  <si>
    <t>Accounts Receivable, 3 Yr. CAGR %</t>
  </si>
  <si>
    <t>-3.04</t>
  </si>
  <si>
    <t>-7.93</t>
  </si>
  <si>
    <t>-2.95</t>
  </si>
  <si>
    <t>5.06</t>
  </si>
  <si>
    <t>12.33</t>
  </si>
  <si>
    <t>16.64</t>
  </si>
  <si>
    <t>11.54</t>
  </si>
  <si>
    <t>5.92</t>
  </si>
  <si>
    <t>Inventory, 3 Yr. CAGR %</t>
  </si>
  <si>
    <t>17.68</t>
  </si>
  <si>
    <t>-58.7</t>
  </si>
  <si>
    <t>-71.67</t>
  </si>
  <si>
    <t>Net Property, Plant and Equip., 3 Yr. CAGR %</t>
  </si>
  <si>
    <t>11.7</t>
  </si>
  <si>
    <t>13.77</t>
  </si>
  <si>
    <t>21.02</t>
  </si>
  <si>
    <t>14.04</t>
  </si>
  <si>
    <t>11.72</t>
  </si>
  <si>
    <t>9.31</t>
  </si>
  <si>
    <t>5.49</t>
  </si>
  <si>
    <t>0.85</t>
  </si>
  <si>
    <t>-4.56</t>
  </si>
  <si>
    <t>Total Assets, 3 Yr. CAGR %</t>
  </si>
  <si>
    <t>6.12</t>
  </si>
  <si>
    <t>4.24</t>
  </si>
  <si>
    <t>11.37</t>
  </si>
  <si>
    <t>10.31</t>
  </si>
  <si>
    <t>7.75</t>
  </si>
  <si>
    <t>5.31</t>
  </si>
  <si>
    <t>7.98</t>
  </si>
  <si>
    <t>7.86</t>
  </si>
  <si>
    <t>2.34</t>
  </si>
  <si>
    <t>Tangible Book Value, 3 Yr. CAGR %</t>
  </si>
  <si>
    <t>6.31</t>
  </si>
  <si>
    <t>11.84</t>
  </si>
  <si>
    <t>11.38</t>
  </si>
  <si>
    <t>13.56</t>
  </si>
  <si>
    <t>6.88</t>
  </si>
  <si>
    <t>4.98</t>
  </si>
  <si>
    <t>9.16</t>
  </si>
  <si>
    <t>1.95</t>
  </si>
  <si>
    <t>Common Equity, 3 Yr. CAGR %</t>
  </si>
  <si>
    <t>Cash From Operations, 3 Yr. CAGR %</t>
  </si>
  <si>
    <t>-2.47</t>
  </si>
  <si>
    <t>-6.11</t>
  </si>
  <si>
    <t>23.61</t>
  </si>
  <si>
    <t>22.32</t>
  </si>
  <si>
    <t>14.74</t>
  </si>
  <si>
    <t>9.46</t>
  </si>
  <si>
    <t>18.05</t>
  </si>
  <si>
    <t>26.25</t>
  </si>
  <si>
    <t>7.23</t>
  </si>
  <si>
    <t>Capital Expenditures, 3 Yr. CAGR %</t>
  </si>
  <si>
    <t>182.38</t>
  </si>
  <si>
    <t>26.08</t>
  </si>
  <si>
    <t>73.84</t>
  </si>
  <si>
    <t>-16.4</t>
  </si>
  <si>
    <t>-1.02</t>
  </si>
  <si>
    <t>-15.85</t>
  </si>
  <si>
    <t>-14.56</t>
  </si>
  <si>
    <t>-8.4</t>
  </si>
  <si>
    <t>-31.76</t>
  </si>
  <si>
    <t>18.61</t>
  </si>
  <si>
    <t>Levered Free Cash Flow, 3 Yr. CAGR %</t>
  </si>
  <si>
    <t>48.81</t>
  </si>
  <si>
    <t>29.24</t>
  </si>
  <si>
    <t>-46.61</t>
  </si>
  <si>
    <t>-8.29</t>
  </si>
  <si>
    <t>-36.86</t>
  </si>
  <si>
    <t>69.22</t>
  </si>
  <si>
    <t>-48.79</t>
  </si>
  <si>
    <t>117.54</t>
  </si>
  <si>
    <t>Unlevered Free Cash Flow, 3 Yr. CAGR %</t>
  </si>
  <si>
    <t>29.94</t>
  </si>
  <si>
    <t>48.82</t>
  </si>
  <si>
    <t>28.95</t>
  </si>
  <si>
    <t>-46.72</t>
  </si>
  <si>
    <t>-8.34</t>
  </si>
  <si>
    <t>-35.17</t>
  </si>
  <si>
    <t>69.71</t>
  </si>
  <si>
    <t>-48.95</t>
  </si>
  <si>
    <t>112.21</t>
  </si>
  <si>
    <t>15.06</t>
  </si>
  <si>
    <t>Dividend Per Share, 3 Yr. CAGR %</t>
  </si>
  <si>
    <t>26.26</t>
  </si>
  <si>
    <t>15.41</t>
  </si>
  <si>
    <t>5.27</t>
  </si>
  <si>
    <t>4.22</t>
  </si>
  <si>
    <t>8.94</t>
  </si>
  <si>
    <t>Compound Annual Growth Rate Over Five Years</t>
  </si>
  <si>
    <t>Total Revenues, 5 Yr. CAGR %</t>
  </si>
  <si>
    <t>28.97</t>
  </si>
  <si>
    <t>14.32</t>
  </si>
  <si>
    <t>8.2</t>
  </si>
  <si>
    <t>9.52</t>
  </si>
  <si>
    <t>10.18</t>
  </si>
  <si>
    <t>13.73</t>
  </si>
  <si>
    <t>16.31</t>
  </si>
  <si>
    <t>13.33</t>
  </si>
  <si>
    <t>Gross Profit, 5 Yr. CAGR %</t>
  </si>
  <si>
    <t>25.79</t>
  </si>
  <si>
    <t>12.13</t>
  </si>
  <si>
    <t>7.71</t>
  </si>
  <si>
    <t>7.7</t>
  </si>
  <si>
    <t>9.45</t>
  </si>
  <si>
    <t>13.61</t>
  </si>
  <si>
    <t>19.7</t>
  </si>
  <si>
    <t>17.33</t>
  </si>
  <si>
    <t>16.4</t>
  </si>
  <si>
    <t>14.21</t>
  </si>
  <si>
    <t>EBITDA, 5 Yr. CAGR %</t>
  </si>
  <si>
    <t>14.86</t>
  </si>
  <si>
    <t>13.07</t>
  </si>
  <si>
    <t>7.89</t>
  </si>
  <si>
    <t>20.5</t>
  </si>
  <si>
    <t>17.75</t>
  </si>
  <si>
    <t>14.64</t>
  </si>
  <si>
    <t>EBITA, 5 Yr. CAGR %</t>
  </si>
  <si>
    <t>12.59</t>
  </si>
  <si>
    <t>-8.3</t>
  </si>
  <si>
    <t>25.44</t>
  </si>
  <si>
    <t>18.65</t>
  </si>
  <si>
    <t>21.22</t>
  </si>
  <si>
    <t>44.31</t>
  </si>
  <si>
    <t>43.53</t>
  </si>
  <si>
    <t>28.37</t>
  </si>
  <si>
    <t>17.99</t>
  </si>
  <si>
    <t>EBIT, 5 Yr. CAGR %</t>
  </si>
  <si>
    <t>Earnings From Cont. Operations, 5 Yr. CAGR %</t>
  </si>
  <si>
    <t>5.7</t>
  </si>
  <si>
    <t>-17.07</t>
  </si>
  <si>
    <t>78.2</t>
  </si>
  <si>
    <t>13.67</t>
  </si>
  <si>
    <t>64.05</t>
  </si>
  <si>
    <t>26.39</t>
  </si>
  <si>
    <t>67.69</t>
  </si>
  <si>
    <t>43.12</t>
  </si>
  <si>
    <t>29.19</t>
  </si>
  <si>
    <t>27.39</t>
  </si>
  <si>
    <t>Net Income, 5 Yr. CAGR %</t>
  </si>
  <si>
    <t>Normalized Net Income, 5 Yr. CAGR %</t>
  </si>
  <si>
    <t>9.53</t>
  </si>
  <si>
    <t>-7.39</t>
  </si>
  <si>
    <t>26.99</t>
  </si>
  <si>
    <t>8.98</t>
  </si>
  <si>
    <t>19.94</t>
  </si>
  <si>
    <t>44.99</t>
  </si>
  <si>
    <t>43.51</t>
  </si>
  <si>
    <t>28.42</t>
  </si>
  <si>
    <t>14.24</t>
  </si>
  <si>
    <t>Diluted EPS Before Extra, 5 Yr. CAGR %</t>
  </si>
  <si>
    <t>-1.37</t>
  </si>
  <si>
    <t>-22.2</t>
  </si>
  <si>
    <t>66.31</t>
  </si>
  <si>
    <t>8.35</t>
  </si>
  <si>
    <t>56.45</t>
  </si>
  <si>
    <t>21.19</t>
  </si>
  <si>
    <t>61.26</t>
  </si>
  <si>
    <t>40.89</t>
  </si>
  <si>
    <t>28.06</t>
  </si>
  <si>
    <t>26.61</t>
  </si>
  <si>
    <t>Accounts Receivable, 5 Yr. CAGR %</t>
  </si>
  <si>
    <t>21.9</t>
  </si>
  <si>
    <t>6.55</t>
  </si>
  <si>
    <t>-2.11</t>
  </si>
  <si>
    <t>-4.6</t>
  </si>
  <si>
    <t>-0.65</t>
  </si>
  <si>
    <t>6.29</t>
  </si>
  <si>
    <t>7.49</t>
  </si>
  <si>
    <t>15.54</t>
  </si>
  <si>
    <t>8.01</t>
  </si>
  <si>
    <t>Inventory, 5 Yr. CAGR %</t>
  </si>
  <si>
    <t>-28.63</t>
  </si>
  <si>
    <t>-57.37</t>
  </si>
  <si>
    <t>Net Property, Plant and Equip., 5 Yr. CAGR %</t>
  </si>
  <si>
    <t>14.59</t>
  </si>
  <si>
    <t>14.01</t>
  </si>
  <si>
    <t>17.06</t>
  </si>
  <si>
    <t>12.54</t>
  </si>
  <si>
    <t>7.22</t>
  </si>
  <si>
    <t>6.96</t>
  </si>
  <si>
    <t>4.54</t>
  </si>
  <si>
    <t>-2.45</t>
  </si>
  <si>
    <t>Total Assets, 5 Yr. CAGR %</t>
  </si>
  <si>
    <t>11.4</t>
  </si>
  <si>
    <t>12.86</t>
  </si>
  <si>
    <t>7.79</t>
  </si>
  <si>
    <t>8.1</t>
  </si>
  <si>
    <t>10.13</t>
  </si>
  <si>
    <t>8.78</t>
  </si>
  <si>
    <t>8.77</t>
  </si>
  <si>
    <t>8.02</t>
  </si>
  <si>
    <t>3.98</t>
  </si>
  <si>
    <t>Tangible Book Value, 5 Yr. CAGR %</t>
  </si>
  <si>
    <t>12.02</t>
  </si>
  <si>
    <t>9.81</t>
  </si>
  <si>
    <t>7.91</t>
  </si>
  <si>
    <t>8.36</t>
  </si>
  <si>
    <t>9.34</t>
  </si>
  <si>
    <t>11.47</t>
  </si>
  <si>
    <t>7.76</t>
  </si>
  <si>
    <t>6.4</t>
  </si>
  <si>
    <t>4.49</t>
  </si>
  <si>
    <t>Common Equity, 5 Yr. CAGR %</t>
  </si>
  <si>
    <t>Cash From Operations, 5 Yr. CAGR %</t>
  </si>
  <si>
    <t>16.91</t>
  </si>
  <si>
    <t>9.15</t>
  </si>
  <si>
    <t>9.79</t>
  </si>
  <si>
    <t>13.74</t>
  </si>
  <si>
    <t>18.26</t>
  </si>
  <si>
    <t>20.66</t>
  </si>
  <si>
    <t>15.19</t>
  </si>
  <si>
    <t>15.39</t>
  </si>
  <si>
    <t>15.86</t>
  </si>
  <si>
    <t>Capital Expenditures, 5 Yr. CAGR %</t>
  </si>
  <si>
    <t>44.93</t>
  </si>
  <si>
    <t>83.24</t>
  </si>
  <si>
    <t>81.34</t>
  </si>
  <si>
    <t>-0.31</t>
  </si>
  <si>
    <t>47.4</t>
  </si>
  <si>
    <t>-12.3</t>
  </si>
  <si>
    <t>-21.07</t>
  </si>
  <si>
    <t>-22.35</t>
  </si>
  <si>
    <t>-12.02</t>
  </si>
  <si>
    <t>Levered Free Cash Flow, 5 Yr. CAGR %</t>
  </si>
  <si>
    <t>146.44</t>
  </si>
  <si>
    <t>45.53</t>
  </si>
  <si>
    <t>0.53</t>
  </si>
  <si>
    <t>-16.42</t>
  </si>
  <si>
    <t>34.49</t>
  </si>
  <si>
    <t>-34.85</t>
  </si>
  <si>
    <t>-9.75</t>
  </si>
  <si>
    <t>-22.83</t>
  </si>
  <si>
    <t>51.61</t>
  </si>
  <si>
    <t>3.52</t>
  </si>
  <si>
    <t>Unlevered Free Cash Flow, 5 Yr. CAGR %</t>
  </si>
  <si>
    <t>143.43</t>
  </si>
  <si>
    <t>45.27</t>
  </si>
  <si>
    <t>-16.5</t>
  </si>
  <si>
    <t>34.32</t>
  </si>
  <si>
    <t>-33.85</t>
  </si>
  <si>
    <t>-9.7</t>
  </si>
  <si>
    <t>-22.96</t>
  </si>
  <si>
    <t>51.83</t>
  </si>
  <si>
    <t>3.59</t>
  </si>
  <si>
    <t>Dividend Per Share, 5 Yr. CAGR %</t>
  </si>
  <si>
    <t>23.88</t>
  </si>
  <si>
    <t>23.41</t>
  </si>
  <si>
    <t>17.55</t>
  </si>
  <si>
    <t>4.88</t>
  </si>
  <si>
    <t>4.41</t>
  </si>
  <si>
    <t>7.44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</si>
  <si>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</si>
  <si>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</si>
  <si>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</si>
  <si>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</si>
  <si>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</si>
  <si>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</si>
  <si>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</si>
  <si>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</si>
  <si>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</si>
  <si>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19,496</t>
  </si>
  <si>
    <t>23,903</t>
  </si>
  <si>
    <t>26,430</t>
  </si>
  <si>
    <t>26,138</t>
  </si>
  <si>
    <t>21,351</t>
  </si>
  <si>
    <t>23,757</t>
  </si>
  <si>
    <t>-</t>
  </si>
  <si>
    <t>Change</t>
  </si>
  <si>
    <t>22.6%</t>
  </si>
  <si>
    <t>10.57%</t>
  </si>
  <si>
    <t>-1.11%</t>
  </si>
  <si>
    <t>-18.31%</t>
  </si>
  <si>
    <t>11.27%</t>
  </si>
  <si>
    <t>0%</t>
  </si>
  <si>
    <t>Enterprise Value (EV)
                                    1</t>
  </si>
  <si>
    <t>19,444</t>
  </si>
  <si>
    <t>23,368</t>
  </si>
  <si>
    <t>25,891</t>
  </si>
  <si>
    <t>24,941</t>
  </si>
  <si>
    <t>19,930</t>
  </si>
  <si>
    <t>22,263</t>
  </si>
  <si>
    <t>21,481</t>
  </si>
  <si>
    <t>20,484</t>
  </si>
  <si>
    <t>20.18%</t>
  </si>
  <si>
    <t>10.79%</t>
  </si>
  <si>
    <t>-3.67%</t>
  </si>
  <si>
    <t>-20.09%</t>
  </si>
  <si>
    <t>11.71%</t>
  </si>
  <si>
    <t>-3.51%</t>
  </si>
  <si>
    <t>-4.64%</t>
  </si>
  <si>
    <t>P/E ratio</t>
  </si>
  <si>
    <t>56.5x</t>
  </si>
  <si>
    <t>73.2x</t>
  </si>
  <si>
    <t>36.1x</t>
  </si>
  <si>
    <t>37.4x</t>
  </si>
  <si>
    <t>-45.7x</t>
  </si>
  <si>
    <t>43.2x</t>
  </si>
  <si>
    <t>32.2x</t>
  </si>
  <si>
    <t>25.1x</t>
  </si>
  <si>
    <t>PBR</t>
  </si>
  <si>
    <t>3.87x</t>
  </si>
  <si>
    <t>4.39x</t>
  </si>
  <si>
    <t>4.08x</t>
  </si>
  <si>
    <t>3.88x</t>
  </si>
  <si>
    <t>3.56x</t>
  </si>
  <si>
    <t>3.2x</t>
  </si>
  <si>
    <t>PEG</t>
  </si>
  <si>
    <t>-11.16x</t>
  </si>
  <si>
    <t>0x</t>
  </si>
  <si>
    <t>-7.96x</t>
  </si>
  <si>
    <t>-0x</t>
  </si>
  <si>
    <t>0.9x</t>
  </si>
  <si>
    <t>Capitalization / Revenue</t>
  </si>
  <si>
    <t>23.1x</t>
  </si>
  <si>
    <t>23.4x</t>
  </si>
  <si>
    <t>20.3x</t>
  </si>
  <si>
    <t>19.9x</t>
  </si>
  <si>
    <t>17.5x</t>
  </si>
  <si>
    <t>21.4x</t>
  </si>
  <si>
    <t>17.4x</t>
  </si>
  <si>
    <t>15.5x</t>
  </si>
  <si>
    <t>EV / Revenue</t>
  </si>
  <si>
    <t>23x</t>
  </si>
  <si>
    <t>22.9x</t>
  </si>
  <si>
    <t>19x</t>
  </si>
  <si>
    <t>16.3x</t>
  </si>
  <si>
    <t>20x</t>
  </si>
  <si>
    <t>15.7x</t>
  </si>
  <si>
    <t>13.4x</t>
  </si>
  <si>
    <t>EV / EBITDA</t>
  </si>
  <si>
    <t>28.9x</t>
  </si>
  <si>
    <t>27.8x</t>
  </si>
  <si>
    <t>23.7x</t>
  </si>
  <si>
    <t>22.5x</t>
  </si>
  <si>
    <t>19.6x</t>
  </si>
  <si>
    <t>23.9x</t>
  </si>
  <si>
    <t>18.1x</t>
  </si>
  <si>
    <t>EV / EBIT</t>
  </si>
  <si>
    <t>47.4x</t>
  </si>
  <si>
    <t>69.4x</t>
  </si>
  <si>
    <t>30.1x</t>
  </si>
  <si>
    <t>30.4x</t>
  </si>
  <si>
    <t>-46.6x</t>
  </si>
  <si>
    <t>31.3x</t>
  </si>
  <si>
    <t>22.3x</t>
  </si>
  <si>
    <t>20.2x</t>
  </si>
  <si>
    <t>EV / FCF</t>
  </si>
  <si>
    <t>113x</t>
  </si>
  <si>
    <t>133x</t>
  </si>
  <si>
    <t>29.1x</t>
  </si>
  <si>
    <t>42.3x</t>
  </si>
  <si>
    <t>66.1x</t>
  </si>
  <si>
    <t>19.4x</t>
  </si>
  <si>
    <t>19.5x</t>
  </si>
  <si>
    <t>FCF Yield</t>
  </si>
  <si>
    <t>0.89%</t>
  </si>
  <si>
    <t>2.11%</t>
  </si>
  <si>
    <t>0.75%</t>
  </si>
  <si>
    <t>3.44%</t>
  </si>
  <si>
    <t>2.36%</t>
  </si>
  <si>
    <t>1.51%</t>
  </si>
  <si>
    <t>5.15%</t>
  </si>
  <si>
    <t>5.13%</t>
  </si>
  <si>
    <t>Dividend per Share
                                    2</t>
  </si>
  <si>
    <t>1.441</t>
  </si>
  <si>
    <t>1.485</t>
  </si>
  <si>
    <t>1.621</t>
  </si>
  <si>
    <t>Rate of return</t>
  </si>
  <si>
    <t>0.96%</t>
  </si>
  <si>
    <t>0.82%</t>
  </si>
  <si>
    <t>0.84%</t>
  </si>
  <si>
    <t>0.94%</t>
  </si>
  <si>
    <t>1.22%</t>
  </si>
  <si>
    <t>1.17%</t>
  </si>
  <si>
    <t>1.2%</t>
  </si>
  <si>
    <t>1.31%</t>
  </si>
  <si>
    <t>EPS
                                    2</t>
  </si>
  <si>
    <t>2.859</t>
  </si>
  <si>
    <t>3.838</t>
  </si>
  <si>
    <t>4.91</t>
  </si>
  <si>
    <t>Distribution rate</t>
  </si>
  <si>
    <t>54.1%</t>
  </si>
  <si>
    <t>60.2%</t>
  </si>
  <si>
    <t>30.3%</t>
  </si>
  <si>
    <t>35.1%</t>
  </si>
  <si>
    <t>-56%</t>
  </si>
  <si>
    <t>50.4%</t>
  </si>
  <si>
    <t>38.7%</t>
  </si>
  <si>
    <t>33%</t>
  </si>
  <si>
    <t>Net sales
                                    1</t>
  </si>
  <si>
    <t>844.1</t>
  </si>
  <si>
    <t>1,020</t>
  </si>
  <si>
    <t>1,300</t>
  </si>
  <si>
    <t>1,316</t>
  </si>
  <si>
    <t>1,219</t>
  </si>
  <si>
    <t>1,111</t>
  </si>
  <si>
    <t>1,366</t>
  </si>
  <si>
    <t>1,534</t>
  </si>
  <si>
    <t>EBITDA
                                    1</t>
  </si>
  <si>
    <t>673.4</t>
  </si>
  <si>
    <t>839.6</t>
  </si>
  <si>
    <t>1,092</t>
  </si>
  <si>
    <t>1,107</t>
  </si>
  <si>
    <t>1,015</t>
  </si>
  <si>
    <t>931.5</t>
  </si>
  <si>
    <t>1,186</t>
  </si>
  <si>
    <t>1,302</t>
  </si>
  <si>
    <t>EBIT
                                    1</t>
  </si>
  <si>
    <t>410.2</t>
  </si>
  <si>
    <t>336.5</t>
  </si>
  <si>
    <t>860.7</t>
  </si>
  <si>
    <t>-428</t>
  </si>
  <si>
    <t>711.8</t>
  </si>
  <si>
    <t>964.8</t>
  </si>
  <si>
    <t>1,016</t>
  </si>
  <si>
    <t>Net income
                                    1</t>
  </si>
  <si>
    <t>344.1</t>
  </si>
  <si>
    <t>326.2</t>
  </si>
  <si>
    <t>733.7</t>
  </si>
  <si>
    <t>700.6</t>
  </si>
  <si>
    <t>-466.4</t>
  </si>
  <si>
    <t>550.2</t>
  </si>
  <si>
    <t>718</t>
  </si>
  <si>
    <t>909.5</t>
  </si>
  <si>
    <t>Net Debt
                                    1</t>
  </si>
  <si>
    <t>-52.1</t>
  </si>
  <si>
    <t>-534.2</t>
  </si>
  <si>
    <t>-539.3</t>
  </si>
  <si>
    <t>-1,196</t>
  </si>
  <si>
    <t>-1,422</t>
  </si>
  <si>
    <t>-1,495</t>
  </si>
  <si>
    <t>-2,276</t>
  </si>
  <si>
    <t>-3,273</t>
  </si>
  <si>
    <t>Reference price
                                    2</t>
  </si>
  <si>
    <t>103.38</t>
  </si>
  <si>
    <t>125.26</t>
  </si>
  <si>
    <t>138.24</t>
  </si>
  <si>
    <t>136.37</t>
  </si>
  <si>
    <t>111.14</t>
  </si>
  <si>
    <t>123.42</t>
  </si>
  <si>
    <t>Nbr of stocks (in thousands)</t>
  </si>
  <si>
    <t>188,581</t>
  </si>
  <si>
    <t>190,832</t>
  </si>
  <si>
    <t>191,192</t>
  </si>
  <si>
    <t>191,665</t>
  </si>
  <si>
    <t>192,119</t>
  </si>
  <si>
    <t>192,493</t>
  </si>
  <si>
    <t>Announcement Date</t>
  </si>
  <si>
    <t>3/9/20</t>
  </si>
  <si>
    <t>3/10/21</t>
  </si>
  <si>
    <t>3/9/22</t>
  </si>
  <si>
    <t>3/15/23</t>
  </si>
  <si>
    <t>3/5/24</t>
  </si>
  <si>
    <t>address1</t>
  </si>
  <si>
    <t>199 Bay Street</t>
  </si>
  <si>
    <t>address2</t>
  </si>
  <si>
    <t>Suite 2000 P.O. Box 285 Commerce Court Postal Station</t>
  </si>
  <si>
    <t>city</t>
  </si>
  <si>
    <t>Toronto</t>
  </si>
  <si>
    <t>state</t>
  </si>
  <si>
    <t>ON</t>
  </si>
  <si>
    <t>zip</t>
  </si>
  <si>
    <t>M5L 1G9</t>
  </si>
  <si>
    <t>country</t>
  </si>
  <si>
    <t>phone</t>
  </si>
  <si>
    <t>416 306 6300</t>
  </si>
  <si>
    <t>website</t>
  </si>
  <si>
    <t>https://www.franco-nevada.com</t>
  </si>
  <si>
    <t>industry</t>
  </si>
  <si>
    <t>industryKey</t>
  </si>
  <si>
    <t>gold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</si>
  <si>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</si>
  <si>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</si>
  <si>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</si>
  <si>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</si>
  <si>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</si>
  <si>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</si>
  <si>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</si>
  <si>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Franco-Nevada Corporation operates as a gold-focused royalty and streaming company in South America, Central America, Mexico, the United States, Canada, and internationally. It operates through Mining and Energy segments. The company manages its portfolio with a focus on precious metals, such as gold, silver, and platinum group metals; and engages in the sale of crude oil, natural gas, and natural gas liquids through a third-party marketing agent. Franco-Nevada Corporation was founded in 1986 and is headquartered in Toronto, Canada.</t>
  </si>
  <si>
    <t>companyOfficers</t>
  </si>
  <si>
    <t>[{'maxAge': 1, 'name': 'Mr. Paul  Brink', 'age': 56, 'title': 'President, CEO &amp; Director', 'yearBorn': 1968, 'fiscalYear': 2023, 'totalPay': 1109927, 'exercisedValue': 0, 'unexercisedValue': 0}, {'maxAge': 1, 'name': 'Mr. Sandip  Rana BBA, C.A.', 'age': 51, 'title': 'Chief Financial Officer', 'yearBorn': 1973, 'fiscalYear': 2023, 'totalPay': 645730, 'exercisedValue': 0, 'unexercisedValue': 0}, {'maxAge': 1, 'name': 'Mr. Lloyd Hyunsoo Hong', 'age': 51, 'title': 'Chief Legal Officer &amp; Corporate Secretary', 'yearBorn': 1973, 'fiscalYear': 2023, 'totalPay': 610242, 'exercisedValue': 0, 'unexercisedValue': 0}, {'maxAge': 1, 'name': "Mr. Jason  O'Connell", 'age': 45, 'title': 'Senior Vice President of Diversified', 'yearBorn': 1979, 'fiscalYear': 2023, 'totalPay': 426091, 'exercisedValue': 0, 'unexercisedValue': 0}, {'maxAge': 1, 'name': 'Mr. Eaun Harrison Gray', 'age': 41, 'title': 'Senior Vice President of Business Development', 'yearBorn': 1983, 'fiscalYear': 2023, 'totalPay': 469805, 'exercisedValue': 0, 'unexercisedValue': 0}, {'maxAge': 1, 'name': 'Dr. Pierre Paul Lassonde Ph.D.', 'age': 76, 'title': 'Co-Founder &amp; Chair Emeritus', 'yearBorn': 1948, 'fiscalYear': 2023, 'totalPay': 32847, 'exercisedValue': 0, 'unexercisedValue': 0}, {'maxAge': 1, 'name': 'Mr. Chris  Bell', 'title': 'Vice President of Geology', 'fiscalYear': 2023, 'exercisedValue': 0, 'unexercisedValue': 0}, {'maxAge': 1, 'name': 'Mr. John  Blanchette', 'title': 'President of Barbados', 'fiscalYear': 2023, 'exercisedValue': 0, 'unexercisedValue': 0}, {'maxAge': 1, 'name': 'Ms. Nalinie  Mahon', 'title': 'Vice President of Finance &amp; Operations of Barbados', 'fiscalYear': 2023, 'exercisedValue': 0, 'unexercisedValue': 0}, {'maxAge': 1, 'name': 'Ms. Traci  Schweikert', 'title': 'Chief Talent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</si>
  <si>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</si>
  <si>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</si>
  <si>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</si>
  <si>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</si>
  <si>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</si>
  <si>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</si>
  <si>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</si>
  <si>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</si>
  <si>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</si>
  <si>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</si>
  <si>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</si>
  <si>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</si>
  <si>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</si>
  <si>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</si>
  <si>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</si>
  <si>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</si>
  <si>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</si>
  <si>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</si>
  <si>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</si>
  <si>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</si>
  <si>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</si>
  <si>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</si>
  <si>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</si>
  <si>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</si>
  <si>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</si>
  <si>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</si>
  <si>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</si>
  <si>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</si>
  <si>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</si>
  <si>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</si>
  <si>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</si>
  <si>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</si>
  <si>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</si>
  <si>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</si>
  <si>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</si>
  <si>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</si>
  <si>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</si>
  <si>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</si>
  <si>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</si>
  <si>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</si>
  <si>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</si>
  <si>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</si>
  <si>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</si>
  <si>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</si>
  <si>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</si>
  <si>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</si>
  <si>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</si>
  <si>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</si>
  <si>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</si>
  <si>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</si>
  <si>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</si>
  <si>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</si>
  <si>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</si>
  <si>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</si>
  <si>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</si>
  <si>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</si>
  <si>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</si>
  <si>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</si>
  <si>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</si>
  <si>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</si>
  <si>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</si>
  <si>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</si>
  <si>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</si>
  <si>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</si>
  <si>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</si>
  <si>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</si>
  <si>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</si>
  <si>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</si>
  <si>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</si>
  <si>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</si>
  <si>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</si>
  <si>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</si>
  <si>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</si>
  <si>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</si>
  <si>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</si>
  <si>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</si>
  <si>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Franco-Nevada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</si>
  <si>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</si>
  <si>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</si>
  <si>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</si>
  <si>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</si>
  <si>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</si>
  <si>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</si>
  <si>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</si>
  <si>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da43e31b-688f-39ee-9221-1d560969c091</t>
  </si>
  <si>
    <t>messageBoardId</t>
  </si>
  <si>
    <t>finmb_39417218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</si>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</sst>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ranco-nevad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122.82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185.0955384537777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2.375827456E10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31.101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30.144535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107.0</v>
      </c>
      <c r="C2" s="1">
        <v>24.0</v>
      </c>
      <c r="D2" s="1">
        <v>122.0</v>
      </c>
      <c r="E2" s="1">
        <v>195.0</v>
      </c>
      <c r="F2" s="1">
        <v>139.0</v>
      </c>
      <c r="G2" s="1">
        <v>344.0</v>
      </c>
      <c r="H2" s="1">
        <v>326.0</v>
      </c>
      <c r="I2" s="1">
        <v>734.0</v>
      </c>
      <c r="J2" s="1">
        <v>701.0</v>
      </c>
      <c r="K2" s="1">
        <v>-466.0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163.0</v>
      </c>
      <c r="C3" s="1">
        <v>216.0</v>
      </c>
      <c r="D3" s="1">
        <v>274.0</v>
      </c>
      <c r="E3" s="1">
        <v>273.0</v>
      </c>
      <c r="F3" s="1">
        <v>248.0</v>
      </c>
      <c r="G3" s="1">
        <v>263.0</v>
      </c>
      <c r="H3" s="1">
        <v>241.0</v>
      </c>
      <c r="I3" s="1">
        <v>300.0</v>
      </c>
      <c r="J3" s="1">
        <v>286.0</v>
      </c>
      <c r="K3" s="1">
        <v>273.0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31.0</v>
      </c>
      <c r="C4" s="1">
        <v>59.0</v>
      </c>
      <c r="D4" s="1">
        <v>67.0</v>
      </c>
      <c r="E4" s="1">
        <v>0.0</v>
      </c>
      <c r="F4" s="1">
        <v>76.0</v>
      </c>
      <c r="G4" s="1">
        <v>0.0</v>
      </c>
      <c r="H4" s="1">
        <v>258.0</v>
      </c>
      <c r="I4" s="1">
        <v>-68.0</v>
      </c>
      <c r="J4" s="1">
        <v>0.0</v>
      </c>
      <c r="K4" s="1">
        <v>1170.0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194.0</v>
      </c>
      <c r="C5" s="1">
        <v>276.0</v>
      </c>
      <c r="D5" s="1">
        <v>341.0</v>
      </c>
      <c r="E5" s="1">
        <v>273.0</v>
      </c>
      <c r="F5" s="1">
        <v>324.0</v>
      </c>
      <c r="G5" s="1">
        <v>263.0</v>
      </c>
      <c r="H5" s="1">
        <v>499.0</v>
      </c>
      <c r="I5" s="1">
        <v>232.0</v>
      </c>
      <c r="J5" s="1">
        <v>286.0</v>
      </c>
      <c r="K5" s="1">
        <v>1450.0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-14.0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-3.0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40.0</v>
      </c>
      <c r="C7" s="1">
        <v>1.0</v>
      </c>
      <c r="D7" s="1">
        <v>-12.0</v>
      </c>
      <c r="E7" s="1">
        <v>2.0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3.0</v>
      </c>
      <c r="D8" s="1">
        <v>0.0</v>
      </c>
      <c r="E8" s="1">
        <v>0.0</v>
      </c>
      <c r="F8" s="1">
        <v>0.0</v>
      </c>
      <c r="G8" s="1">
        <v>0.0</v>
      </c>
      <c r="H8" s="1">
        <v>4.0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3.0</v>
      </c>
      <c r="C9" s="1">
        <v>4.0</v>
      </c>
      <c r="D9" s="1">
        <v>5.0</v>
      </c>
      <c r="E9" s="1">
        <v>4.0</v>
      </c>
      <c r="F9" s="1">
        <v>5.0</v>
      </c>
      <c r="G9" s="1">
        <v>4.0</v>
      </c>
      <c r="H9" s="1">
        <v>5.0</v>
      </c>
      <c r="I9" s="1">
        <v>8.0</v>
      </c>
      <c r="J9" s="1">
        <v>8.0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26.0</v>
      </c>
      <c r="C10" s="1">
        <v>7.0</v>
      </c>
      <c r="D10" s="1">
        <v>22.0</v>
      </c>
      <c r="E10" s="1">
        <v>20.0</v>
      </c>
      <c r="F10" s="1">
        <v>2.0</v>
      </c>
      <c r="G10" s="1">
        <v>19.0</v>
      </c>
      <c r="H10" s="1">
        <v>-32.0</v>
      </c>
      <c r="I10" s="1">
        <v>23.0</v>
      </c>
      <c r="J10" s="1">
        <v>15.0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5.0</v>
      </c>
      <c r="C11" s="1">
        <v>7.0</v>
      </c>
      <c r="D11" s="1">
        <v>-6.0</v>
      </c>
      <c r="E11" s="1">
        <v>5.0</v>
      </c>
      <c r="F11" s="1">
        <v>-9.0</v>
      </c>
      <c r="G11" s="1">
        <v>-22.0</v>
      </c>
      <c r="H11" s="1">
        <v>4.0</v>
      </c>
      <c r="I11" s="1">
        <v>-26.0</v>
      </c>
      <c r="J11" s="1">
        <v>-15.0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-3.0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-67.0</v>
      </c>
      <c r="C13" s="1">
        <v>-70.0</v>
      </c>
      <c r="D13" s="1">
        <v>12.0</v>
      </c>
      <c r="E13" s="1">
        <v>-12.0</v>
      </c>
      <c r="F13" s="1">
        <v>14.0</v>
      </c>
      <c r="G13" s="1">
        <v>8.0</v>
      </c>
      <c r="H13" s="1">
        <v>-3.0</v>
      </c>
      <c r="I13" s="1">
        <v>-14.0</v>
      </c>
      <c r="J13" s="1">
        <v>5.0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267.0</v>
      </c>
      <c r="C14" s="1">
        <v>254.0</v>
      </c>
      <c r="D14" s="1">
        <v>471.0</v>
      </c>
      <c r="E14" s="1">
        <v>489.0</v>
      </c>
      <c r="F14" s="1">
        <v>475.0</v>
      </c>
      <c r="G14" s="1">
        <v>618.0</v>
      </c>
      <c r="H14" s="1">
        <v>804.0</v>
      </c>
      <c r="I14" s="1">
        <v>955.0</v>
      </c>
      <c r="J14" s="1">
        <v>1000.0</v>
      </c>
      <c r="K14" s="1">
        <v>991.0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-858.0</v>
      </c>
      <c r="C15" s="1">
        <v>-1020.0</v>
      </c>
      <c r="D15" s="1">
        <v>-747.0</v>
      </c>
      <c r="E15" s="1">
        <v>-501.0</v>
      </c>
      <c r="F15" s="1">
        <v>-990.0</v>
      </c>
      <c r="G15" s="1">
        <v>-445.0</v>
      </c>
      <c r="H15" s="1">
        <v>-313.0</v>
      </c>
      <c r="I15" s="1">
        <v>-760.0</v>
      </c>
      <c r="J15" s="1">
        <v>-142.0</v>
      </c>
      <c r="K15" s="1">
        <v>-522.0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30.0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-9.0</v>
      </c>
      <c r="C17" s="1">
        <v>-85.0</v>
      </c>
      <c r="D17" s="1">
        <v>27.0</v>
      </c>
      <c r="E17" s="1">
        <v>30.0</v>
      </c>
      <c r="F17" s="1">
        <v>90.0</v>
      </c>
      <c r="G17" s="1">
        <v>9.0</v>
      </c>
      <c r="H17" s="1">
        <v>3.0</v>
      </c>
      <c r="I17" s="1">
        <v>-4.0</v>
      </c>
      <c r="J17" s="1">
        <v>-46.0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42.0</v>
      </c>
      <c r="K18" s="1">
        <v>-18.0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51.0</v>
      </c>
      <c r="C19" s="1">
        <v>60.0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-816.0</v>
      </c>
      <c r="C20" s="1">
        <v>-1050.0</v>
      </c>
      <c r="D20" s="1">
        <v>-690.0</v>
      </c>
      <c r="E20" s="1">
        <v>-501.0</v>
      </c>
      <c r="F20" s="1">
        <v>-989.0</v>
      </c>
      <c r="G20" s="1">
        <v>-436.0</v>
      </c>
      <c r="H20" s="1">
        <v>-309.0</v>
      </c>
      <c r="I20" s="1">
        <v>-765.0</v>
      </c>
      <c r="J20" s="1">
        <v>-146.0</v>
      </c>
      <c r="K20" s="1">
        <v>-541.0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150.0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480.0</v>
      </c>
      <c r="D22" s="1">
        <v>0.0</v>
      </c>
      <c r="E22" s="1">
        <v>0.0</v>
      </c>
      <c r="F22" s="1">
        <v>237.0</v>
      </c>
      <c r="G22" s="1">
        <v>435.0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480.0</v>
      </c>
      <c r="D23" s="1">
        <v>0.0</v>
      </c>
      <c r="E23" s="1">
        <v>0.0</v>
      </c>
      <c r="F23" s="1">
        <v>237.0</v>
      </c>
      <c r="G23" s="1">
        <v>435.0</v>
      </c>
      <c r="H23" s="1">
        <v>0.0</v>
      </c>
      <c r="I23" s="1">
        <v>150.0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-150.0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-20.0</v>
      </c>
      <c r="D25" s="1">
        <v>-460.0</v>
      </c>
      <c r="E25" s="1">
        <v>0.0</v>
      </c>
      <c r="F25" s="1">
        <v>-27.0</v>
      </c>
      <c r="G25" s="1">
        <v>-565.0</v>
      </c>
      <c r="H25" s="1">
        <v>-80.0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-20.0</v>
      </c>
      <c r="D26" s="1">
        <v>-460.0</v>
      </c>
      <c r="E26" s="1">
        <v>0.0</v>
      </c>
      <c r="F26" s="1">
        <v>-27.0</v>
      </c>
      <c r="G26" s="1">
        <v>-565.0</v>
      </c>
      <c r="H26" s="1">
        <v>-80.0</v>
      </c>
      <c r="I26" s="1">
        <v>-150.0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486.0</v>
      </c>
      <c r="C27" s="1">
        <v>10.0</v>
      </c>
      <c r="D27" s="1">
        <v>936.0</v>
      </c>
      <c r="E27" s="1">
        <v>366.0</v>
      </c>
      <c r="F27" s="1">
        <v>4.0</v>
      </c>
      <c r="G27" s="1">
        <v>149.0</v>
      </c>
      <c r="H27" s="1">
        <v>143.0</v>
      </c>
      <c r="I27" s="1">
        <v>40.0</v>
      </c>
      <c r="J27" s="1">
        <v>9.0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-90.0</v>
      </c>
      <c r="C28" s="1">
        <v>-94.0</v>
      </c>
      <c r="D28" s="1">
        <v>-118.0</v>
      </c>
      <c r="E28" s="1">
        <v>-126.0</v>
      </c>
      <c r="F28" s="1">
        <v>-136.0</v>
      </c>
      <c r="G28" s="1">
        <v>-138.0</v>
      </c>
      <c r="H28" s="1">
        <v>-155.0</v>
      </c>
      <c r="I28" s="1">
        <v>-180.0</v>
      </c>
      <c r="J28" s="1">
        <v>-198.0</v>
      </c>
      <c r="K28" s="1">
        <v>-233.0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-90.0</v>
      </c>
      <c r="C29" s="1">
        <v>-94.0</v>
      </c>
      <c r="D29" s="1">
        <v>-118.0</v>
      </c>
      <c r="E29" s="1">
        <v>-126.0</v>
      </c>
      <c r="F29" s="1">
        <v>-136.0</v>
      </c>
      <c r="G29" s="1">
        <v>-138.0</v>
      </c>
      <c r="H29" s="1">
        <v>-155.0</v>
      </c>
      <c r="I29" s="1">
        <v>-180.0</v>
      </c>
      <c r="J29" s="1">
        <v>-198.0</v>
      </c>
      <c r="K29" s="1">
        <v>-233.0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-70.0</v>
      </c>
      <c r="C30" s="1">
        <v>-2.0</v>
      </c>
      <c r="D30" s="1">
        <v>-36.0</v>
      </c>
      <c r="E30" s="1">
        <v>-1.0</v>
      </c>
      <c r="F30" s="1">
        <v>-50.0</v>
      </c>
      <c r="G30" s="1">
        <v>-80.0</v>
      </c>
      <c r="H30" s="1">
        <v>0.0</v>
      </c>
      <c r="I30" s="1">
        <v>-1.0</v>
      </c>
      <c r="J30" s="1">
        <v>-90.0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395.0</v>
      </c>
      <c r="C31" s="1">
        <v>374.0</v>
      </c>
      <c r="D31" s="1">
        <v>322.0</v>
      </c>
      <c r="E31" s="1">
        <v>240.0</v>
      </c>
      <c r="F31" s="1">
        <v>77.0</v>
      </c>
      <c r="G31" s="1">
        <v>-120.0</v>
      </c>
      <c r="H31" s="1">
        <v>-91.0</v>
      </c>
      <c r="I31" s="1">
        <v>-180.0</v>
      </c>
      <c r="J31" s="1">
        <v>-189.0</v>
      </c>
      <c r="K31" s="1">
        <v>-230.0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-23.0</v>
      </c>
      <c r="C32" s="1">
        <v>-25.0</v>
      </c>
      <c r="D32" s="1">
        <v>90.0</v>
      </c>
      <c r="E32" s="1">
        <v>30.0</v>
      </c>
      <c r="F32" s="1">
        <v>-5.0</v>
      </c>
      <c r="G32" s="1">
        <v>60.0</v>
      </c>
      <c r="H32" s="1">
        <v>-1.0</v>
      </c>
      <c r="I32" s="1">
        <v>-5.0</v>
      </c>
      <c r="J32" s="1">
        <v>-7.0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-178.0</v>
      </c>
      <c r="C33" s="1">
        <v>-443.0</v>
      </c>
      <c r="D33" s="1">
        <v>104.0</v>
      </c>
      <c r="E33" s="1">
        <v>258.0</v>
      </c>
      <c r="F33" s="1">
        <v>-441.0</v>
      </c>
      <c r="G33" s="1">
        <v>62.0</v>
      </c>
      <c r="H33" s="1">
        <v>402.0</v>
      </c>
      <c r="I33" s="1">
        <v>5.0</v>
      </c>
      <c r="J33" s="1">
        <v>657.0</v>
      </c>
      <c r="K33" s="1">
        <v>225.0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1.0</v>
      </c>
      <c r="C35" s="1">
        <v>3.0</v>
      </c>
      <c r="D35" s="1">
        <v>3.0</v>
      </c>
      <c r="E35" s="1">
        <v>2.0</v>
      </c>
      <c r="F35" s="1">
        <v>3.0</v>
      </c>
      <c r="G35" s="1">
        <v>9.0</v>
      </c>
      <c r="H35" s="1">
        <v>2.0</v>
      </c>
      <c r="I35" s="1">
        <v>2.0</v>
      </c>
      <c r="J35" s="1">
        <v>2.0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22.0</v>
      </c>
      <c r="C36" s="1">
        <v>27.0</v>
      </c>
      <c r="D36" s="1">
        <v>30.0</v>
      </c>
      <c r="E36" s="1">
        <v>38.0</v>
      </c>
      <c r="F36" s="1">
        <v>28.0</v>
      </c>
      <c r="G36" s="1">
        <v>38.0</v>
      </c>
      <c r="H36" s="1">
        <v>51.0</v>
      </c>
      <c r="I36" s="1">
        <v>93.0</v>
      </c>
      <c r="J36" s="1">
        <v>95.0</v>
      </c>
      <c r="K36" s="1">
        <v>88.0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-574.0</v>
      </c>
      <c r="C37" s="1">
        <v>-706.0</v>
      </c>
      <c r="D37" s="1">
        <v>-268.0</v>
      </c>
      <c r="E37" s="1">
        <v>-87.0</v>
      </c>
      <c r="F37" s="1">
        <v>-545.0</v>
      </c>
      <c r="G37" s="1">
        <v>67.0</v>
      </c>
      <c r="H37" s="1">
        <v>423.0</v>
      </c>
      <c r="I37" s="1">
        <v>-73.0</v>
      </c>
      <c r="J37" s="1">
        <v>700.0</v>
      </c>
      <c r="K37" s="1">
        <v>648.0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-574.0</v>
      </c>
      <c r="C38" s="1">
        <v>-705.0</v>
      </c>
      <c r="D38" s="1">
        <v>-267.0</v>
      </c>
      <c r="E38" s="1">
        <v>-86.0</v>
      </c>
      <c r="F38" s="1">
        <v>-544.0</v>
      </c>
      <c r="G38" s="1">
        <v>72.0</v>
      </c>
      <c r="H38" s="1">
        <v>424.0</v>
      </c>
      <c r="I38" s="1">
        <v>-72.0</v>
      </c>
      <c r="J38" s="1">
        <v>700.0</v>
      </c>
      <c r="K38" s="1">
        <v>649.0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12.0</v>
      </c>
      <c r="C39" s="1">
        <v>60.0</v>
      </c>
      <c r="D39" s="1">
        <v>-15.0</v>
      </c>
      <c r="E39" s="1">
        <v>12.0</v>
      </c>
      <c r="F39" s="1">
        <v>1.0</v>
      </c>
      <c r="G39" s="1">
        <v>9.0</v>
      </c>
      <c r="H39" s="1">
        <v>-16.0</v>
      </c>
      <c r="I39" s="1">
        <v>92.0</v>
      </c>
      <c r="J39" s="1">
        <v>-32.0</v>
      </c>
      <c r="K39" s="1">
        <v>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460.0</v>
      </c>
      <c r="D40" s="1">
        <v>-460.0</v>
      </c>
      <c r="E40" s="1">
        <v>0.0</v>
      </c>
      <c r="F40" s="1">
        <v>210.0</v>
      </c>
      <c r="G40" s="1">
        <v>-130.0</v>
      </c>
      <c r="H40" s="1">
        <v>-80.0</v>
      </c>
      <c r="I40" s="1" t="s">
        <v>56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592.0</v>
      </c>
      <c r="C3" s="1">
        <v>149.0</v>
      </c>
      <c r="D3" s="1">
        <v>253.0</v>
      </c>
      <c r="E3" s="1">
        <v>511.0</v>
      </c>
      <c r="F3" s="1">
        <v>69.0</v>
      </c>
      <c r="G3" s="1">
        <v>132.0</v>
      </c>
      <c r="H3" s="1">
        <v>534.0</v>
      </c>
      <c r="I3" s="1">
        <v>539.0</v>
      </c>
      <c r="J3" s="1">
        <v>1200.0</v>
      </c>
      <c r="K3" s="1">
        <v>1420.0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18.0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592.0</v>
      </c>
      <c r="C5" s="1">
        <v>168.0</v>
      </c>
      <c r="D5" s="1">
        <v>253.0</v>
      </c>
      <c r="E5" s="1">
        <v>511.0</v>
      </c>
      <c r="F5" s="1">
        <v>69.0</v>
      </c>
      <c r="G5" s="1">
        <v>132.0</v>
      </c>
      <c r="H5" s="1">
        <v>534.0</v>
      </c>
      <c r="I5" s="1">
        <v>539.0</v>
      </c>
      <c r="J5" s="1">
        <v>1200.0</v>
      </c>
      <c r="K5" s="1">
        <v>1420.0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72.0</v>
      </c>
      <c r="C6" s="1">
        <v>65.0</v>
      </c>
      <c r="D6" s="1">
        <v>71.0</v>
      </c>
      <c r="E6" s="1">
        <v>65.0</v>
      </c>
      <c r="F6" s="1">
        <v>75.0</v>
      </c>
      <c r="G6" s="1">
        <v>97.0</v>
      </c>
      <c r="H6" s="1">
        <v>93.0</v>
      </c>
      <c r="I6" s="1">
        <v>120.0</v>
      </c>
      <c r="J6" s="1">
        <v>136.0</v>
      </c>
      <c r="K6" s="1">
        <v>111.0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39.0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72.0</v>
      </c>
      <c r="C8" s="1">
        <v>65.0</v>
      </c>
      <c r="D8" s="1">
        <v>71.0</v>
      </c>
      <c r="E8" s="1">
        <v>65.0</v>
      </c>
      <c r="F8" s="1">
        <v>75.0</v>
      </c>
      <c r="G8" s="1">
        <v>97.0</v>
      </c>
      <c r="H8" s="1">
        <v>93.0</v>
      </c>
      <c r="I8" s="1">
        <v>160.0</v>
      </c>
      <c r="J8" s="1">
        <v>136.0</v>
      </c>
      <c r="K8" s="1">
        <v>111.0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0.0</v>
      </c>
      <c r="D9" s="1">
        <v>2.0</v>
      </c>
      <c r="E9" s="1">
        <v>7.0</v>
      </c>
      <c r="F9" s="1">
        <v>0.0</v>
      </c>
      <c r="G9" s="1">
        <v>4.0</v>
      </c>
      <c r="H9" s="1">
        <v>50.0</v>
      </c>
      <c r="I9" s="1">
        <v>50.0</v>
      </c>
      <c r="J9" s="1">
        <v>10.0</v>
      </c>
      <c r="K9" s="1">
        <v>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9.0</v>
      </c>
      <c r="C10" s="1">
        <v>13.0</v>
      </c>
      <c r="D10" s="1">
        <v>17.0</v>
      </c>
      <c r="E10" s="1">
        <v>17.0</v>
      </c>
      <c r="F10" s="1">
        <v>5.0</v>
      </c>
      <c r="G10" s="1">
        <v>17.0</v>
      </c>
      <c r="H10" s="1">
        <v>16.0</v>
      </c>
      <c r="I10" s="1">
        <v>18.0</v>
      </c>
      <c r="J10" s="1">
        <v>22.0</v>
      </c>
      <c r="K10" s="1">
        <v>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24.0</v>
      </c>
      <c r="C11" s="1">
        <v>28.0</v>
      </c>
      <c r="D11" s="1">
        <v>16.0</v>
      </c>
      <c r="E11" s="1">
        <v>15.0</v>
      </c>
      <c r="F11" s="1">
        <v>27.0</v>
      </c>
      <c r="G11" s="1">
        <v>26.0</v>
      </c>
      <c r="H11" s="1">
        <v>19.0</v>
      </c>
      <c r="I11" s="1">
        <v>33.0</v>
      </c>
      <c r="J11" s="1">
        <v>28.0</v>
      </c>
      <c r="K11" s="1">
        <v>51.0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699.0</v>
      </c>
      <c r="C12" s="1">
        <v>275.0</v>
      </c>
      <c r="D12" s="1">
        <v>361.0</v>
      </c>
      <c r="E12" s="1">
        <v>616.0</v>
      </c>
      <c r="F12" s="1">
        <v>178.0</v>
      </c>
      <c r="G12" s="1">
        <v>279.0</v>
      </c>
      <c r="H12" s="1">
        <v>664.0</v>
      </c>
      <c r="I12" s="1">
        <v>751.0</v>
      </c>
      <c r="J12" s="1">
        <v>1380.0</v>
      </c>
      <c r="K12" s="1">
        <v>1620.0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3820.0</v>
      </c>
      <c r="C13" s="1">
        <v>4630.0</v>
      </c>
      <c r="D13" s="1">
        <v>5370.0</v>
      </c>
      <c r="E13" s="1">
        <v>6000.0</v>
      </c>
      <c r="F13" s="1">
        <v>6820.0</v>
      </c>
      <c r="G13" s="1">
        <v>7420.0</v>
      </c>
      <c r="H13" s="1">
        <v>7510.0</v>
      </c>
      <c r="I13" s="1">
        <v>8580.0</v>
      </c>
      <c r="J13" s="1">
        <v>8540.0</v>
      </c>
      <c r="K13" s="1">
        <v>7920.0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-1160.0</v>
      </c>
      <c r="C14" s="1">
        <v>-1350.0</v>
      </c>
      <c r="D14" s="1">
        <v>-1680.0</v>
      </c>
      <c r="E14" s="1">
        <v>-2050.0</v>
      </c>
      <c r="F14" s="1">
        <v>-2250.0</v>
      </c>
      <c r="G14" s="1">
        <v>-2610.0</v>
      </c>
      <c r="H14" s="1">
        <v>-2870.0</v>
      </c>
      <c r="I14" s="1">
        <v>-3430.0</v>
      </c>
      <c r="J14" s="1">
        <v>-3600.0</v>
      </c>
      <c r="K14" s="1">
        <v>-3890.0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2660.0</v>
      </c>
      <c r="C15" s="1">
        <v>3270.0</v>
      </c>
      <c r="D15" s="1">
        <v>3680.0</v>
      </c>
      <c r="E15" s="1">
        <v>3950.0</v>
      </c>
      <c r="F15" s="1">
        <v>4570.0</v>
      </c>
      <c r="G15" s="1">
        <v>4810.0</v>
      </c>
      <c r="H15" s="1">
        <v>4640.0</v>
      </c>
      <c r="I15" s="1">
        <v>5160.0</v>
      </c>
      <c r="J15" s="1">
        <v>4930.0</v>
      </c>
      <c r="K15" s="1">
        <v>4030.0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67.0</v>
      </c>
      <c r="C16" s="1">
        <v>94.0</v>
      </c>
      <c r="D16" s="1">
        <v>147.0</v>
      </c>
      <c r="E16" s="1">
        <v>203.0</v>
      </c>
      <c r="F16" s="1">
        <v>170.0</v>
      </c>
      <c r="G16" s="1">
        <v>149.0</v>
      </c>
      <c r="H16" s="1">
        <v>201.0</v>
      </c>
      <c r="I16" s="1">
        <v>236.0</v>
      </c>
      <c r="J16" s="1">
        <v>227.0</v>
      </c>
      <c r="K16" s="1">
        <v>254.0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34.0</v>
      </c>
      <c r="H17" s="1">
        <v>37.0</v>
      </c>
      <c r="I17" s="1">
        <v>0.0</v>
      </c>
      <c r="J17" s="1">
        <v>0.0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13.0</v>
      </c>
      <c r="C18" s="1">
        <v>16.0</v>
      </c>
      <c r="D18" s="1">
        <v>21.0</v>
      </c>
      <c r="E18" s="1">
        <v>14.0</v>
      </c>
      <c r="F18" s="1">
        <v>17.0</v>
      </c>
      <c r="G18" s="1">
        <v>6.0</v>
      </c>
      <c r="H18" s="1">
        <v>45.0</v>
      </c>
      <c r="I18" s="1">
        <v>49.0</v>
      </c>
      <c r="J18" s="1">
        <v>39.0</v>
      </c>
      <c r="K18" s="1">
        <v>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1.0</v>
      </c>
      <c r="C19" s="1">
        <v>0.0</v>
      </c>
      <c r="D19" s="1">
        <v>1.0</v>
      </c>
      <c r="E19" s="1">
        <v>1.0</v>
      </c>
      <c r="F19" s="1">
        <v>0.0</v>
      </c>
      <c r="G19" s="1">
        <v>1.0</v>
      </c>
      <c r="H19" s="1">
        <v>1.0</v>
      </c>
      <c r="I19" s="1">
        <v>1.0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21.0</v>
      </c>
      <c r="C20" s="1">
        <v>14.0</v>
      </c>
      <c r="D20" s="1">
        <v>7.0</v>
      </c>
      <c r="E20" s="1">
        <v>0.0</v>
      </c>
      <c r="F20" s="1">
        <v>0.0</v>
      </c>
      <c r="G20" s="1">
        <v>0.0</v>
      </c>
      <c r="H20" s="1">
        <v>4.0</v>
      </c>
      <c r="I20" s="1">
        <v>15.0</v>
      </c>
      <c r="J20" s="1">
        <v>40.0</v>
      </c>
      <c r="K20" s="1">
        <v>27.0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3470.0</v>
      </c>
      <c r="C21" s="1">
        <v>3670.0</v>
      </c>
      <c r="D21" s="1">
        <v>4220.0</v>
      </c>
      <c r="E21" s="1">
        <v>4790.0</v>
      </c>
      <c r="F21" s="1">
        <v>4930.0</v>
      </c>
      <c r="G21" s="1">
        <v>5280.0</v>
      </c>
      <c r="H21" s="1">
        <v>5590.0</v>
      </c>
      <c r="I21" s="1">
        <v>6210.0</v>
      </c>
      <c r="J21" s="1">
        <v>6630.0</v>
      </c>
      <c r="K21" s="1">
        <v>5990.0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6.0</v>
      </c>
      <c r="C23" s="1">
        <v>6.0</v>
      </c>
      <c r="D23" s="1">
        <v>9.0</v>
      </c>
      <c r="E23" s="1">
        <v>6.0</v>
      </c>
      <c r="F23" s="1">
        <v>7.0</v>
      </c>
      <c r="G23" s="1">
        <v>6.0</v>
      </c>
      <c r="H23" s="1">
        <v>3.0</v>
      </c>
      <c r="I23" s="1">
        <v>8.0</v>
      </c>
      <c r="J23" s="1">
        <v>7.0</v>
      </c>
      <c r="K23" s="1">
        <v>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11.0</v>
      </c>
      <c r="C24" s="1">
        <v>11.0</v>
      </c>
      <c r="D24" s="1">
        <v>11.0</v>
      </c>
      <c r="E24" s="1">
        <v>15.0</v>
      </c>
      <c r="F24" s="1">
        <v>16.0</v>
      </c>
      <c r="G24" s="1">
        <v>35.0</v>
      </c>
      <c r="H24" s="1">
        <v>37.0</v>
      </c>
      <c r="I24" s="1">
        <v>25.0</v>
      </c>
      <c r="J24" s="1">
        <v>36.0</v>
      </c>
      <c r="K24" s="1">
        <v>25.0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3.0</v>
      </c>
      <c r="C25" s="1">
        <v>2.0</v>
      </c>
      <c r="D25" s="1">
        <v>16.0</v>
      </c>
      <c r="E25" s="1">
        <v>1.0</v>
      </c>
      <c r="F25" s="1">
        <v>1.0</v>
      </c>
      <c r="G25" s="1">
        <v>11.0</v>
      </c>
      <c r="H25" s="1">
        <v>12.0</v>
      </c>
      <c r="I25" s="1">
        <v>9.0</v>
      </c>
      <c r="J25" s="1">
        <v>7.0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21.0</v>
      </c>
      <c r="C26" s="1">
        <v>20.0</v>
      </c>
      <c r="D26" s="1">
        <v>37.0</v>
      </c>
      <c r="E26" s="1">
        <v>22.0</v>
      </c>
      <c r="F26" s="1">
        <v>25.0</v>
      </c>
      <c r="G26" s="1">
        <v>53.0</v>
      </c>
      <c r="H26" s="1">
        <v>53.0</v>
      </c>
      <c r="I26" s="1">
        <v>43.0</v>
      </c>
      <c r="J26" s="1">
        <v>50.0</v>
      </c>
      <c r="K26" s="1">
        <v>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457.0</v>
      </c>
      <c r="D27" s="1">
        <v>0.0</v>
      </c>
      <c r="E27" s="1">
        <v>0.0</v>
      </c>
      <c r="F27" s="1">
        <v>208.0</v>
      </c>
      <c r="G27" s="1">
        <v>80.0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40.0</v>
      </c>
      <c r="C29" s="1">
        <v>33.0</v>
      </c>
      <c r="D29" s="1">
        <v>37.0</v>
      </c>
      <c r="E29" s="1">
        <v>60.0</v>
      </c>
      <c r="F29" s="1">
        <v>67.0</v>
      </c>
      <c r="G29" s="1">
        <v>82.0</v>
      </c>
      <c r="H29" s="1">
        <v>91.0</v>
      </c>
      <c r="I29" s="1">
        <v>135.0</v>
      </c>
      <c r="J29" s="1">
        <v>153.0</v>
      </c>
      <c r="K29" s="1">
        <v>180.0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4.0</v>
      </c>
      <c r="I30" s="1">
        <v>6.0</v>
      </c>
      <c r="J30" s="1">
        <v>6.0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61.0</v>
      </c>
      <c r="C31" s="1">
        <v>511.0</v>
      </c>
      <c r="D31" s="1">
        <v>75.0</v>
      </c>
      <c r="E31" s="1">
        <v>82.0</v>
      </c>
      <c r="F31" s="1">
        <v>300.0</v>
      </c>
      <c r="G31" s="1">
        <v>218.0</v>
      </c>
      <c r="H31" s="1">
        <v>149.0</v>
      </c>
      <c r="I31" s="1">
        <v>185.0</v>
      </c>
      <c r="J31" s="1">
        <v>209.0</v>
      </c>
      <c r="K31" s="1">
        <v>225.0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3660.0</v>
      </c>
      <c r="C32" s="1">
        <v>3710.0</v>
      </c>
      <c r="D32" s="1">
        <v>4670.0</v>
      </c>
      <c r="E32" s="1">
        <v>5110.0</v>
      </c>
      <c r="F32" s="1">
        <v>5160.0</v>
      </c>
      <c r="G32" s="1">
        <v>5390.0</v>
      </c>
      <c r="H32" s="1">
        <v>5580.0</v>
      </c>
      <c r="I32" s="1">
        <v>5630.0</v>
      </c>
      <c r="J32" s="1">
        <v>5700.0</v>
      </c>
      <c r="K32" s="1">
        <v>5730.0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45.0</v>
      </c>
      <c r="C33" s="1">
        <v>44.0</v>
      </c>
      <c r="D33" s="1">
        <v>41.0</v>
      </c>
      <c r="E33" s="1">
        <v>14.0</v>
      </c>
      <c r="F33" s="1">
        <v>15.0</v>
      </c>
      <c r="G33" s="1">
        <v>14.0</v>
      </c>
      <c r="H33" s="1">
        <v>14.0</v>
      </c>
      <c r="I33" s="1">
        <v>16.0</v>
      </c>
      <c r="J33" s="1">
        <v>15.0</v>
      </c>
      <c r="K33" s="1">
        <v>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-198.0</v>
      </c>
      <c r="C34" s="1">
        <v>-302.0</v>
      </c>
      <c r="D34" s="1">
        <v>-337.0</v>
      </c>
      <c r="E34" s="1">
        <v>-310.0</v>
      </c>
      <c r="F34" s="1">
        <v>-322.0</v>
      </c>
      <c r="G34" s="1">
        <v>-164.0</v>
      </c>
      <c r="H34" s="1">
        <v>-34.0</v>
      </c>
      <c r="I34" s="1">
        <v>485.0</v>
      </c>
      <c r="J34" s="1">
        <v>940.0</v>
      </c>
      <c r="K34" s="1">
        <v>212.0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-98.0</v>
      </c>
      <c r="C35" s="1">
        <v>-288.0</v>
      </c>
      <c r="D35" s="1">
        <v>-224.0</v>
      </c>
      <c r="E35" s="1">
        <v>-106.0</v>
      </c>
      <c r="F35" s="1">
        <v>-220.0</v>
      </c>
      <c r="G35" s="1">
        <v>-178.0</v>
      </c>
      <c r="H35" s="1">
        <v>-116.0</v>
      </c>
      <c r="I35" s="1">
        <v>-104.0</v>
      </c>
      <c r="J35" s="1">
        <v>-234.0</v>
      </c>
      <c r="K35" s="1">
        <v>-192.0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3410.0</v>
      </c>
      <c r="C36" s="1">
        <v>3160.0</v>
      </c>
      <c r="D36" s="1">
        <v>4150.0</v>
      </c>
      <c r="E36" s="1">
        <v>4710.0</v>
      </c>
      <c r="F36" s="1">
        <v>4630.0</v>
      </c>
      <c r="G36" s="1">
        <v>5060.0</v>
      </c>
      <c r="H36" s="1">
        <v>5440.0</v>
      </c>
      <c r="I36" s="1">
        <v>6030.0</v>
      </c>
      <c r="J36" s="1">
        <v>6420.0</v>
      </c>
      <c r="K36" s="1">
        <v>5770.0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3410.0</v>
      </c>
      <c r="C37" s="1">
        <v>3160.0</v>
      </c>
      <c r="D37" s="1">
        <v>4150.0</v>
      </c>
      <c r="E37" s="1">
        <v>4710.0</v>
      </c>
      <c r="F37" s="1">
        <v>4630.0</v>
      </c>
      <c r="G37" s="1">
        <v>5060.0</v>
      </c>
      <c r="H37" s="1">
        <v>5440.0</v>
      </c>
      <c r="I37" s="1">
        <v>6030.0</v>
      </c>
      <c r="J37" s="1">
        <v>6420.0</v>
      </c>
      <c r="K37" s="1">
        <v>5770.0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3470.0</v>
      </c>
      <c r="C38" s="1">
        <v>3670.0</v>
      </c>
      <c r="D38" s="1">
        <v>4220.0</v>
      </c>
      <c r="E38" s="1">
        <v>4790.0</v>
      </c>
      <c r="F38" s="1">
        <v>4930.0</v>
      </c>
      <c r="G38" s="1">
        <v>5280.0</v>
      </c>
      <c r="H38" s="1">
        <v>5590.0</v>
      </c>
      <c r="I38" s="1">
        <v>6210.0</v>
      </c>
      <c r="J38" s="1">
        <v>6630.0</v>
      </c>
      <c r="K38" s="1">
        <v>5990.0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157.0</v>
      </c>
      <c r="C40" s="1">
        <v>177.0</v>
      </c>
      <c r="D40" s="1">
        <v>178.0</v>
      </c>
      <c r="E40" s="1">
        <v>186.0</v>
      </c>
      <c r="F40" s="1">
        <v>187.0</v>
      </c>
      <c r="G40" s="1">
        <v>189.0</v>
      </c>
      <c r="H40" s="1">
        <v>191.0</v>
      </c>
      <c r="I40" s="1">
        <v>191.0</v>
      </c>
      <c r="J40" s="1">
        <v>192.0</v>
      </c>
      <c r="K40" s="1">
        <v>192.0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156.0</v>
      </c>
      <c r="C41" s="1">
        <v>158.0</v>
      </c>
      <c r="D41" s="1">
        <v>178.0</v>
      </c>
      <c r="E41" s="1">
        <v>186.0</v>
      </c>
      <c r="F41" s="1">
        <v>187.0</v>
      </c>
      <c r="G41" s="1">
        <v>189.0</v>
      </c>
      <c r="H41" s="1">
        <v>191.0</v>
      </c>
      <c r="I41" s="1">
        <v>191.0</v>
      </c>
      <c r="J41" s="1">
        <v>192.0</v>
      </c>
      <c r="K41" s="1">
        <v>192.0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 t="s">
        <v>97</v>
      </c>
      <c r="C42" s="1" t="s">
        <v>98</v>
      </c>
      <c r="D42" s="1" t="s">
        <v>99</v>
      </c>
      <c r="E42" s="1" t="s">
        <v>100</v>
      </c>
      <c r="F42" s="1" t="s">
        <v>101</v>
      </c>
      <c r="G42" s="1" t="s">
        <v>102</v>
      </c>
      <c r="H42" s="1" t="s">
        <v>103</v>
      </c>
      <c r="I42" s="1" t="s">
        <v>104</v>
      </c>
      <c r="J42" s="1" t="s">
        <v>105</v>
      </c>
      <c r="K42" s="1" t="s">
        <v>106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3410.0</v>
      </c>
      <c r="C43" s="1">
        <v>3160.0</v>
      </c>
      <c r="D43" s="1">
        <v>4150.0</v>
      </c>
      <c r="E43" s="1">
        <v>4710.0</v>
      </c>
      <c r="F43" s="1">
        <v>4630.0</v>
      </c>
      <c r="G43" s="1">
        <v>5060.0</v>
      </c>
      <c r="H43" s="1">
        <v>5440.0</v>
      </c>
      <c r="I43" s="1">
        <v>6030.0</v>
      </c>
      <c r="J43" s="1">
        <v>6420.0</v>
      </c>
      <c r="K43" s="1">
        <v>5770.0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97</v>
      </c>
      <c r="C44" s="1" t="s">
        <v>98</v>
      </c>
      <c r="D44" s="1" t="s">
        <v>99</v>
      </c>
      <c r="E44" s="1" t="s">
        <v>100</v>
      </c>
      <c r="F44" s="1" t="s">
        <v>101</v>
      </c>
      <c r="G44" s="1" t="s">
        <v>102</v>
      </c>
      <c r="H44" s="1" t="s">
        <v>103</v>
      </c>
      <c r="I44" s="1" t="s">
        <v>104</v>
      </c>
      <c r="J44" s="1" t="s">
        <v>105</v>
      </c>
      <c r="K44" s="1" t="s">
        <v>106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56</v>
      </c>
      <c r="C45" s="1">
        <v>457.0</v>
      </c>
      <c r="D45" s="1" t="s">
        <v>56</v>
      </c>
      <c r="E45" s="1" t="s">
        <v>56</v>
      </c>
      <c r="F45" s="1">
        <v>208.0</v>
      </c>
      <c r="G45" s="1">
        <v>82.0</v>
      </c>
      <c r="H45" s="1" t="s">
        <v>56</v>
      </c>
      <c r="I45" s="1" t="s">
        <v>56</v>
      </c>
      <c r="J45" s="1" t="s">
        <v>56</v>
      </c>
      <c r="K45" s="1" t="s">
        <v>56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-592.0</v>
      </c>
      <c r="C46" s="1">
        <v>289.0</v>
      </c>
      <c r="D46" s="1">
        <v>-253.0</v>
      </c>
      <c r="E46" s="1">
        <v>-511.0</v>
      </c>
      <c r="F46" s="1">
        <v>138.0</v>
      </c>
      <c r="G46" s="1">
        <v>-49.0</v>
      </c>
      <c r="H46" s="1">
        <v>-534.0</v>
      </c>
      <c r="I46" s="1">
        <v>-539.0</v>
      </c>
      <c r="J46" s="1">
        <v>-1200.0</v>
      </c>
      <c r="K46" s="1">
        <v>-1420.0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27.0</v>
      </c>
      <c r="C48" s="1">
        <v>17.0</v>
      </c>
      <c r="D48" s="1">
        <v>14.0</v>
      </c>
      <c r="E48" s="1">
        <v>13.0</v>
      </c>
      <c r="F48" s="1">
        <v>10.0</v>
      </c>
      <c r="G48" s="1">
        <v>9.0</v>
      </c>
      <c r="H48" s="1">
        <v>5.0</v>
      </c>
      <c r="I48" s="1">
        <v>5.0</v>
      </c>
      <c r="J48" s="1">
        <v>5.0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28.0</v>
      </c>
      <c r="C49" s="1">
        <v>29.0</v>
      </c>
      <c r="D49" s="1">
        <v>31.0</v>
      </c>
      <c r="E49" s="1">
        <v>32.0</v>
      </c>
      <c r="F49" s="1">
        <v>34.0</v>
      </c>
      <c r="G49" s="1">
        <v>38.0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442.0</v>
      </c>
      <c r="C2" s="1">
        <v>444.0</v>
      </c>
      <c r="D2" s="1">
        <v>610.0</v>
      </c>
      <c r="E2" s="1">
        <v>673.0</v>
      </c>
      <c r="F2" s="1">
        <v>651.0</v>
      </c>
      <c r="G2" s="1">
        <v>842.0</v>
      </c>
      <c r="H2" s="1">
        <v>1020.0</v>
      </c>
      <c r="I2" s="1">
        <v>1300.0</v>
      </c>
      <c r="J2" s="1">
        <v>1310.0</v>
      </c>
      <c r="K2" s="1">
        <v>1220.0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442.0</v>
      </c>
      <c r="C3" s="1">
        <v>444.0</v>
      </c>
      <c r="D3" s="1">
        <v>610.0</v>
      </c>
      <c r="E3" s="1">
        <v>673.0</v>
      </c>
      <c r="F3" s="1">
        <v>651.0</v>
      </c>
      <c r="G3" s="1">
        <v>842.0</v>
      </c>
      <c r="H3" s="1">
        <v>1020.0</v>
      </c>
      <c r="I3" s="1">
        <v>1300.0</v>
      </c>
      <c r="J3" s="1">
        <v>1310.0</v>
      </c>
      <c r="K3" s="1">
        <v>1220.0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72.0</v>
      </c>
      <c r="C4" s="1">
        <v>93.0</v>
      </c>
      <c r="D4" s="1">
        <v>105.0</v>
      </c>
      <c r="E4" s="1">
        <v>140.0</v>
      </c>
      <c r="F4" s="1">
        <v>116.0</v>
      </c>
      <c r="G4" s="1">
        <v>142.0</v>
      </c>
      <c r="H4" s="1">
        <v>156.0</v>
      </c>
      <c r="I4" s="1">
        <v>176.0</v>
      </c>
      <c r="J4" s="1">
        <v>175.0</v>
      </c>
      <c r="K4" s="1">
        <v>177.0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370.0</v>
      </c>
      <c r="C5" s="1">
        <v>350.0</v>
      </c>
      <c r="D5" s="1">
        <v>504.0</v>
      </c>
      <c r="E5" s="1">
        <v>533.0</v>
      </c>
      <c r="F5" s="1">
        <v>535.0</v>
      </c>
      <c r="G5" s="1">
        <v>699.0</v>
      </c>
      <c r="H5" s="1">
        <v>861.0</v>
      </c>
      <c r="I5" s="1">
        <v>1120.0</v>
      </c>
      <c r="J5" s="1">
        <v>1140.0</v>
      </c>
      <c r="K5" s="1">
        <v>1040.0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18.0</v>
      </c>
      <c r="C6" s="1">
        <v>17.0</v>
      </c>
      <c r="D6" s="1">
        <v>24.0</v>
      </c>
      <c r="E6" s="1">
        <v>24.0</v>
      </c>
      <c r="F6" s="1">
        <v>22.0</v>
      </c>
      <c r="G6" s="1">
        <v>28.0</v>
      </c>
      <c r="H6" s="1">
        <v>28.0</v>
      </c>
      <c r="I6" s="1">
        <v>30.0</v>
      </c>
      <c r="J6" s="1">
        <v>22.0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10.0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163.0</v>
      </c>
      <c r="C8" s="1">
        <v>216.0</v>
      </c>
      <c r="D8" s="1">
        <v>274.0</v>
      </c>
      <c r="E8" s="1">
        <v>273.0</v>
      </c>
      <c r="F8" s="1">
        <v>248.0</v>
      </c>
      <c r="G8" s="1">
        <v>263.0</v>
      </c>
      <c r="H8" s="1">
        <v>241.0</v>
      </c>
      <c r="I8" s="1">
        <v>300.0</v>
      </c>
      <c r="J8" s="1">
        <v>286.0</v>
      </c>
      <c r="K8" s="1">
        <v>273.0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31.0</v>
      </c>
      <c r="C9" s="1">
        <v>59.0</v>
      </c>
      <c r="D9" s="1">
        <v>67.0</v>
      </c>
      <c r="E9" s="1">
        <v>0.0</v>
      </c>
      <c r="F9" s="1">
        <v>76.0</v>
      </c>
      <c r="G9" s="1">
        <v>0.0</v>
      </c>
      <c r="H9" s="1">
        <v>258.0</v>
      </c>
      <c r="I9" s="1">
        <v>-68.0</v>
      </c>
      <c r="J9" s="1">
        <v>0.0</v>
      </c>
      <c r="K9" s="1">
        <v>1170.0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0.0</v>
      </c>
      <c r="C10" s="1">
        <v>0.0</v>
      </c>
      <c r="D10" s="1">
        <v>-2.0</v>
      </c>
      <c r="E10" s="1">
        <v>-30.0</v>
      </c>
      <c r="F10" s="1">
        <v>-10.0</v>
      </c>
      <c r="G10" s="1">
        <v>-2.0</v>
      </c>
      <c r="H10" s="1">
        <v>-7.0</v>
      </c>
      <c r="I10" s="1">
        <v>-1.0</v>
      </c>
      <c r="J10" s="1">
        <v>-70.0</v>
      </c>
      <c r="K10" s="1">
        <v>-3.0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213.0</v>
      </c>
      <c r="C11" s="1">
        <v>294.0</v>
      </c>
      <c r="D11" s="1">
        <v>363.0</v>
      </c>
      <c r="E11" s="1">
        <v>298.0</v>
      </c>
      <c r="F11" s="1">
        <v>346.0</v>
      </c>
      <c r="G11" s="1">
        <v>289.0</v>
      </c>
      <c r="H11" s="1">
        <v>521.0</v>
      </c>
      <c r="I11" s="1">
        <v>261.0</v>
      </c>
      <c r="J11" s="1">
        <v>318.0</v>
      </c>
      <c r="K11" s="1">
        <v>1470.0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157.0</v>
      </c>
      <c r="C12" s="1">
        <v>56.0</v>
      </c>
      <c r="D12" s="1">
        <v>141.0</v>
      </c>
      <c r="E12" s="1">
        <v>235.0</v>
      </c>
      <c r="F12" s="1">
        <v>189.0</v>
      </c>
      <c r="G12" s="1">
        <v>410.0</v>
      </c>
      <c r="H12" s="1">
        <v>340.0</v>
      </c>
      <c r="I12" s="1">
        <v>861.0</v>
      </c>
      <c r="J12" s="1">
        <v>821.0</v>
      </c>
      <c r="K12" s="1">
        <v>-432.0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-30.0</v>
      </c>
      <c r="C13" s="1">
        <v>-1.0</v>
      </c>
      <c r="D13" s="1">
        <v>-1.0</v>
      </c>
      <c r="E13" s="1">
        <v>-90.0</v>
      </c>
      <c r="F13" s="1">
        <v>-2.0</v>
      </c>
      <c r="G13" s="1">
        <v>-8.0</v>
      </c>
      <c r="H13" s="1">
        <v>-1.0</v>
      </c>
      <c r="I13" s="1">
        <v>-1.0</v>
      </c>
      <c r="J13" s="1">
        <v>-1.0</v>
      </c>
      <c r="K13" s="1">
        <v>-60.0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3.0</v>
      </c>
      <c r="C14" s="1">
        <v>5.0</v>
      </c>
      <c r="D14" s="1">
        <v>3.0</v>
      </c>
      <c r="E14" s="1">
        <v>5.0</v>
      </c>
      <c r="F14" s="1">
        <v>3.0</v>
      </c>
      <c r="G14" s="1">
        <v>3.0</v>
      </c>
      <c r="H14" s="1">
        <v>3.0</v>
      </c>
      <c r="I14" s="1">
        <v>3.0</v>
      </c>
      <c r="J14" s="1">
        <v>12.0</v>
      </c>
      <c r="K14" s="1">
        <v>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3.0</v>
      </c>
      <c r="C15" s="1">
        <v>3.0</v>
      </c>
      <c r="D15" s="1">
        <v>2.0</v>
      </c>
      <c r="E15" s="1">
        <v>4.0</v>
      </c>
      <c r="F15" s="1">
        <v>60.0</v>
      </c>
      <c r="G15" s="1">
        <v>-5.0</v>
      </c>
      <c r="H15" s="1">
        <v>2.0</v>
      </c>
      <c r="I15" s="1">
        <v>2.0</v>
      </c>
      <c r="J15" s="1">
        <v>11.0</v>
      </c>
      <c r="K15" s="1">
        <v>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-2.0</v>
      </c>
      <c r="C16" s="1">
        <v>-3.0</v>
      </c>
      <c r="D16" s="1">
        <v>-60.0</v>
      </c>
      <c r="E16" s="1">
        <v>-80.0</v>
      </c>
      <c r="F16" s="1">
        <v>40.0</v>
      </c>
      <c r="G16" s="1">
        <v>-10.0</v>
      </c>
      <c r="H16" s="1">
        <v>-10.0</v>
      </c>
      <c r="I16" s="1">
        <v>-2.0</v>
      </c>
      <c r="J16" s="1">
        <v>3.0</v>
      </c>
      <c r="K16" s="1">
        <v>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-2.0</v>
      </c>
      <c r="C17" s="1">
        <v>-3.0</v>
      </c>
      <c r="D17" s="1">
        <v>-1.0</v>
      </c>
      <c r="E17" s="1">
        <v>-40.0</v>
      </c>
      <c r="F17" s="1">
        <v>-70.0</v>
      </c>
      <c r="G17" s="1">
        <v>-1.0</v>
      </c>
      <c r="H17" s="1">
        <v>-1.0</v>
      </c>
      <c r="I17" s="1">
        <v>-2.0</v>
      </c>
      <c r="J17" s="1">
        <v>-2.0</v>
      </c>
      <c r="K17" s="1">
        <v>-2.0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156.0</v>
      </c>
      <c r="C18" s="1">
        <v>53.0</v>
      </c>
      <c r="D18" s="1">
        <v>141.0</v>
      </c>
      <c r="E18" s="1">
        <v>239.0</v>
      </c>
      <c r="F18" s="1">
        <v>189.0</v>
      </c>
      <c r="G18" s="1">
        <v>404.0</v>
      </c>
      <c r="H18" s="1">
        <v>341.0</v>
      </c>
      <c r="I18" s="1">
        <v>858.0</v>
      </c>
      <c r="J18" s="1">
        <v>834.0</v>
      </c>
      <c r="K18" s="1">
        <v>-368.0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90.0</v>
      </c>
      <c r="C19" s="1">
        <v>-1.0</v>
      </c>
      <c r="D19" s="1">
        <v>12.0</v>
      </c>
      <c r="E19" s="1">
        <v>-2.0</v>
      </c>
      <c r="F19" s="1">
        <v>0.0</v>
      </c>
      <c r="G19" s="1">
        <v>2.0</v>
      </c>
      <c r="H19" s="1">
        <v>2.0</v>
      </c>
      <c r="I19" s="1">
        <v>-40.0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0.0</v>
      </c>
      <c r="C20" s="1">
        <v>0.0</v>
      </c>
      <c r="D20" s="1">
        <v>14.0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0.0</v>
      </c>
      <c r="C21" s="1">
        <v>-3.0</v>
      </c>
      <c r="D21" s="1">
        <v>0.0</v>
      </c>
      <c r="E21" s="1">
        <v>0.0</v>
      </c>
      <c r="F21" s="1">
        <v>0.0</v>
      </c>
      <c r="G21" s="1">
        <v>0.0</v>
      </c>
      <c r="H21" s="1">
        <v>-4.0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157.0</v>
      </c>
      <c r="C22" s="1">
        <v>48.0</v>
      </c>
      <c r="D22" s="1">
        <v>168.0</v>
      </c>
      <c r="E22" s="1">
        <v>236.0</v>
      </c>
      <c r="F22" s="1">
        <v>189.0</v>
      </c>
      <c r="G22" s="1">
        <v>406.0</v>
      </c>
      <c r="H22" s="1">
        <v>340.0</v>
      </c>
      <c r="I22" s="1">
        <v>858.0</v>
      </c>
      <c r="J22" s="1">
        <v>834.0</v>
      </c>
      <c r="K22" s="1">
        <v>-364.0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50.0</v>
      </c>
      <c r="C23" s="1">
        <v>23.0</v>
      </c>
      <c r="D23" s="1">
        <v>45.0</v>
      </c>
      <c r="E23" s="1">
        <v>41.0</v>
      </c>
      <c r="F23" s="1">
        <v>50.0</v>
      </c>
      <c r="G23" s="1">
        <v>61.0</v>
      </c>
      <c r="H23" s="1">
        <v>13.0</v>
      </c>
      <c r="I23" s="1">
        <v>124.0</v>
      </c>
      <c r="J23" s="1">
        <v>133.0</v>
      </c>
      <c r="K23" s="1">
        <v>102.0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107.0</v>
      </c>
      <c r="C24" s="1">
        <v>24.0</v>
      </c>
      <c r="D24" s="1">
        <v>122.0</v>
      </c>
      <c r="E24" s="1">
        <v>195.0</v>
      </c>
      <c r="F24" s="1">
        <v>139.0</v>
      </c>
      <c r="G24" s="1">
        <v>344.0</v>
      </c>
      <c r="H24" s="1">
        <v>326.0</v>
      </c>
      <c r="I24" s="1">
        <v>734.0</v>
      </c>
      <c r="J24" s="1">
        <v>701.0</v>
      </c>
      <c r="K24" s="1">
        <v>-466.0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>
        <v>107.0</v>
      </c>
      <c r="C25" s="1">
        <v>24.0</v>
      </c>
      <c r="D25" s="1">
        <v>122.0</v>
      </c>
      <c r="E25" s="1">
        <v>195.0</v>
      </c>
      <c r="F25" s="1">
        <v>139.0</v>
      </c>
      <c r="G25" s="1">
        <v>344.0</v>
      </c>
      <c r="H25" s="1">
        <v>326.0</v>
      </c>
      <c r="I25" s="1">
        <v>734.0</v>
      </c>
      <c r="J25" s="1">
        <v>701.0</v>
      </c>
      <c r="K25" s="1">
        <v>-466.0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107.0</v>
      </c>
      <c r="C26" s="1">
        <v>24.0</v>
      </c>
      <c r="D26" s="1">
        <v>122.0</v>
      </c>
      <c r="E26" s="1">
        <v>195.0</v>
      </c>
      <c r="F26" s="1">
        <v>139.0</v>
      </c>
      <c r="G26" s="1">
        <v>344.0</v>
      </c>
      <c r="H26" s="1">
        <v>326.0</v>
      </c>
      <c r="I26" s="1">
        <v>734.0</v>
      </c>
      <c r="J26" s="1">
        <v>701.0</v>
      </c>
      <c r="K26" s="1">
        <v>-466.0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>
        <v>107.0</v>
      </c>
      <c r="C27" s="1">
        <v>24.0</v>
      </c>
      <c r="D27" s="1">
        <v>122.0</v>
      </c>
      <c r="E27" s="1">
        <v>195.0</v>
      </c>
      <c r="F27" s="1">
        <v>139.0</v>
      </c>
      <c r="G27" s="1">
        <v>344.0</v>
      </c>
      <c r="H27" s="1">
        <v>326.0</v>
      </c>
      <c r="I27" s="1">
        <v>734.0</v>
      </c>
      <c r="J27" s="1">
        <v>701.0</v>
      </c>
      <c r="K27" s="1">
        <v>-466.0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>
        <v>107.0</v>
      </c>
      <c r="C28" s="1">
        <v>24.0</v>
      </c>
      <c r="D28" s="1">
        <v>122.0</v>
      </c>
      <c r="E28" s="1">
        <v>195.0</v>
      </c>
      <c r="F28" s="1">
        <v>139.0</v>
      </c>
      <c r="G28" s="1">
        <v>344.0</v>
      </c>
      <c r="H28" s="1">
        <v>326.0</v>
      </c>
      <c r="I28" s="1">
        <v>734.0</v>
      </c>
      <c r="J28" s="1">
        <v>701.0</v>
      </c>
      <c r="K28" s="1">
        <v>-466.0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143</v>
      </c>
      <c r="C30" s="1" t="s">
        <v>144</v>
      </c>
      <c r="D30" s="1" t="s">
        <v>145</v>
      </c>
      <c r="E30" s="1" t="s">
        <v>146</v>
      </c>
      <c r="F30" s="1" t="s">
        <v>147</v>
      </c>
      <c r="G30" s="1" t="s">
        <v>148</v>
      </c>
      <c r="H30" s="1" t="s">
        <v>149</v>
      </c>
      <c r="I30" s="1" t="s">
        <v>150</v>
      </c>
      <c r="J30" s="1" t="s">
        <v>151</v>
      </c>
      <c r="K30" s="1" t="s">
        <v>152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143</v>
      </c>
      <c r="C31" s="1" t="s">
        <v>144</v>
      </c>
      <c r="D31" s="1" t="s">
        <v>145</v>
      </c>
      <c r="E31" s="1" t="s">
        <v>146</v>
      </c>
      <c r="F31" s="1" t="s">
        <v>147</v>
      </c>
      <c r="G31" s="1" t="s">
        <v>148</v>
      </c>
      <c r="H31" s="1" t="s">
        <v>149</v>
      </c>
      <c r="I31" s="1" t="s">
        <v>150</v>
      </c>
      <c r="J31" s="1" t="s">
        <v>151</v>
      </c>
      <c r="K31" s="1" t="s">
        <v>152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150.0</v>
      </c>
      <c r="C32" s="1">
        <v>157.0</v>
      </c>
      <c r="D32" s="1">
        <v>175.0</v>
      </c>
      <c r="E32" s="1">
        <v>183.0</v>
      </c>
      <c r="F32" s="1">
        <v>186.0</v>
      </c>
      <c r="G32" s="1">
        <v>188.0</v>
      </c>
      <c r="H32" s="1">
        <v>190.0</v>
      </c>
      <c r="I32" s="1">
        <v>191.0</v>
      </c>
      <c r="J32" s="1">
        <v>192.0</v>
      </c>
      <c r="K32" s="1">
        <v>192.0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145</v>
      </c>
      <c r="C33" s="1" t="s">
        <v>144</v>
      </c>
      <c r="D33" s="1" t="s">
        <v>156</v>
      </c>
      <c r="E33" s="1" t="s">
        <v>146</v>
      </c>
      <c r="F33" s="1" t="s">
        <v>147</v>
      </c>
      <c r="G33" s="1" t="s">
        <v>148</v>
      </c>
      <c r="H33" s="1" t="s">
        <v>149</v>
      </c>
      <c r="I33" s="1" t="s">
        <v>157</v>
      </c>
      <c r="J33" s="1" t="s">
        <v>158</v>
      </c>
      <c r="K33" s="1" t="s">
        <v>152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 t="s">
        <v>145</v>
      </c>
      <c r="C34" s="1" t="s">
        <v>144</v>
      </c>
      <c r="D34" s="1" t="s">
        <v>156</v>
      </c>
      <c r="E34" s="1" t="s">
        <v>146</v>
      </c>
      <c r="F34" s="1" t="s">
        <v>147</v>
      </c>
      <c r="G34" s="1" t="s">
        <v>148</v>
      </c>
      <c r="H34" s="1" t="s">
        <v>149</v>
      </c>
      <c r="I34" s="1" t="s">
        <v>157</v>
      </c>
      <c r="J34" s="1" t="s">
        <v>158</v>
      </c>
      <c r="K34" s="1" t="s">
        <v>152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152.0</v>
      </c>
      <c r="C35" s="1">
        <v>157.0</v>
      </c>
      <c r="D35" s="1">
        <v>176.0</v>
      </c>
      <c r="E35" s="1">
        <v>183.0</v>
      </c>
      <c r="F35" s="1">
        <v>186.0</v>
      </c>
      <c r="G35" s="1">
        <v>188.0</v>
      </c>
      <c r="H35" s="1">
        <v>191.0</v>
      </c>
      <c r="I35" s="1">
        <v>192.0</v>
      </c>
      <c r="J35" s="1">
        <v>192.0</v>
      </c>
      <c r="K35" s="1">
        <v>192.0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 t="s">
        <v>162</v>
      </c>
      <c r="C36" s="1" t="s">
        <v>163</v>
      </c>
      <c r="D36" s="1" t="s">
        <v>164</v>
      </c>
      <c r="E36" s="1" t="s">
        <v>165</v>
      </c>
      <c r="F36" s="1" t="s">
        <v>166</v>
      </c>
      <c r="G36" s="1" t="s">
        <v>167</v>
      </c>
      <c r="H36" s="1" t="s">
        <v>168</v>
      </c>
      <c r="I36" s="1" t="s">
        <v>169</v>
      </c>
      <c r="J36" s="1" t="s">
        <v>170</v>
      </c>
      <c r="K36" s="1" t="s">
        <v>171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 t="s">
        <v>166</v>
      </c>
      <c r="C37" s="1" t="s">
        <v>163</v>
      </c>
      <c r="D37" s="1" t="s">
        <v>164</v>
      </c>
      <c r="E37" s="1" t="s">
        <v>173</v>
      </c>
      <c r="F37" s="1" t="s">
        <v>174</v>
      </c>
      <c r="G37" s="1" t="s">
        <v>167</v>
      </c>
      <c r="H37" s="1" t="s">
        <v>168</v>
      </c>
      <c r="I37" s="1" t="s">
        <v>175</v>
      </c>
      <c r="J37" s="1" t="s">
        <v>170</v>
      </c>
      <c r="K37" s="1" t="s">
        <v>171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 t="s">
        <v>177</v>
      </c>
      <c r="C38" s="1" t="s">
        <v>178</v>
      </c>
      <c r="D38" s="1" t="s">
        <v>179</v>
      </c>
      <c r="E38" s="1" t="s">
        <v>180</v>
      </c>
      <c r="F38" s="1" t="s">
        <v>181</v>
      </c>
      <c r="G38" s="1" t="s">
        <v>182</v>
      </c>
      <c r="H38" s="1" t="s">
        <v>183</v>
      </c>
      <c r="I38" s="1" t="s">
        <v>184</v>
      </c>
      <c r="J38" s="1" t="s">
        <v>185</v>
      </c>
      <c r="K38" s="1" t="s">
        <v>186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>
        <v>85.0</v>
      </c>
      <c r="C39" s="1" t="s">
        <v>188</v>
      </c>
      <c r="D39" s="1" t="s">
        <v>189</v>
      </c>
      <c r="E39" s="1" t="s">
        <v>190</v>
      </c>
      <c r="F39" s="1" t="s">
        <v>191</v>
      </c>
      <c r="G39" s="1" t="s">
        <v>192</v>
      </c>
      <c r="H39" s="1" t="s">
        <v>193</v>
      </c>
      <c r="I39" s="1" t="s">
        <v>194</v>
      </c>
      <c r="J39" s="1" t="s">
        <v>195</v>
      </c>
      <c r="K39" s="1" t="s">
        <v>196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 t="s">
        <v>198</v>
      </c>
      <c r="C40" s="1" t="s">
        <v>198</v>
      </c>
      <c r="D40" s="1" t="s">
        <v>198</v>
      </c>
      <c r="E40" s="1" t="s">
        <v>198</v>
      </c>
      <c r="F40" s="1" t="s">
        <v>198</v>
      </c>
      <c r="G40" s="1" t="s">
        <v>198</v>
      </c>
      <c r="H40" s="1" t="s">
        <v>198</v>
      </c>
      <c r="I40" s="1" t="s">
        <v>198</v>
      </c>
      <c r="J40" s="1" t="s">
        <v>198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351.0</v>
      </c>
      <c r="C42" s="1">
        <v>333.0</v>
      </c>
      <c r="D42" s="1">
        <v>483.0</v>
      </c>
      <c r="E42" s="1">
        <v>508.0</v>
      </c>
      <c r="F42" s="1">
        <v>512.0</v>
      </c>
      <c r="G42" s="1">
        <v>673.0</v>
      </c>
      <c r="H42" s="1">
        <v>840.0</v>
      </c>
      <c r="I42" s="1">
        <v>1090.0</v>
      </c>
      <c r="J42" s="1">
        <v>1110.0</v>
      </c>
      <c r="K42" s="1">
        <v>1010.0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157.0</v>
      </c>
      <c r="C43" s="1">
        <v>56.0</v>
      </c>
      <c r="D43" s="1">
        <v>141.0</v>
      </c>
      <c r="E43" s="1">
        <v>235.0</v>
      </c>
      <c r="F43" s="1">
        <v>189.0</v>
      </c>
      <c r="G43" s="1">
        <v>410.0</v>
      </c>
      <c r="H43" s="1">
        <v>340.0</v>
      </c>
      <c r="I43" s="1">
        <v>861.0</v>
      </c>
      <c r="J43" s="1">
        <v>821.0</v>
      </c>
      <c r="K43" s="1">
        <v>-432.0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157.0</v>
      </c>
      <c r="C44" s="1">
        <v>56.0</v>
      </c>
      <c r="D44" s="1">
        <v>141.0</v>
      </c>
      <c r="E44" s="1">
        <v>235.0</v>
      </c>
      <c r="F44" s="1">
        <v>189.0</v>
      </c>
      <c r="G44" s="1">
        <v>410.0</v>
      </c>
      <c r="H44" s="1">
        <v>340.0</v>
      </c>
      <c r="I44" s="1">
        <v>861.0</v>
      </c>
      <c r="J44" s="1">
        <v>821.0</v>
      </c>
      <c r="K44" s="1">
        <v>-432.0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 t="s">
        <v>203</v>
      </c>
      <c r="C45" s="1" t="s">
        <v>204</v>
      </c>
      <c r="D45" s="1" t="s">
        <v>205</v>
      </c>
      <c r="E45" s="1" t="s">
        <v>206</v>
      </c>
      <c r="F45" s="1" t="s">
        <v>207</v>
      </c>
      <c r="G45" s="1" t="s">
        <v>208</v>
      </c>
      <c r="H45" s="1" t="s">
        <v>209</v>
      </c>
      <c r="I45" s="1" t="s">
        <v>210</v>
      </c>
      <c r="J45" s="1" t="s">
        <v>211</v>
      </c>
      <c r="K45" s="1" t="s">
        <v>212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31.0</v>
      </c>
      <c r="C46" s="1">
        <v>26.0</v>
      </c>
      <c r="D46" s="1">
        <v>40.0</v>
      </c>
      <c r="E46" s="1">
        <v>19.0</v>
      </c>
      <c r="F46" s="1">
        <v>40.0</v>
      </c>
      <c r="G46" s="1">
        <v>39.0</v>
      </c>
      <c r="H46" s="1">
        <v>48.0</v>
      </c>
      <c r="I46" s="1">
        <v>87.0</v>
      </c>
      <c r="J46" s="1">
        <v>95.0</v>
      </c>
      <c r="K46" s="1">
        <v>75.0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>
        <v>18.0</v>
      </c>
      <c r="C47" s="1">
        <v>-2.0</v>
      </c>
      <c r="D47" s="1">
        <v>4.0</v>
      </c>
      <c r="E47" s="1">
        <v>21.0</v>
      </c>
      <c r="F47" s="1">
        <v>10.0</v>
      </c>
      <c r="G47" s="1">
        <v>22.0</v>
      </c>
      <c r="H47" s="1">
        <v>-35.0</v>
      </c>
      <c r="I47" s="1">
        <v>37.0</v>
      </c>
      <c r="J47" s="1">
        <v>37.0</v>
      </c>
      <c r="K47" s="1">
        <v>26.0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215</v>
      </c>
      <c r="B48" s="1">
        <v>97.0</v>
      </c>
      <c r="C48" s="1">
        <v>33.0</v>
      </c>
      <c r="D48" s="1">
        <v>88.0</v>
      </c>
      <c r="E48" s="1">
        <v>149.0</v>
      </c>
      <c r="F48" s="1">
        <v>118.0</v>
      </c>
      <c r="G48" s="1">
        <v>252.0</v>
      </c>
      <c r="H48" s="1">
        <v>213.0</v>
      </c>
      <c r="I48" s="1">
        <v>536.0</v>
      </c>
      <c r="J48" s="1">
        <v>521.0</v>
      </c>
      <c r="K48" s="1">
        <v>-230.0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216</v>
      </c>
      <c r="B49" s="1">
        <v>0.0</v>
      </c>
      <c r="C49" s="1">
        <v>3.0</v>
      </c>
      <c r="D49" s="1">
        <v>3.0</v>
      </c>
      <c r="E49" s="1">
        <v>0.0</v>
      </c>
      <c r="F49" s="1">
        <v>4.0</v>
      </c>
      <c r="G49" s="1">
        <v>10.0</v>
      </c>
      <c r="H49" s="1">
        <v>3.0</v>
      </c>
      <c r="I49" s="1">
        <v>1.0</v>
      </c>
      <c r="J49" s="1">
        <v>3.0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218</v>
      </c>
      <c r="B51" s="1">
        <v>2.0</v>
      </c>
      <c r="C51" s="1">
        <v>2.0</v>
      </c>
      <c r="D51" s="1">
        <v>3.0</v>
      </c>
      <c r="E51" s="1">
        <v>3.0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219</v>
      </c>
      <c r="B52" s="1">
        <v>2.0</v>
      </c>
      <c r="C52" s="1">
        <v>2.0</v>
      </c>
      <c r="D52" s="1">
        <v>3.0</v>
      </c>
      <c r="E52" s="1">
        <v>3.0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220</v>
      </c>
      <c r="B53" s="1">
        <v>16.0</v>
      </c>
      <c r="C53" s="1">
        <v>15.0</v>
      </c>
      <c r="D53" s="1">
        <v>20.0</v>
      </c>
      <c r="E53" s="1">
        <v>21.0</v>
      </c>
      <c r="F53" s="1">
        <v>16.0</v>
      </c>
      <c r="G53" s="1">
        <v>18.0</v>
      </c>
      <c r="H53" s="1">
        <v>19.0</v>
      </c>
      <c r="I53" s="1">
        <v>30.0</v>
      </c>
      <c r="J53" s="1">
        <v>22.0</v>
      </c>
      <c r="K53" s="1">
        <v>24.0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221</v>
      </c>
      <c r="B54" s="1">
        <v>4.0</v>
      </c>
      <c r="C54" s="1">
        <v>4.0</v>
      </c>
      <c r="D54" s="1">
        <v>5.0</v>
      </c>
      <c r="E54" s="1">
        <v>4.0</v>
      </c>
      <c r="F54" s="1">
        <v>5.0</v>
      </c>
      <c r="G54" s="1">
        <v>5.0</v>
      </c>
      <c r="H54" s="1">
        <v>7.0</v>
      </c>
      <c r="I54" s="1">
        <v>11.0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222</v>
      </c>
      <c r="B55" s="1">
        <v>0.0</v>
      </c>
      <c r="C55" s="1">
        <v>0.0</v>
      </c>
      <c r="D55" s="1">
        <v>20.0</v>
      </c>
      <c r="E55" s="1">
        <v>1.0</v>
      </c>
      <c r="F55" s="1">
        <v>0.0</v>
      </c>
      <c r="G55" s="1">
        <v>2.0</v>
      </c>
      <c r="H55" s="1">
        <v>30.0</v>
      </c>
      <c r="I55" s="1">
        <v>0.0</v>
      </c>
      <c r="J55" s="1">
        <v>10.0</v>
      </c>
      <c r="K55" s="1">
        <v>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223</v>
      </c>
      <c r="B56" s="1">
        <v>4.0</v>
      </c>
      <c r="C56" s="1">
        <v>4.0</v>
      </c>
      <c r="D56" s="1">
        <v>5.0</v>
      </c>
      <c r="E56" s="1">
        <v>6.0</v>
      </c>
      <c r="F56" s="1">
        <v>5.0</v>
      </c>
      <c r="G56" s="1">
        <v>7.0</v>
      </c>
      <c r="H56" s="1">
        <v>7.0</v>
      </c>
      <c r="I56" s="1">
        <v>11.0</v>
      </c>
      <c r="J56" s="1">
        <v>10.0</v>
      </c>
      <c r="K56" s="1">
        <v>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225</v>
      </c>
      <c r="B3" s="1" t="s">
        <v>226</v>
      </c>
      <c r="C3" s="1" t="s">
        <v>182</v>
      </c>
      <c r="D3" s="1" t="s">
        <v>227</v>
      </c>
      <c r="E3" s="1" t="s">
        <v>228</v>
      </c>
      <c r="F3" s="1" t="s">
        <v>229</v>
      </c>
      <c r="G3" s="1" t="s">
        <v>230</v>
      </c>
      <c r="H3" s="1" t="s">
        <v>231</v>
      </c>
      <c r="I3" s="1" t="s">
        <v>232</v>
      </c>
      <c r="J3" s="1" t="s">
        <v>233</v>
      </c>
      <c r="K3" s="1" t="s">
        <v>234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235</v>
      </c>
      <c r="B4" s="1" t="s">
        <v>236</v>
      </c>
      <c r="C4" s="1" t="s">
        <v>237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242</v>
      </c>
      <c r="I4" s="1" t="s">
        <v>243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 t="s">
        <v>247</v>
      </c>
      <c r="C5" s="1" t="s">
        <v>147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247</v>
      </c>
      <c r="C6" s="1" t="s">
        <v>147</v>
      </c>
      <c r="D6" s="1" t="s">
        <v>248</v>
      </c>
      <c r="E6" s="1" t="s">
        <v>249</v>
      </c>
      <c r="F6" s="1" t="s">
        <v>250</v>
      </c>
      <c r="G6" s="1" t="s">
        <v>251</v>
      </c>
      <c r="H6" s="1" t="s">
        <v>252</v>
      </c>
      <c r="I6" s="1" t="s">
        <v>253</v>
      </c>
      <c r="J6" s="1" t="s">
        <v>254</v>
      </c>
      <c r="K6" s="1" t="s">
        <v>255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258</v>
      </c>
      <c r="B8" s="1" t="s">
        <v>259</v>
      </c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  <c r="H8" s="1" t="s">
        <v>265</v>
      </c>
      <c r="I8" s="1" t="s">
        <v>266</v>
      </c>
      <c r="J8" s="1" t="s">
        <v>267</v>
      </c>
      <c r="K8" s="1" t="s">
        <v>268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269</v>
      </c>
      <c r="B9" s="1" t="s">
        <v>270</v>
      </c>
      <c r="C9" s="1" t="s">
        <v>271</v>
      </c>
      <c r="D9" s="1" t="s">
        <v>272</v>
      </c>
      <c r="E9" s="1" t="s">
        <v>273</v>
      </c>
      <c r="F9" s="1" t="s">
        <v>274</v>
      </c>
      <c r="G9" s="1" t="s">
        <v>275</v>
      </c>
      <c r="H9" s="1" t="s">
        <v>276</v>
      </c>
      <c r="I9" s="1" t="s">
        <v>277</v>
      </c>
      <c r="J9" s="1" t="s">
        <v>149</v>
      </c>
      <c r="K9" s="1" t="s">
        <v>278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279</v>
      </c>
      <c r="B10" s="1" t="s">
        <v>280</v>
      </c>
      <c r="C10" s="1">
        <v>75.0</v>
      </c>
      <c r="D10" s="1" t="s">
        <v>281</v>
      </c>
      <c r="E10" s="1" t="s">
        <v>282</v>
      </c>
      <c r="F10" s="1" t="s">
        <v>283</v>
      </c>
      <c r="G10" s="1">
        <v>80.0</v>
      </c>
      <c r="H10" s="1" t="s">
        <v>284</v>
      </c>
      <c r="I10" s="1" t="s">
        <v>285</v>
      </c>
      <c r="J10" s="1" t="s">
        <v>286</v>
      </c>
      <c r="K10" s="1" t="s">
        <v>287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288</v>
      </c>
      <c r="B11" s="1" t="s">
        <v>289</v>
      </c>
      <c r="C11" s="1" t="s">
        <v>290</v>
      </c>
      <c r="D11" s="1" t="s">
        <v>291</v>
      </c>
      <c r="E11" s="1" t="s">
        <v>292</v>
      </c>
      <c r="F11" s="1" t="s">
        <v>293</v>
      </c>
      <c r="G11" s="1" t="s">
        <v>294</v>
      </c>
      <c r="H11" s="1" t="s">
        <v>295</v>
      </c>
      <c r="I11" s="1" t="s">
        <v>296</v>
      </c>
      <c r="J11" s="1" t="s">
        <v>297</v>
      </c>
      <c r="K11" s="1" t="s">
        <v>298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299</v>
      </c>
      <c r="B12" s="1" t="s">
        <v>289</v>
      </c>
      <c r="C12" s="1" t="s">
        <v>290</v>
      </c>
      <c r="D12" s="1" t="s">
        <v>291</v>
      </c>
      <c r="E12" s="1" t="s">
        <v>292</v>
      </c>
      <c r="F12" s="1" t="s">
        <v>293</v>
      </c>
      <c r="G12" s="1" t="s">
        <v>294</v>
      </c>
      <c r="H12" s="1" t="s">
        <v>295</v>
      </c>
      <c r="I12" s="1" t="s">
        <v>296</v>
      </c>
      <c r="J12" s="1" t="s">
        <v>297</v>
      </c>
      <c r="K12" s="1" t="s">
        <v>298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300</v>
      </c>
      <c r="B13" s="1" t="s">
        <v>301</v>
      </c>
      <c r="C13" s="1" t="s">
        <v>302</v>
      </c>
      <c r="D13" s="1" t="s">
        <v>303</v>
      </c>
      <c r="E13" s="1" t="s">
        <v>304</v>
      </c>
      <c r="F13" s="1" t="s">
        <v>305</v>
      </c>
      <c r="G13" s="1" t="s">
        <v>306</v>
      </c>
      <c r="H13" s="1" t="s">
        <v>307</v>
      </c>
      <c r="I13" s="1" t="s">
        <v>308</v>
      </c>
      <c r="J13" s="1" t="s">
        <v>309</v>
      </c>
      <c r="K13" s="1" t="s">
        <v>310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311</v>
      </c>
      <c r="B14" s="1" t="s">
        <v>301</v>
      </c>
      <c r="C14" s="1" t="s">
        <v>302</v>
      </c>
      <c r="D14" s="1" t="s">
        <v>303</v>
      </c>
      <c r="E14" s="1" t="s">
        <v>304</v>
      </c>
      <c r="F14" s="1" t="s">
        <v>305</v>
      </c>
      <c r="G14" s="1" t="s">
        <v>306</v>
      </c>
      <c r="H14" s="1" t="s">
        <v>307</v>
      </c>
      <c r="I14" s="1" t="s">
        <v>308</v>
      </c>
      <c r="J14" s="1" t="s">
        <v>309</v>
      </c>
      <c r="K14" s="1" t="s">
        <v>310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312</v>
      </c>
      <c r="B15" s="1" t="s">
        <v>301</v>
      </c>
      <c r="C15" s="1" t="s">
        <v>302</v>
      </c>
      <c r="D15" s="1" t="s">
        <v>303</v>
      </c>
      <c r="E15" s="1" t="s">
        <v>304</v>
      </c>
      <c r="F15" s="1" t="s">
        <v>305</v>
      </c>
      <c r="G15" s="1" t="s">
        <v>306</v>
      </c>
      <c r="H15" s="1" t="s">
        <v>307</v>
      </c>
      <c r="I15" s="1" t="s">
        <v>308</v>
      </c>
      <c r="J15" s="1" t="s">
        <v>309</v>
      </c>
      <c r="K15" s="1" t="s">
        <v>310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313</v>
      </c>
      <c r="B16" s="1" t="s">
        <v>314</v>
      </c>
      <c r="C16" s="1" t="s">
        <v>315</v>
      </c>
      <c r="D16" s="1" t="s">
        <v>316</v>
      </c>
      <c r="E16" s="1" t="s">
        <v>317</v>
      </c>
      <c r="F16" s="1" t="s">
        <v>318</v>
      </c>
      <c r="G16" s="1" t="s">
        <v>319</v>
      </c>
      <c r="H16" s="1" t="s">
        <v>320</v>
      </c>
      <c r="I16" s="1" t="s">
        <v>321</v>
      </c>
      <c r="J16" s="1" t="s">
        <v>322</v>
      </c>
      <c r="K16" s="1" t="s">
        <v>323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324</v>
      </c>
      <c r="B17" s="1" t="s">
        <v>325</v>
      </c>
      <c r="C17" s="1" t="s">
        <v>326</v>
      </c>
      <c r="D17" s="1" t="s">
        <v>327</v>
      </c>
      <c r="E17" s="1" t="s">
        <v>328</v>
      </c>
      <c r="F17" s="1" t="s">
        <v>329</v>
      </c>
      <c r="G17" s="1">
        <v>8.0</v>
      </c>
      <c r="H17" s="1" t="s">
        <v>330</v>
      </c>
      <c r="I17" s="1" t="s">
        <v>331</v>
      </c>
      <c r="J17" s="1" t="s">
        <v>332</v>
      </c>
      <c r="K17" s="1" t="s">
        <v>333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334</v>
      </c>
      <c r="B18" s="1" t="s">
        <v>335</v>
      </c>
      <c r="C18" s="1" t="s">
        <v>336</v>
      </c>
      <c r="D18" s="1" t="s">
        <v>337</v>
      </c>
      <c r="E18" s="1" t="s">
        <v>338</v>
      </c>
      <c r="F18" s="1" t="s">
        <v>339</v>
      </c>
      <c r="G18" s="1" t="s">
        <v>340</v>
      </c>
      <c r="H18" s="1" t="s">
        <v>341</v>
      </c>
      <c r="I18" s="1" t="s">
        <v>342</v>
      </c>
      <c r="J18" s="1" t="s">
        <v>343</v>
      </c>
      <c r="K18" s="1" t="s">
        <v>344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348</v>
      </c>
      <c r="E20" s="1" t="s">
        <v>348</v>
      </c>
      <c r="F20" s="1" t="s">
        <v>349</v>
      </c>
      <c r="G20" s="1" t="s">
        <v>144</v>
      </c>
      <c r="H20" s="1" t="s">
        <v>350</v>
      </c>
      <c r="I20" s="1" t="s">
        <v>351</v>
      </c>
      <c r="J20" s="1" t="s">
        <v>352</v>
      </c>
      <c r="K20" s="1" t="s">
        <v>350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353</v>
      </c>
      <c r="B21" s="1" t="s">
        <v>350</v>
      </c>
      <c r="C21" s="1" t="s">
        <v>348</v>
      </c>
      <c r="D21" s="1" t="s">
        <v>354</v>
      </c>
      <c r="E21" s="1" t="s">
        <v>354</v>
      </c>
      <c r="F21" s="1" t="s">
        <v>348</v>
      </c>
      <c r="G21" s="1" t="s">
        <v>354</v>
      </c>
      <c r="H21" s="1" t="s">
        <v>351</v>
      </c>
      <c r="I21" s="1" t="s">
        <v>355</v>
      </c>
      <c r="J21" s="1" t="s">
        <v>355</v>
      </c>
      <c r="K21" s="1" t="s">
        <v>356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357</v>
      </c>
      <c r="B22" s="1" t="s">
        <v>358</v>
      </c>
      <c r="C22" s="1" t="s">
        <v>359</v>
      </c>
      <c r="D22" s="1" t="s">
        <v>360</v>
      </c>
      <c r="E22" s="1" t="s">
        <v>361</v>
      </c>
      <c r="F22" s="1" t="s">
        <v>362</v>
      </c>
      <c r="G22" s="1" t="s">
        <v>363</v>
      </c>
      <c r="H22" s="1" t="s">
        <v>364</v>
      </c>
      <c r="I22" s="1" t="s">
        <v>365</v>
      </c>
      <c r="J22" s="1" t="s">
        <v>366</v>
      </c>
      <c r="K22" s="1" t="s">
        <v>367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368</v>
      </c>
      <c r="B23" s="1">
        <v>0.0</v>
      </c>
      <c r="C23" s="1">
        <v>0.0</v>
      </c>
      <c r="D23" s="1">
        <v>0.0</v>
      </c>
      <c r="E23" s="1" t="s">
        <v>103</v>
      </c>
      <c r="F23" s="1">
        <v>0.0</v>
      </c>
      <c r="G23" s="1">
        <v>0.0</v>
      </c>
      <c r="H23" s="1" t="s">
        <v>369</v>
      </c>
      <c r="I23" s="1" t="s">
        <v>370</v>
      </c>
      <c r="J23" s="1" t="s">
        <v>371</v>
      </c>
      <c r="K23" s="1" t="s">
        <v>372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374</v>
      </c>
      <c r="B25" s="1" t="s">
        <v>375</v>
      </c>
      <c r="C25" s="1" t="s">
        <v>376</v>
      </c>
      <c r="D25" s="1" t="s">
        <v>377</v>
      </c>
      <c r="E25" s="1" t="s">
        <v>378</v>
      </c>
      <c r="F25" s="1" t="s">
        <v>379</v>
      </c>
      <c r="G25" s="1" t="s">
        <v>380</v>
      </c>
      <c r="H25" s="1" t="s">
        <v>381</v>
      </c>
      <c r="I25" s="1" t="s">
        <v>382</v>
      </c>
      <c r="J25" s="1" t="s">
        <v>383</v>
      </c>
      <c r="K25" s="1" t="s">
        <v>384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385</v>
      </c>
      <c r="B26" s="1" t="s">
        <v>386</v>
      </c>
      <c r="C26" s="1" t="s">
        <v>387</v>
      </c>
      <c r="D26" s="1" t="s">
        <v>388</v>
      </c>
      <c r="E26" s="1" t="s">
        <v>389</v>
      </c>
      <c r="F26" s="1" t="s">
        <v>390</v>
      </c>
      <c r="G26" s="1" t="s">
        <v>391</v>
      </c>
      <c r="H26" s="1" t="s">
        <v>392</v>
      </c>
      <c r="I26" s="1" t="s">
        <v>393</v>
      </c>
      <c r="J26" s="1" t="s">
        <v>394</v>
      </c>
      <c r="K26" s="1" t="s">
        <v>395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396</v>
      </c>
      <c r="B27" s="1" t="s">
        <v>397</v>
      </c>
      <c r="C27" s="1" t="s">
        <v>398</v>
      </c>
      <c r="D27" s="1" t="s">
        <v>399</v>
      </c>
      <c r="E27" s="1" t="s">
        <v>400</v>
      </c>
      <c r="F27" s="1" t="s">
        <v>401</v>
      </c>
      <c r="G27" s="1" t="s">
        <v>402</v>
      </c>
      <c r="H27" s="1" t="s">
        <v>403</v>
      </c>
      <c r="I27" s="1" t="s">
        <v>404</v>
      </c>
      <c r="J27" s="1" t="s">
        <v>405</v>
      </c>
      <c r="K27" s="1" t="s">
        <v>406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407</v>
      </c>
      <c r="B28" s="1" t="s">
        <v>408</v>
      </c>
      <c r="C28" s="1" t="s">
        <v>409</v>
      </c>
      <c r="D28" s="1" t="s">
        <v>306</v>
      </c>
      <c r="E28" s="1" t="s">
        <v>410</v>
      </c>
      <c r="F28" s="1" t="s">
        <v>411</v>
      </c>
      <c r="G28" s="1" t="s">
        <v>412</v>
      </c>
      <c r="H28" s="1" t="s">
        <v>413</v>
      </c>
      <c r="I28" s="1" t="s">
        <v>319</v>
      </c>
      <c r="J28" s="1" t="s">
        <v>414</v>
      </c>
      <c r="K28" s="1">
        <v>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415</v>
      </c>
      <c r="B29" s="1">
        <v>0.0</v>
      </c>
      <c r="C29" s="1">
        <v>0.0</v>
      </c>
      <c r="D29" s="1">
        <v>0.0</v>
      </c>
      <c r="E29" s="1" t="s">
        <v>416</v>
      </c>
      <c r="F29" s="1">
        <v>0.0</v>
      </c>
      <c r="G29" s="1">
        <v>0.0</v>
      </c>
      <c r="H29" s="1" t="s">
        <v>417</v>
      </c>
      <c r="I29" s="1" t="s">
        <v>418</v>
      </c>
      <c r="J29" s="1" t="s">
        <v>174</v>
      </c>
      <c r="K29" s="1" t="s">
        <v>419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420</v>
      </c>
      <c r="B30" s="1" t="s">
        <v>421</v>
      </c>
      <c r="C30" s="1" t="s">
        <v>422</v>
      </c>
      <c r="D30" s="1">
        <v>0.0</v>
      </c>
      <c r="E30" s="1" t="s">
        <v>98</v>
      </c>
      <c r="F30" s="1">
        <v>0.0</v>
      </c>
      <c r="G30" s="1">
        <v>0.0</v>
      </c>
      <c r="H30" s="1" t="s">
        <v>423</v>
      </c>
      <c r="I30" s="1" t="s">
        <v>424</v>
      </c>
      <c r="J30" s="1" t="s">
        <v>425</v>
      </c>
      <c r="K30" s="1" t="s">
        <v>426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>
        <v>0.0</v>
      </c>
      <c r="C31" s="1">
        <v>0.0</v>
      </c>
      <c r="D31" s="1">
        <v>0.0</v>
      </c>
      <c r="E31" s="1" t="s">
        <v>428</v>
      </c>
      <c r="F31" s="1">
        <v>0.0</v>
      </c>
      <c r="G31" s="1">
        <v>0.0</v>
      </c>
      <c r="H31" s="1" t="s">
        <v>429</v>
      </c>
      <c r="I31" s="1" t="s">
        <v>430</v>
      </c>
      <c r="J31" s="1" t="s">
        <v>431</v>
      </c>
      <c r="K31" s="1" t="s">
        <v>432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434</v>
      </c>
      <c r="B33" s="1">
        <v>0.0</v>
      </c>
      <c r="C33" s="1" t="s">
        <v>435</v>
      </c>
      <c r="D33" s="1">
        <v>0.0</v>
      </c>
      <c r="E33" s="1">
        <v>0.0</v>
      </c>
      <c r="F33" s="1" t="s">
        <v>436</v>
      </c>
      <c r="G33" s="1" t="s">
        <v>437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438</v>
      </c>
      <c r="B34" s="1">
        <v>0.0</v>
      </c>
      <c r="C34" s="1" t="s">
        <v>439</v>
      </c>
      <c r="D34" s="1">
        <v>0.0</v>
      </c>
      <c r="E34" s="1">
        <v>0.0</v>
      </c>
      <c r="F34" s="1" t="s">
        <v>440</v>
      </c>
      <c r="G34" s="1" t="s">
        <v>441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442</v>
      </c>
      <c r="B35" s="1">
        <v>0.0</v>
      </c>
      <c r="C35" s="1" t="s">
        <v>435</v>
      </c>
      <c r="D35" s="1">
        <v>0.0</v>
      </c>
      <c r="E35" s="1">
        <v>0.0</v>
      </c>
      <c r="F35" s="1" t="s">
        <v>436</v>
      </c>
      <c r="G35" s="1" t="s">
        <v>437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443</v>
      </c>
      <c r="B36" s="1">
        <v>0.0</v>
      </c>
      <c r="C36" s="1" t="s">
        <v>439</v>
      </c>
      <c r="D36" s="1">
        <v>0.0</v>
      </c>
      <c r="E36" s="1">
        <v>0.0</v>
      </c>
      <c r="F36" s="1" t="s">
        <v>440</v>
      </c>
      <c r="G36" s="1" t="s">
        <v>441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444</v>
      </c>
      <c r="B37" s="1" t="s">
        <v>445</v>
      </c>
      <c r="C37" s="1" t="s">
        <v>446</v>
      </c>
      <c r="D37" s="1" t="s">
        <v>447</v>
      </c>
      <c r="E37" s="1" t="s">
        <v>448</v>
      </c>
      <c r="F37" s="1" t="s">
        <v>449</v>
      </c>
      <c r="G37" s="1" t="s">
        <v>450</v>
      </c>
      <c r="H37" s="1" t="s">
        <v>451</v>
      </c>
      <c r="I37" s="1" t="s">
        <v>452</v>
      </c>
      <c r="J37" s="1" t="s">
        <v>453</v>
      </c>
      <c r="K37" s="1" t="s">
        <v>454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455</v>
      </c>
      <c r="B38" s="1" t="s">
        <v>456</v>
      </c>
      <c r="C38" s="1" t="s">
        <v>457</v>
      </c>
      <c r="D38" s="1" t="s">
        <v>458</v>
      </c>
      <c r="E38" s="1" t="s">
        <v>459</v>
      </c>
      <c r="F38" s="1" t="s">
        <v>460</v>
      </c>
      <c r="G38" s="1" t="s">
        <v>461</v>
      </c>
      <c r="H38" s="1" t="s">
        <v>462</v>
      </c>
      <c r="I38" s="1" t="s">
        <v>463</v>
      </c>
      <c r="J38" s="1" t="s">
        <v>464</v>
      </c>
      <c r="K38" s="1" t="s">
        <v>465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466</v>
      </c>
      <c r="B39" s="1">
        <v>0.0</v>
      </c>
      <c r="C39" s="1" t="s">
        <v>467</v>
      </c>
      <c r="D39" s="1" t="s">
        <v>468</v>
      </c>
      <c r="E39" s="1" t="s">
        <v>469</v>
      </c>
      <c r="F39" s="1">
        <v>205.0</v>
      </c>
      <c r="G39" s="1" t="s">
        <v>470</v>
      </c>
      <c r="H39" s="1" t="s">
        <v>471</v>
      </c>
      <c r="I39" s="1" t="s">
        <v>472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473</v>
      </c>
      <c r="B40" s="1">
        <v>0.0</v>
      </c>
      <c r="C40" s="1" t="s">
        <v>474</v>
      </c>
      <c r="D40" s="1" t="s">
        <v>475</v>
      </c>
      <c r="E40" s="1">
        <v>8.0</v>
      </c>
      <c r="F40" s="1" t="s">
        <v>476</v>
      </c>
      <c r="G40" s="1" t="s">
        <v>477</v>
      </c>
      <c r="H40" s="1" t="s">
        <v>478</v>
      </c>
      <c r="I40" s="1">
        <v>237.0</v>
      </c>
      <c r="J40" s="1" t="s">
        <v>479</v>
      </c>
      <c r="K40" s="1" t="s">
        <v>480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481</v>
      </c>
      <c r="B41" s="1">
        <v>0.0</v>
      </c>
      <c r="C41" s="1" t="s">
        <v>482</v>
      </c>
      <c r="D41" s="1">
        <v>0.0</v>
      </c>
      <c r="E41" s="1">
        <v>0.0</v>
      </c>
      <c r="F41" s="1" t="s">
        <v>483</v>
      </c>
      <c r="G41" s="1" t="s">
        <v>347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484</v>
      </c>
      <c r="B42" s="1" t="s">
        <v>485</v>
      </c>
      <c r="C42" s="1" t="s">
        <v>179</v>
      </c>
      <c r="D42" s="1" t="s">
        <v>486</v>
      </c>
      <c r="E42" s="1" t="s">
        <v>487</v>
      </c>
      <c r="F42" s="1" t="s">
        <v>356</v>
      </c>
      <c r="G42" s="1" t="s">
        <v>488</v>
      </c>
      <c r="H42" s="1" t="s">
        <v>489</v>
      </c>
      <c r="I42" s="1" t="s">
        <v>490</v>
      </c>
      <c r="J42" s="1" t="s">
        <v>491</v>
      </c>
      <c r="K42" s="1" t="s">
        <v>492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493</v>
      </c>
      <c r="B43" s="1">
        <v>0.0</v>
      </c>
      <c r="C43" s="1" t="s">
        <v>494</v>
      </c>
      <c r="D43" s="1">
        <v>0.0</v>
      </c>
      <c r="E43" s="1">
        <v>0.0</v>
      </c>
      <c r="F43" s="1" t="s">
        <v>495</v>
      </c>
      <c r="G43" s="1" t="s">
        <v>496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497</v>
      </c>
      <c r="B44" s="1" t="s">
        <v>498</v>
      </c>
      <c r="C44" s="1" t="s">
        <v>499</v>
      </c>
      <c r="D44" s="1" t="s">
        <v>500</v>
      </c>
      <c r="E44" s="1" t="s">
        <v>501</v>
      </c>
      <c r="F44" s="1" t="s">
        <v>502</v>
      </c>
      <c r="G44" s="1" t="s">
        <v>503</v>
      </c>
      <c r="H44" s="1" t="s">
        <v>487</v>
      </c>
      <c r="I44" s="1" t="s">
        <v>504</v>
      </c>
      <c r="J44" s="1" t="s">
        <v>505</v>
      </c>
      <c r="K44" s="1" t="s">
        <v>506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508</v>
      </c>
      <c r="B46" s="1" t="s">
        <v>509</v>
      </c>
      <c r="C46" s="1" t="s">
        <v>356</v>
      </c>
      <c r="D46" s="1" t="s">
        <v>510</v>
      </c>
      <c r="E46" s="1" t="s">
        <v>511</v>
      </c>
      <c r="F46" s="1" t="s">
        <v>512</v>
      </c>
      <c r="G46" s="1" t="s">
        <v>513</v>
      </c>
      <c r="H46" s="1" t="s">
        <v>514</v>
      </c>
      <c r="I46" s="1" t="s">
        <v>383</v>
      </c>
      <c r="J46" s="1" t="s">
        <v>515</v>
      </c>
      <c r="K46" s="1" t="s">
        <v>516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517</v>
      </c>
      <c r="B47" s="1" t="s">
        <v>518</v>
      </c>
      <c r="C47" s="1" t="s">
        <v>519</v>
      </c>
      <c r="D47" s="1" t="s">
        <v>520</v>
      </c>
      <c r="E47" s="1" t="s">
        <v>521</v>
      </c>
      <c r="F47" s="1" t="s">
        <v>522</v>
      </c>
      <c r="G47" s="1" t="s">
        <v>523</v>
      </c>
      <c r="H47" s="1" t="s">
        <v>291</v>
      </c>
      <c r="I47" s="1" t="s">
        <v>524</v>
      </c>
      <c r="J47" s="1" t="s">
        <v>525</v>
      </c>
      <c r="K47" s="1" t="s">
        <v>526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527</v>
      </c>
      <c r="B48" s="1" t="s">
        <v>528</v>
      </c>
      <c r="C48" s="1" t="s">
        <v>529</v>
      </c>
      <c r="D48" s="1" t="s">
        <v>530</v>
      </c>
      <c r="E48" s="1" t="s">
        <v>531</v>
      </c>
      <c r="F48" s="1" t="s">
        <v>173</v>
      </c>
      <c r="G48" s="1" t="s">
        <v>532</v>
      </c>
      <c r="H48" s="1" t="s">
        <v>533</v>
      </c>
      <c r="I48" s="1" t="s">
        <v>534</v>
      </c>
      <c r="J48" s="1" t="s">
        <v>167</v>
      </c>
      <c r="K48" s="1" t="s">
        <v>535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536</v>
      </c>
      <c r="B49" s="1" t="s">
        <v>537</v>
      </c>
      <c r="C49" s="1" t="s">
        <v>538</v>
      </c>
      <c r="D49" s="1" t="s">
        <v>539</v>
      </c>
      <c r="E49" s="1" t="s">
        <v>540</v>
      </c>
      <c r="F49" s="1" t="s">
        <v>541</v>
      </c>
      <c r="G49" s="1" t="s">
        <v>542</v>
      </c>
      <c r="H49" s="1" t="s">
        <v>543</v>
      </c>
      <c r="I49" s="1" t="s">
        <v>544</v>
      </c>
      <c r="J49" s="1" t="s">
        <v>545</v>
      </c>
      <c r="K49" s="1" t="s">
        <v>546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547</v>
      </c>
      <c r="B50" s="1" t="s">
        <v>537</v>
      </c>
      <c r="C50" s="1" t="s">
        <v>538</v>
      </c>
      <c r="D50" s="1" t="s">
        <v>539</v>
      </c>
      <c r="E50" s="1" t="s">
        <v>540</v>
      </c>
      <c r="F50" s="1" t="s">
        <v>541</v>
      </c>
      <c r="G50" s="1" t="s">
        <v>542</v>
      </c>
      <c r="H50" s="1" t="s">
        <v>543</v>
      </c>
      <c r="I50" s="1" t="s">
        <v>544</v>
      </c>
      <c r="J50" s="1" t="s">
        <v>545</v>
      </c>
      <c r="K50" s="1" t="s">
        <v>546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548</v>
      </c>
      <c r="B51" s="1" t="s">
        <v>549</v>
      </c>
      <c r="C51" s="1" t="s">
        <v>550</v>
      </c>
      <c r="D51" s="1" t="s">
        <v>551</v>
      </c>
      <c r="E51" s="1" t="s">
        <v>552</v>
      </c>
      <c r="F51" s="1" t="s">
        <v>553</v>
      </c>
      <c r="G51" s="1" t="s">
        <v>554</v>
      </c>
      <c r="H51" s="1" t="s">
        <v>555</v>
      </c>
      <c r="I51" s="1" t="s">
        <v>556</v>
      </c>
      <c r="J51" s="1" t="s">
        <v>557</v>
      </c>
      <c r="K51" s="1" t="s">
        <v>558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559</v>
      </c>
      <c r="B52" s="1" t="s">
        <v>549</v>
      </c>
      <c r="C52" s="1" t="s">
        <v>550</v>
      </c>
      <c r="D52" s="1" t="s">
        <v>551</v>
      </c>
      <c r="E52" s="1" t="s">
        <v>552</v>
      </c>
      <c r="F52" s="1" t="s">
        <v>553</v>
      </c>
      <c r="G52" s="1" t="s">
        <v>554</v>
      </c>
      <c r="H52" s="1" t="s">
        <v>555</v>
      </c>
      <c r="I52" s="1" t="s">
        <v>556</v>
      </c>
      <c r="J52" s="1" t="s">
        <v>557</v>
      </c>
      <c r="K52" s="1" t="s">
        <v>558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560</v>
      </c>
      <c r="B53" s="1" t="s">
        <v>561</v>
      </c>
      <c r="C53" s="1" t="s">
        <v>562</v>
      </c>
      <c r="D53" s="1" t="s">
        <v>563</v>
      </c>
      <c r="E53" s="1" t="s">
        <v>564</v>
      </c>
      <c r="F53" s="1" t="s">
        <v>565</v>
      </c>
      <c r="G53" s="1" t="s">
        <v>566</v>
      </c>
      <c r="H53" s="1" t="s">
        <v>567</v>
      </c>
      <c r="I53" s="1" t="s">
        <v>568</v>
      </c>
      <c r="J53" s="1" t="s">
        <v>569</v>
      </c>
      <c r="K53" s="1" t="s">
        <v>570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571</v>
      </c>
      <c r="B54" s="1" t="s">
        <v>572</v>
      </c>
      <c r="C54" s="1" t="s">
        <v>573</v>
      </c>
      <c r="D54" s="1" t="s">
        <v>574</v>
      </c>
      <c r="E54" s="1" t="s">
        <v>575</v>
      </c>
      <c r="F54" s="1" t="s">
        <v>576</v>
      </c>
      <c r="G54" s="1" t="s">
        <v>577</v>
      </c>
      <c r="H54" s="1" t="s">
        <v>578</v>
      </c>
      <c r="I54" s="1" t="s">
        <v>579</v>
      </c>
      <c r="J54" s="1" t="s">
        <v>580</v>
      </c>
      <c r="K54" s="1" t="s">
        <v>581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582</v>
      </c>
      <c r="B55" s="1" t="s">
        <v>583</v>
      </c>
      <c r="C55" s="1" t="s">
        <v>584</v>
      </c>
      <c r="D55" s="1" t="s">
        <v>585</v>
      </c>
      <c r="E55" s="1" t="s">
        <v>586</v>
      </c>
      <c r="F55" s="1" t="s">
        <v>587</v>
      </c>
      <c r="G55" s="1" t="s">
        <v>421</v>
      </c>
      <c r="H55" s="1" t="s">
        <v>588</v>
      </c>
      <c r="I55" s="1" t="s">
        <v>589</v>
      </c>
      <c r="J55" s="1" t="s">
        <v>590</v>
      </c>
      <c r="K55" s="1" t="s">
        <v>591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592</v>
      </c>
      <c r="B56" s="1">
        <v>0.0</v>
      </c>
      <c r="C56" s="1">
        <v>0.0</v>
      </c>
      <c r="D56" s="1">
        <v>0.0</v>
      </c>
      <c r="E56" s="1" t="s">
        <v>593</v>
      </c>
      <c r="F56" s="1">
        <v>0.0</v>
      </c>
      <c r="G56" s="1">
        <v>0.0</v>
      </c>
      <c r="H56" s="1" t="s">
        <v>594</v>
      </c>
      <c r="I56" s="1" t="s">
        <v>56</v>
      </c>
      <c r="J56" s="1">
        <v>-80.0</v>
      </c>
      <c r="K56" s="1">
        <v>400.0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595</v>
      </c>
      <c r="B57" s="1" t="s">
        <v>596</v>
      </c>
      <c r="C57" s="1" t="s">
        <v>597</v>
      </c>
      <c r="D57" s="1" t="s">
        <v>598</v>
      </c>
      <c r="E57" s="1" t="s">
        <v>599</v>
      </c>
      <c r="F57" s="1" t="s">
        <v>600</v>
      </c>
      <c r="G57" s="1" t="s">
        <v>601</v>
      </c>
      <c r="H57" s="1" t="s">
        <v>602</v>
      </c>
      <c r="I57" s="1" t="s">
        <v>603</v>
      </c>
      <c r="J57" s="1" t="s">
        <v>604</v>
      </c>
      <c r="K57" s="1" t="s">
        <v>605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606</v>
      </c>
      <c r="B58" s="1" t="s">
        <v>607</v>
      </c>
      <c r="C58" s="1" t="s">
        <v>608</v>
      </c>
      <c r="D58" s="1" t="s">
        <v>609</v>
      </c>
      <c r="E58" s="1" t="s">
        <v>610</v>
      </c>
      <c r="F58" s="1" t="s">
        <v>611</v>
      </c>
      <c r="G58" s="1" t="s">
        <v>612</v>
      </c>
      <c r="H58" s="1" t="s">
        <v>613</v>
      </c>
      <c r="I58" s="1" t="s">
        <v>614</v>
      </c>
      <c r="J58" s="1" t="s">
        <v>615</v>
      </c>
      <c r="K58" s="1" t="s">
        <v>616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617</v>
      </c>
      <c r="B59" s="1" t="s">
        <v>609</v>
      </c>
      <c r="C59" s="1" t="s">
        <v>618</v>
      </c>
      <c r="D59" s="1" t="s">
        <v>619</v>
      </c>
      <c r="E59" s="1" t="s">
        <v>620</v>
      </c>
      <c r="F59" s="1" t="s">
        <v>621</v>
      </c>
      <c r="G59" s="1" t="s">
        <v>622</v>
      </c>
      <c r="H59" s="1" t="s">
        <v>623</v>
      </c>
      <c r="I59" s="1" t="s">
        <v>624</v>
      </c>
      <c r="J59" s="1" t="s">
        <v>625</v>
      </c>
      <c r="K59" s="1" t="s">
        <v>626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627</v>
      </c>
      <c r="B60" s="1" t="s">
        <v>609</v>
      </c>
      <c r="C60" s="1" t="s">
        <v>618</v>
      </c>
      <c r="D60" s="1" t="s">
        <v>619</v>
      </c>
      <c r="E60" s="1" t="s">
        <v>620</v>
      </c>
      <c r="F60" s="1" t="s">
        <v>621</v>
      </c>
      <c r="G60" s="1" t="s">
        <v>622</v>
      </c>
      <c r="H60" s="1" t="s">
        <v>623</v>
      </c>
      <c r="I60" s="1" t="s">
        <v>624</v>
      </c>
      <c r="J60" s="1" t="s">
        <v>625</v>
      </c>
      <c r="K60" s="1" t="s">
        <v>626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628</v>
      </c>
      <c r="B61" s="1" t="s">
        <v>629</v>
      </c>
      <c r="C61" s="1" t="s">
        <v>630</v>
      </c>
      <c r="D61" s="1" t="s">
        <v>631</v>
      </c>
      <c r="E61" s="1" t="s">
        <v>632</v>
      </c>
      <c r="F61" s="1" t="s">
        <v>633</v>
      </c>
      <c r="G61" s="1" t="s">
        <v>534</v>
      </c>
      <c r="H61" s="1" t="s">
        <v>634</v>
      </c>
      <c r="I61" s="1" t="s">
        <v>635</v>
      </c>
      <c r="J61" s="1" t="s">
        <v>636</v>
      </c>
      <c r="K61" s="1" t="s">
        <v>637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638</v>
      </c>
      <c r="B62" s="1" t="s">
        <v>639</v>
      </c>
      <c r="C62" s="1" t="s">
        <v>640</v>
      </c>
      <c r="D62" s="1" t="s">
        <v>641</v>
      </c>
      <c r="E62" s="1" t="s">
        <v>642</v>
      </c>
      <c r="F62" s="1" t="s">
        <v>643</v>
      </c>
      <c r="G62" s="1" t="s">
        <v>644</v>
      </c>
      <c r="H62" s="1" t="s">
        <v>645</v>
      </c>
      <c r="I62" s="1" t="s">
        <v>646</v>
      </c>
      <c r="J62" s="1" t="s">
        <v>647</v>
      </c>
      <c r="K62" s="1" t="s">
        <v>648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649</v>
      </c>
      <c r="B63" s="1" t="s">
        <v>650</v>
      </c>
      <c r="C63" s="1">
        <v>23.0</v>
      </c>
      <c r="D63" s="1" t="s">
        <v>651</v>
      </c>
      <c r="E63" s="1" t="s">
        <v>652</v>
      </c>
      <c r="F63" s="1" t="s">
        <v>653</v>
      </c>
      <c r="G63" s="1" t="s">
        <v>654</v>
      </c>
      <c r="H63" s="1" t="s">
        <v>655</v>
      </c>
      <c r="I63" s="1" t="s">
        <v>656</v>
      </c>
      <c r="J63" s="1">
        <v>0.0</v>
      </c>
      <c r="K63" s="1" t="s">
        <v>657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658</v>
      </c>
      <c r="B64" s="1" t="s">
        <v>659</v>
      </c>
      <c r="C64" s="1" t="s">
        <v>660</v>
      </c>
      <c r="D64" s="1" t="s">
        <v>661</v>
      </c>
      <c r="E64" s="1" t="s">
        <v>662</v>
      </c>
      <c r="F64" s="1" t="s">
        <v>663</v>
      </c>
      <c r="G64" s="1" t="s">
        <v>664</v>
      </c>
      <c r="H64" s="1" t="s">
        <v>665</v>
      </c>
      <c r="I64" s="1" t="s">
        <v>666</v>
      </c>
      <c r="J64" s="1">
        <v>0.0</v>
      </c>
      <c r="K64" s="1" t="s">
        <v>667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668</v>
      </c>
      <c r="B65" s="1" t="s">
        <v>669</v>
      </c>
      <c r="C65" s="1" t="s">
        <v>670</v>
      </c>
      <c r="D65" s="1" t="s">
        <v>671</v>
      </c>
      <c r="E65" s="1" t="s">
        <v>672</v>
      </c>
      <c r="F65" s="1" t="s">
        <v>249</v>
      </c>
      <c r="G65" s="1" t="s">
        <v>673</v>
      </c>
      <c r="H65" s="1" t="s">
        <v>674</v>
      </c>
      <c r="I65" s="1" t="s">
        <v>675</v>
      </c>
      <c r="J65" s="1" t="s">
        <v>676</v>
      </c>
      <c r="K65" s="1" t="s">
        <v>677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678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679</v>
      </c>
      <c r="B67" s="1" t="s">
        <v>680</v>
      </c>
      <c r="C67" s="1" t="s">
        <v>681</v>
      </c>
      <c r="D67" s="1" t="s">
        <v>682</v>
      </c>
      <c r="E67" s="1" t="s">
        <v>683</v>
      </c>
      <c r="F67" s="1" t="s">
        <v>239</v>
      </c>
      <c r="G67" s="1" t="s">
        <v>684</v>
      </c>
      <c r="H67" s="1" t="s">
        <v>685</v>
      </c>
      <c r="I67" s="1" t="s">
        <v>686</v>
      </c>
      <c r="J67" s="1" t="s">
        <v>687</v>
      </c>
      <c r="K67" s="1" t="s">
        <v>688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689</v>
      </c>
      <c r="B68" s="1" t="s">
        <v>690</v>
      </c>
      <c r="C68" s="1" t="s">
        <v>691</v>
      </c>
      <c r="D68" s="1" t="s">
        <v>692</v>
      </c>
      <c r="E68" s="1" t="s">
        <v>693</v>
      </c>
      <c r="F68" s="1" t="s">
        <v>611</v>
      </c>
      <c r="G68" s="1" t="s">
        <v>694</v>
      </c>
      <c r="H68" s="1" t="s">
        <v>695</v>
      </c>
      <c r="I68" s="1" t="s">
        <v>696</v>
      </c>
      <c r="J68" s="1" t="s">
        <v>697</v>
      </c>
      <c r="K68" s="1" t="s">
        <v>698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699</v>
      </c>
      <c r="B69" s="1" t="s">
        <v>700</v>
      </c>
      <c r="C69" s="1" t="s">
        <v>701</v>
      </c>
      <c r="D69" s="1" t="s">
        <v>702</v>
      </c>
      <c r="E69" s="1" t="s">
        <v>703</v>
      </c>
      <c r="F69" s="1" t="s">
        <v>704</v>
      </c>
      <c r="G69" s="1" t="s">
        <v>705</v>
      </c>
      <c r="H69" s="1" t="s">
        <v>706</v>
      </c>
      <c r="I69" s="1" t="s">
        <v>707</v>
      </c>
      <c r="J69" s="1" t="s">
        <v>708</v>
      </c>
      <c r="K69" s="1" t="s">
        <v>709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710</v>
      </c>
      <c r="B70" s="1" t="s">
        <v>711</v>
      </c>
      <c r="C70" s="1" t="s">
        <v>712</v>
      </c>
      <c r="D70" s="1" t="s">
        <v>713</v>
      </c>
      <c r="E70" s="1" t="s">
        <v>714</v>
      </c>
      <c r="F70" s="1" t="s">
        <v>715</v>
      </c>
      <c r="G70" s="1" t="s">
        <v>716</v>
      </c>
      <c r="H70" s="1" t="s">
        <v>717</v>
      </c>
      <c r="I70" s="1" t="s">
        <v>718</v>
      </c>
      <c r="J70" s="1" t="s">
        <v>719</v>
      </c>
      <c r="K70" s="1" t="s">
        <v>720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721</v>
      </c>
      <c r="B71" s="1" t="s">
        <v>711</v>
      </c>
      <c r="C71" s="1" t="s">
        <v>712</v>
      </c>
      <c r="D71" s="1" t="s">
        <v>713</v>
      </c>
      <c r="E71" s="1" t="s">
        <v>714</v>
      </c>
      <c r="F71" s="1" t="s">
        <v>715</v>
      </c>
      <c r="G71" s="1" t="s">
        <v>716</v>
      </c>
      <c r="H71" s="1" t="s">
        <v>717</v>
      </c>
      <c r="I71" s="1" t="s">
        <v>718</v>
      </c>
      <c r="J71" s="1" t="s">
        <v>719</v>
      </c>
      <c r="K71" s="1" t="s">
        <v>720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722</v>
      </c>
      <c r="B72" s="1" t="s">
        <v>723</v>
      </c>
      <c r="C72" s="1">
        <v>45.0</v>
      </c>
      <c r="D72" s="1" t="s">
        <v>724</v>
      </c>
      <c r="E72" s="1" t="s">
        <v>725</v>
      </c>
      <c r="F72" s="1" t="s">
        <v>726</v>
      </c>
      <c r="G72" s="1" t="s">
        <v>727</v>
      </c>
      <c r="H72" s="1" t="s">
        <v>728</v>
      </c>
      <c r="I72" s="1" t="s">
        <v>530</v>
      </c>
      <c r="J72" s="1" t="s">
        <v>729</v>
      </c>
      <c r="K72" s="1" t="s">
        <v>730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731</v>
      </c>
      <c r="B73" s="1" t="s">
        <v>723</v>
      </c>
      <c r="C73" s="1">
        <v>45.0</v>
      </c>
      <c r="D73" s="1" t="s">
        <v>724</v>
      </c>
      <c r="E73" s="1" t="s">
        <v>725</v>
      </c>
      <c r="F73" s="1" t="s">
        <v>726</v>
      </c>
      <c r="G73" s="1" t="s">
        <v>727</v>
      </c>
      <c r="H73" s="1" t="s">
        <v>728</v>
      </c>
      <c r="I73" s="1" t="s">
        <v>530</v>
      </c>
      <c r="J73" s="1" t="s">
        <v>729</v>
      </c>
      <c r="K73" s="1" t="s">
        <v>730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732</v>
      </c>
      <c r="B74" s="1" t="s">
        <v>355</v>
      </c>
      <c r="C74" s="1" t="s">
        <v>733</v>
      </c>
      <c r="D74" s="1" t="s">
        <v>734</v>
      </c>
      <c r="E74" s="1" t="s">
        <v>735</v>
      </c>
      <c r="F74" s="1" t="s">
        <v>736</v>
      </c>
      <c r="G74" s="1" t="s">
        <v>737</v>
      </c>
      <c r="H74" s="1" t="s">
        <v>738</v>
      </c>
      <c r="I74" s="1" t="s">
        <v>739</v>
      </c>
      <c r="J74" s="1" t="s">
        <v>740</v>
      </c>
      <c r="K74" s="1" t="s">
        <v>741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742</v>
      </c>
      <c r="B75" s="1" t="s">
        <v>743</v>
      </c>
      <c r="C75" s="1" t="s">
        <v>744</v>
      </c>
      <c r="D75" s="1" t="s">
        <v>745</v>
      </c>
      <c r="E75" s="1" t="s">
        <v>746</v>
      </c>
      <c r="F75" s="1" t="s">
        <v>674</v>
      </c>
      <c r="G75" s="1" t="s">
        <v>747</v>
      </c>
      <c r="H75" s="1" t="s">
        <v>748</v>
      </c>
      <c r="I75" s="1" t="s">
        <v>749</v>
      </c>
      <c r="J75" s="1" t="s">
        <v>750</v>
      </c>
      <c r="K75" s="1" t="s">
        <v>751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752</v>
      </c>
      <c r="B76" s="1" t="s">
        <v>753</v>
      </c>
      <c r="C76" s="1" t="s">
        <v>754</v>
      </c>
      <c r="D76" s="1" t="s">
        <v>755</v>
      </c>
      <c r="E76" s="1" t="s">
        <v>756</v>
      </c>
      <c r="F76" s="1" t="s">
        <v>704</v>
      </c>
      <c r="G76" s="1" t="s">
        <v>757</v>
      </c>
      <c r="H76" s="1" t="s">
        <v>758</v>
      </c>
      <c r="I76" s="1" t="s">
        <v>624</v>
      </c>
      <c r="J76" s="1" t="s">
        <v>759</v>
      </c>
      <c r="K76" s="1" t="s">
        <v>760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761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762</v>
      </c>
      <c r="H77" s="1">
        <v>0.0</v>
      </c>
      <c r="I77" s="1" t="s">
        <v>763</v>
      </c>
      <c r="J77" s="1" t="s">
        <v>764</v>
      </c>
      <c r="K77" s="1" t="s">
        <v>56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765</v>
      </c>
      <c r="B78" s="1" t="s">
        <v>766</v>
      </c>
      <c r="C78" s="1" t="s">
        <v>767</v>
      </c>
      <c r="D78" s="1" t="s">
        <v>768</v>
      </c>
      <c r="E78" s="1" t="s">
        <v>769</v>
      </c>
      <c r="F78" s="1" t="s">
        <v>770</v>
      </c>
      <c r="G78" s="1" t="s">
        <v>771</v>
      </c>
      <c r="H78" s="1" t="s">
        <v>772</v>
      </c>
      <c r="I78" s="1" t="s">
        <v>773</v>
      </c>
      <c r="J78" s="1" t="s">
        <v>774</v>
      </c>
      <c r="K78" s="1" t="s">
        <v>775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776</v>
      </c>
      <c r="B79" s="1" t="s">
        <v>777</v>
      </c>
      <c r="C79" s="1" t="s">
        <v>778</v>
      </c>
      <c r="D79" s="1" t="s">
        <v>509</v>
      </c>
      <c r="E79" s="1" t="s">
        <v>779</v>
      </c>
      <c r="F79" s="1" t="s">
        <v>780</v>
      </c>
      <c r="G79" s="1" t="s">
        <v>781</v>
      </c>
      <c r="H79" s="1" t="s">
        <v>782</v>
      </c>
      <c r="I79" s="1" t="s">
        <v>783</v>
      </c>
      <c r="J79" s="1" t="s">
        <v>784</v>
      </c>
      <c r="K79" s="1" t="s">
        <v>785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786</v>
      </c>
      <c r="B80" s="1" t="s">
        <v>787</v>
      </c>
      <c r="C80" s="1" t="s">
        <v>788</v>
      </c>
      <c r="D80" s="1" t="s">
        <v>676</v>
      </c>
      <c r="E80" s="1" t="s">
        <v>789</v>
      </c>
      <c r="F80" s="1" t="s">
        <v>790</v>
      </c>
      <c r="G80" s="1" t="s">
        <v>791</v>
      </c>
      <c r="H80" s="1" t="s">
        <v>792</v>
      </c>
      <c r="I80" s="1" t="s">
        <v>793</v>
      </c>
      <c r="J80" s="1" t="s">
        <v>794</v>
      </c>
      <c r="K80" s="1" t="s">
        <v>795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796</v>
      </c>
      <c r="B81" s="1" t="s">
        <v>787</v>
      </c>
      <c r="C81" s="1" t="s">
        <v>788</v>
      </c>
      <c r="D81" s="1" t="s">
        <v>676</v>
      </c>
      <c r="E81" s="1" t="s">
        <v>789</v>
      </c>
      <c r="F81" s="1" t="s">
        <v>790</v>
      </c>
      <c r="G81" s="1" t="s">
        <v>791</v>
      </c>
      <c r="H81" s="1" t="s">
        <v>792</v>
      </c>
      <c r="I81" s="1" t="s">
        <v>793</v>
      </c>
      <c r="J81" s="1" t="s">
        <v>794</v>
      </c>
      <c r="K81" s="1" t="s">
        <v>795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797</v>
      </c>
      <c r="B82" s="1" t="s">
        <v>798</v>
      </c>
      <c r="C82" s="1" t="s">
        <v>165</v>
      </c>
      <c r="D82" s="1" t="s">
        <v>799</v>
      </c>
      <c r="E82" s="1" t="s">
        <v>533</v>
      </c>
      <c r="F82" s="1" t="s">
        <v>800</v>
      </c>
      <c r="G82" s="1" t="s">
        <v>801</v>
      </c>
      <c r="H82" s="1" t="s">
        <v>802</v>
      </c>
      <c r="I82" s="1" t="s">
        <v>803</v>
      </c>
      <c r="J82" s="1" t="s">
        <v>804</v>
      </c>
      <c r="K82" s="1" t="s">
        <v>805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806</v>
      </c>
      <c r="B83" s="1" t="s">
        <v>807</v>
      </c>
      <c r="C83" s="1" t="s">
        <v>808</v>
      </c>
      <c r="D83" s="1" t="s">
        <v>809</v>
      </c>
      <c r="E83" s="1" t="s">
        <v>810</v>
      </c>
      <c r="F83" s="1" t="s">
        <v>705</v>
      </c>
      <c r="G83" s="1" t="s">
        <v>811</v>
      </c>
      <c r="H83" s="1" t="s">
        <v>812</v>
      </c>
      <c r="I83" s="1" t="s">
        <v>813</v>
      </c>
      <c r="J83" s="1" t="s">
        <v>814</v>
      </c>
      <c r="K83" s="1" t="s">
        <v>815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816</v>
      </c>
      <c r="B84" s="1" t="s">
        <v>817</v>
      </c>
      <c r="C84" s="1" t="s">
        <v>818</v>
      </c>
      <c r="D84" s="1" t="s">
        <v>819</v>
      </c>
      <c r="E84" s="1" t="s">
        <v>820</v>
      </c>
      <c r="F84" s="1" t="s">
        <v>821</v>
      </c>
      <c r="G84" s="1" t="s">
        <v>822</v>
      </c>
      <c r="H84" s="1" t="s">
        <v>823</v>
      </c>
      <c r="I84" s="1" t="s">
        <v>824</v>
      </c>
      <c r="J84" s="1" t="s">
        <v>825</v>
      </c>
      <c r="K84" s="1" t="s">
        <v>826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827</v>
      </c>
      <c r="B85" s="1" t="s">
        <v>828</v>
      </c>
      <c r="C85" s="1" t="s">
        <v>829</v>
      </c>
      <c r="D85" s="1" t="s">
        <v>830</v>
      </c>
      <c r="E85" s="1" t="s">
        <v>831</v>
      </c>
      <c r="F85" s="1" t="s">
        <v>832</v>
      </c>
      <c r="G85" s="1" t="s">
        <v>833</v>
      </c>
      <c r="H85" s="1" t="s">
        <v>834</v>
      </c>
      <c r="I85" s="1" t="s">
        <v>835</v>
      </c>
      <c r="J85" s="1" t="s">
        <v>836</v>
      </c>
      <c r="K85" s="1" t="s">
        <v>837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838</v>
      </c>
      <c r="B86" s="1" t="s">
        <v>839</v>
      </c>
      <c r="C86" s="1" t="s">
        <v>840</v>
      </c>
      <c r="D86" s="1" t="s">
        <v>841</v>
      </c>
      <c r="E86" s="1" t="s">
        <v>842</v>
      </c>
      <c r="F86" s="1" t="s">
        <v>843</v>
      </c>
      <c r="G86" s="1" t="s">
        <v>844</v>
      </c>
      <c r="H86" s="1" t="s">
        <v>845</v>
      </c>
      <c r="I86" s="1" t="s">
        <v>846</v>
      </c>
      <c r="J86" s="1" t="s">
        <v>847</v>
      </c>
      <c r="K86" s="1" t="s">
        <v>848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850</v>
      </c>
      <c r="B88" s="1" t="s">
        <v>240</v>
      </c>
      <c r="C88" s="1" t="s">
        <v>185</v>
      </c>
      <c r="D88" s="1">
        <v>15.0</v>
      </c>
      <c r="E88" s="1" t="s">
        <v>851</v>
      </c>
      <c r="F88" s="1" t="s">
        <v>607</v>
      </c>
      <c r="G88" s="1" t="s">
        <v>770</v>
      </c>
      <c r="H88" s="1" t="s">
        <v>852</v>
      </c>
      <c r="I88" s="1" t="s">
        <v>853</v>
      </c>
      <c r="J88" s="1" t="s">
        <v>854</v>
      </c>
      <c r="K88" s="1" t="s">
        <v>855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856</v>
      </c>
      <c r="B89" s="1" t="s">
        <v>857</v>
      </c>
      <c r="C89" s="1" t="s">
        <v>858</v>
      </c>
      <c r="D89" s="1" t="s">
        <v>859</v>
      </c>
      <c r="E89" s="1" t="s">
        <v>860</v>
      </c>
      <c r="F89" s="1" t="s">
        <v>861</v>
      </c>
      <c r="G89" s="1" t="s">
        <v>862</v>
      </c>
      <c r="H89" s="1" t="s">
        <v>863</v>
      </c>
      <c r="I89" s="1" t="s">
        <v>706</v>
      </c>
      <c r="J89" s="1" t="s">
        <v>864</v>
      </c>
      <c r="K89" s="1" t="s">
        <v>359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865</v>
      </c>
      <c r="B90" s="1" t="s">
        <v>866</v>
      </c>
      <c r="C90" s="1" t="s">
        <v>867</v>
      </c>
      <c r="D90" s="1" t="s">
        <v>868</v>
      </c>
      <c r="E90" s="1" t="s">
        <v>869</v>
      </c>
      <c r="F90" s="1" t="s">
        <v>870</v>
      </c>
      <c r="G90" s="1" t="s">
        <v>871</v>
      </c>
      <c r="H90" s="1" t="s">
        <v>872</v>
      </c>
      <c r="I90" s="1" t="s">
        <v>873</v>
      </c>
      <c r="J90" s="1" t="s">
        <v>874</v>
      </c>
      <c r="K90" s="1" t="s">
        <v>875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876</v>
      </c>
      <c r="B91" s="1" t="s">
        <v>877</v>
      </c>
      <c r="C91" s="1" t="s">
        <v>878</v>
      </c>
      <c r="D91" s="1" t="s">
        <v>879</v>
      </c>
      <c r="E91" s="1" t="s">
        <v>880</v>
      </c>
      <c r="F91" s="1" t="s">
        <v>881</v>
      </c>
      <c r="G91" s="1" t="s">
        <v>882</v>
      </c>
      <c r="H91" s="1" t="s">
        <v>883</v>
      </c>
      <c r="I91" s="1" t="s">
        <v>884</v>
      </c>
      <c r="J91" s="1" t="s">
        <v>885</v>
      </c>
      <c r="K91" s="1" t="s">
        <v>886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887</v>
      </c>
      <c r="B92" s="1" t="s">
        <v>877</v>
      </c>
      <c r="C92" s="1" t="s">
        <v>878</v>
      </c>
      <c r="D92" s="1" t="s">
        <v>879</v>
      </c>
      <c r="E92" s="1" t="s">
        <v>880</v>
      </c>
      <c r="F92" s="1" t="s">
        <v>881</v>
      </c>
      <c r="G92" s="1" t="s">
        <v>882</v>
      </c>
      <c r="H92" s="1" t="s">
        <v>883</v>
      </c>
      <c r="I92" s="1" t="s">
        <v>884</v>
      </c>
      <c r="J92" s="1" t="s">
        <v>885</v>
      </c>
      <c r="K92" s="1" t="s">
        <v>886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888</v>
      </c>
      <c r="B93" s="1" t="s">
        <v>889</v>
      </c>
      <c r="C93" s="1" t="s">
        <v>890</v>
      </c>
      <c r="D93" s="1" t="s">
        <v>891</v>
      </c>
      <c r="E93" s="1" t="s">
        <v>892</v>
      </c>
      <c r="F93" s="1" t="s">
        <v>893</v>
      </c>
      <c r="G93" s="1" t="s">
        <v>384</v>
      </c>
      <c r="H93" s="1" t="s">
        <v>894</v>
      </c>
      <c r="I93" s="1" t="s">
        <v>895</v>
      </c>
      <c r="J93" s="1" t="s">
        <v>896</v>
      </c>
      <c r="K93" s="1" t="s">
        <v>897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898</v>
      </c>
      <c r="B94" s="1" t="s">
        <v>889</v>
      </c>
      <c r="C94" s="1" t="s">
        <v>890</v>
      </c>
      <c r="D94" s="1" t="s">
        <v>891</v>
      </c>
      <c r="E94" s="1" t="s">
        <v>892</v>
      </c>
      <c r="F94" s="1" t="s">
        <v>893</v>
      </c>
      <c r="G94" s="1" t="s">
        <v>384</v>
      </c>
      <c r="H94" s="1" t="s">
        <v>894</v>
      </c>
      <c r="I94" s="1" t="s">
        <v>895</v>
      </c>
      <c r="J94" s="1" t="s">
        <v>896</v>
      </c>
      <c r="K94" s="1" t="s">
        <v>897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899</v>
      </c>
      <c r="B95" s="1" t="s">
        <v>900</v>
      </c>
      <c r="C95" s="1" t="s">
        <v>901</v>
      </c>
      <c r="D95" s="1" t="s">
        <v>902</v>
      </c>
      <c r="E95" s="1" t="s">
        <v>903</v>
      </c>
      <c r="F95" s="1" t="s">
        <v>904</v>
      </c>
      <c r="G95" s="1" t="s">
        <v>905</v>
      </c>
      <c r="H95" s="1" t="s">
        <v>906</v>
      </c>
      <c r="I95" s="1" t="s">
        <v>907</v>
      </c>
      <c r="J95" s="1" t="s">
        <v>908</v>
      </c>
      <c r="K95" s="1" t="s">
        <v>909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910</v>
      </c>
      <c r="B96" s="1" t="s">
        <v>911</v>
      </c>
      <c r="C96" s="1" t="s">
        <v>912</v>
      </c>
      <c r="D96" s="1" t="s">
        <v>913</v>
      </c>
      <c r="E96" s="1" t="s">
        <v>914</v>
      </c>
      <c r="F96" s="1" t="s">
        <v>915</v>
      </c>
      <c r="G96" s="1" t="s">
        <v>916</v>
      </c>
      <c r="H96" s="1" t="s">
        <v>917</v>
      </c>
      <c r="I96" s="1" t="s">
        <v>918</v>
      </c>
      <c r="J96" s="1" t="s">
        <v>919</v>
      </c>
      <c r="K96" s="1" t="s">
        <v>920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921</v>
      </c>
      <c r="B97" s="1" t="s">
        <v>922</v>
      </c>
      <c r="C97" s="1" t="s">
        <v>923</v>
      </c>
      <c r="D97" s="1" t="s">
        <v>922</v>
      </c>
      <c r="E97" s="1" t="s">
        <v>924</v>
      </c>
      <c r="F97" s="1" t="s">
        <v>925</v>
      </c>
      <c r="G97" s="1" t="s">
        <v>387</v>
      </c>
      <c r="H97" s="1" t="s">
        <v>926</v>
      </c>
      <c r="I97" s="1" t="s">
        <v>927</v>
      </c>
      <c r="J97" s="1" t="s">
        <v>928</v>
      </c>
      <c r="K97" s="1" t="s">
        <v>929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931</v>
      </c>
      <c r="H98" s="1" t="s">
        <v>932</v>
      </c>
      <c r="I98" s="1">
        <v>0.0</v>
      </c>
      <c r="J98" s="1" t="s">
        <v>933</v>
      </c>
      <c r="K98" s="1" t="s">
        <v>56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934</v>
      </c>
      <c r="B99" s="1" t="s">
        <v>935</v>
      </c>
      <c r="C99" s="1" t="s">
        <v>936</v>
      </c>
      <c r="D99" s="1" t="s">
        <v>937</v>
      </c>
      <c r="E99" s="1" t="s">
        <v>938</v>
      </c>
      <c r="F99" s="1" t="s">
        <v>939</v>
      </c>
      <c r="G99" s="1" t="s">
        <v>940</v>
      </c>
      <c r="H99" s="1" t="s">
        <v>941</v>
      </c>
      <c r="I99" s="1" t="s">
        <v>845</v>
      </c>
      <c r="J99" s="1" t="s">
        <v>942</v>
      </c>
      <c r="K99" s="1" t="s">
        <v>943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944</v>
      </c>
      <c r="B100" s="1" t="s">
        <v>945</v>
      </c>
      <c r="C100" s="1" t="s">
        <v>946</v>
      </c>
      <c r="D100" s="1" t="s">
        <v>862</v>
      </c>
      <c r="E100" s="1" t="s">
        <v>947</v>
      </c>
      <c r="F100" s="1" t="s">
        <v>948</v>
      </c>
      <c r="G100" s="1" t="s">
        <v>949</v>
      </c>
      <c r="H100" s="1" t="s">
        <v>950</v>
      </c>
      <c r="I100" s="1" t="s">
        <v>951</v>
      </c>
      <c r="J100" s="1" t="s">
        <v>952</v>
      </c>
      <c r="K100" s="1" t="s">
        <v>953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954</v>
      </c>
      <c r="B101" s="1" t="s">
        <v>955</v>
      </c>
      <c r="C101" s="1" t="s">
        <v>348</v>
      </c>
      <c r="D101" s="1" t="s">
        <v>956</v>
      </c>
      <c r="E101" s="1" t="s">
        <v>957</v>
      </c>
      <c r="F101" s="1" t="s">
        <v>958</v>
      </c>
      <c r="G101" s="1" t="s">
        <v>959</v>
      </c>
      <c r="H101" s="1" t="s">
        <v>960</v>
      </c>
      <c r="I101" s="1" t="s">
        <v>961</v>
      </c>
      <c r="J101" s="1" t="s">
        <v>886</v>
      </c>
      <c r="K101" s="1" t="s">
        <v>962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963</v>
      </c>
      <c r="B102" s="1" t="s">
        <v>955</v>
      </c>
      <c r="C102" s="1" t="s">
        <v>348</v>
      </c>
      <c r="D102" s="1" t="s">
        <v>956</v>
      </c>
      <c r="E102" s="1" t="s">
        <v>957</v>
      </c>
      <c r="F102" s="1" t="s">
        <v>958</v>
      </c>
      <c r="G102" s="1" t="s">
        <v>959</v>
      </c>
      <c r="H102" s="1" t="s">
        <v>960</v>
      </c>
      <c r="I102" s="1" t="s">
        <v>961</v>
      </c>
      <c r="J102" s="1" t="s">
        <v>886</v>
      </c>
      <c r="K102" s="1" t="s">
        <v>962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964</v>
      </c>
      <c r="B103" s="1" t="s">
        <v>965</v>
      </c>
      <c r="C103" s="1" t="s">
        <v>966</v>
      </c>
      <c r="D103" s="1" t="s">
        <v>967</v>
      </c>
      <c r="E103" s="1" t="s">
        <v>968</v>
      </c>
      <c r="F103" s="1" t="s">
        <v>969</v>
      </c>
      <c r="G103" s="1" t="s">
        <v>970</v>
      </c>
      <c r="H103" s="1" t="s">
        <v>971</v>
      </c>
      <c r="I103" s="1" t="s">
        <v>972</v>
      </c>
      <c r="J103" s="1" t="s">
        <v>682</v>
      </c>
      <c r="K103" s="1" t="s">
        <v>973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974</v>
      </c>
      <c r="B104" s="1" t="s">
        <v>975</v>
      </c>
      <c r="C104" s="1" t="s">
        <v>976</v>
      </c>
      <c r="D104" s="1" t="s">
        <v>977</v>
      </c>
      <c r="E104" s="1" t="s">
        <v>978</v>
      </c>
      <c r="F104" s="1" t="s">
        <v>979</v>
      </c>
      <c r="G104" s="1" t="s">
        <v>980</v>
      </c>
      <c r="H104" s="1" t="s">
        <v>981</v>
      </c>
      <c r="I104" s="1" t="s">
        <v>982</v>
      </c>
      <c r="J104" s="1" t="s">
        <v>983</v>
      </c>
      <c r="K104" s="1" t="s">
        <v>984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985</v>
      </c>
      <c r="B105" s="1" t="s">
        <v>534</v>
      </c>
      <c r="C105" s="1" t="s">
        <v>986</v>
      </c>
      <c r="D105" s="1" t="s">
        <v>987</v>
      </c>
      <c r="E105" s="1" t="s">
        <v>988</v>
      </c>
      <c r="F105" s="1" t="s">
        <v>989</v>
      </c>
      <c r="G105" s="1" t="s">
        <v>990</v>
      </c>
      <c r="H105" s="1" t="s">
        <v>991</v>
      </c>
      <c r="I105" s="1" t="s">
        <v>992</v>
      </c>
      <c r="J105" s="1" t="s">
        <v>993</v>
      </c>
      <c r="K105" s="1" t="s">
        <v>403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994</v>
      </c>
      <c r="B106" s="1" t="s">
        <v>995</v>
      </c>
      <c r="C106" s="1" t="s">
        <v>996</v>
      </c>
      <c r="D106" s="1" t="s">
        <v>997</v>
      </c>
      <c r="E106" s="1" t="s">
        <v>998</v>
      </c>
      <c r="F106" s="1" t="s">
        <v>999</v>
      </c>
      <c r="G106" s="1" t="s">
        <v>1000</v>
      </c>
      <c r="H106" s="1" t="s">
        <v>1001</v>
      </c>
      <c r="I106" s="1" t="s">
        <v>1002</v>
      </c>
      <c r="J106" s="1" t="s">
        <v>1003</v>
      </c>
      <c r="K106" s="1" t="s">
        <v>1004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1005</v>
      </c>
      <c r="B107" s="1" t="s">
        <v>1006</v>
      </c>
      <c r="C107" s="1" t="s">
        <v>1007</v>
      </c>
      <c r="D107" s="1" t="s">
        <v>625</v>
      </c>
      <c r="E107" s="1" t="s">
        <v>1008</v>
      </c>
      <c r="F107" s="1" t="s">
        <v>672</v>
      </c>
      <c r="G107" s="1" t="s">
        <v>249</v>
      </c>
      <c r="H107" s="1" t="s">
        <v>1009</v>
      </c>
      <c r="I107" s="1" t="s">
        <v>959</v>
      </c>
      <c r="J107" s="1" t="s">
        <v>1010</v>
      </c>
      <c r="K107" s="1" t="s">
        <v>363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1011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1012</v>
      </c>
      <c r="B109" s="1" t="s">
        <v>1013</v>
      </c>
      <c r="C109" s="1" t="s">
        <v>1014</v>
      </c>
      <c r="D109" s="1" t="s">
        <v>1015</v>
      </c>
      <c r="E109" s="1" t="s">
        <v>1016</v>
      </c>
      <c r="F109" s="1" t="s">
        <v>1017</v>
      </c>
      <c r="G109" s="1" t="s">
        <v>1018</v>
      </c>
      <c r="H109" s="1" t="s">
        <v>872</v>
      </c>
      <c r="I109" s="1" t="s">
        <v>1019</v>
      </c>
      <c r="J109" s="1" t="s">
        <v>1014</v>
      </c>
      <c r="K109" s="1" t="s">
        <v>1020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1021</v>
      </c>
      <c r="B110" s="1" t="s">
        <v>1022</v>
      </c>
      <c r="C110" s="1" t="s">
        <v>1023</v>
      </c>
      <c r="D110" s="1" t="s">
        <v>1024</v>
      </c>
      <c r="E110" s="1" t="s">
        <v>1025</v>
      </c>
      <c r="F110" s="1" t="s">
        <v>1026</v>
      </c>
      <c r="G110" s="1" t="s">
        <v>1027</v>
      </c>
      <c r="H110" s="1" t="s">
        <v>1028</v>
      </c>
      <c r="I110" s="1" t="s">
        <v>1029</v>
      </c>
      <c r="J110" s="1" t="s">
        <v>1030</v>
      </c>
      <c r="K110" s="1" t="s">
        <v>1031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1032</v>
      </c>
      <c r="B111" s="1" t="s">
        <v>1033</v>
      </c>
      <c r="C111" s="1" t="s">
        <v>1034</v>
      </c>
      <c r="D111" s="1" t="s">
        <v>780</v>
      </c>
      <c r="E111" s="1" t="s">
        <v>1035</v>
      </c>
      <c r="F111" s="1" t="s">
        <v>363</v>
      </c>
      <c r="G111" s="1" t="s">
        <v>446</v>
      </c>
      <c r="H111" s="1" t="s">
        <v>1036</v>
      </c>
      <c r="I111" s="1" t="s">
        <v>1037</v>
      </c>
      <c r="J111" s="1" t="s">
        <v>692</v>
      </c>
      <c r="K111" s="1" t="s">
        <v>1038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1039</v>
      </c>
      <c r="B112" s="1" t="s">
        <v>1040</v>
      </c>
      <c r="C112" s="1" t="s">
        <v>1041</v>
      </c>
      <c r="D112" s="1" t="s">
        <v>1042</v>
      </c>
      <c r="E112" s="1" t="s">
        <v>367</v>
      </c>
      <c r="F112" s="1" t="s">
        <v>1043</v>
      </c>
      <c r="G112" s="1" t="s">
        <v>1044</v>
      </c>
      <c r="H112" s="1" t="s">
        <v>1045</v>
      </c>
      <c r="I112" s="1" t="s">
        <v>1046</v>
      </c>
      <c r="J112" s="1" t="s">
        <v>1047</v>
      </c>
      <c r="K112" s="1" t="s">
        <v>1048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1049</v>
      </c>
      <c r="B113" s="1" t="s">
        <v>1040</v>
      </c>
      <c r="C113" s="1" t="s">
        <v>1041</v>
      </c>
      <c r="D113" s="1" t="s">
        <v>1042</v>
      </c>
      <c r="E113" s="1" t="s">
        <v>367</v>
      </c>
      <c r="F113" s="1" t="s">
        <v>1043</v>
      </c>
      <c r="G113" s="1" t="s">
        <v>1044</v>
      </c>
      <c r="H113" s="1" t="s">
        <v>1045</v>
      </c>
      <c r="I113" s="1" t="s">
        <v>1046</v>
      </c>
      <c r="J113" s="1" t="s">
        <v>1047</v>
      </c>
      <c r="K113" s="1" t="s">
        <v>1048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1050</v>
      </c>
      <c r="B114" s="1" t="s">
        <v>1051</v>
      </c>
      <c r="C114" s="1" t="s">
        <v>1052</v>
      </c>
      <c r="D114" s="1" t="s">
        <v>1053</v>
      </c>
      <c r="E114" s="1" t="s">
        <v>1054</v>
      </c>
      <c r="F114" s="1" t="s">
        <v>1055</v>
      </c>
      <c r="G114" s="1" t="s">
        <v>1056</v>
      </c>
      <c r="H114" s="1" t="s">
        <v>1057</v>
      </c>
      <c r="I114" s="1" t="s">
        <v>1058</v>
      </c>
      <c r="J114" s="1" t="s">
        <v>1059</v>
      </c>
      <c r="K114" s="1" t="s">
        <v>1060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1061</v>
      </c>
      <c r="B115" s="1" t="s">
        <v>1051</v>
      </c>
      <c r="C115" s="1" t="s">
        <v>1052</v>
      </c>
      <c r="D115" s="1" t="s">
        <v>1053</v>
      </c>
      <c r="E115" s="1" t="s">
        <v>1054</v>
      </c>
      <c r="F115" s="1" t="s">
        <v>1055</v>
      </c>
      <c r="G115" s="1" t="s">
        <v>1056</v>
      </c>
      <c r="H115" s="1" t="s">
        <v>1057</v>
      </c>
      <c r="I115" s="1" t="s">
        <v>1058</v>
      </c>
      <c r="J115" s="1" t="s">
        <v>1059</v>
      </c>
      <c r="K115" s="1" t="s">
        <v>1060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1062</v>
      </c>
      <c r="B116" s="1" t="s">
        <v>1063</v>
      </c>
      <c r="C116" s="1" t="s">
        <v>1064</v>
      </c>
      <c r="D116" s="1" t="s">
        <v>1065</v>
      </c>
      <c r="E116" s="1" t="s">
        <v>1066</v>
      </c>
      <c r="F116" s="1" t="s">
        <v>1067</v>
      </c>
      <c r="G116" s="1" t="s">
        <v>320</v>
      </c>
      <c r="H116" s="1" t="s">
        <v>1068</v>
      </c>
      <c r="I116" s="1" t="s">
        <v>1069</v>
      </c>
      <c r="J116" s="1" t="s">
        <v>1070</v>
      </c>
      <c r="K116" s="1" t="s">
        <v>1071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1072</v>
      </c>
      <c r="B117" s="1" t="s">
        <v>1073</v>
      </c>
      <c r="C117" s="1" t="s">
        <v>1074</v>
      </c>
      <c r="D117" s="1" t="s">
        <v>1075</v>
      </c>
      <c r="E117" s="1" t="s">
        <v>1076</v>
      </c>
      <c r="F117" s="1" t="s">
        <v>1077</v>
      </c>
      <c r="G117" s="1" t="s">
        <v>1078</v>
      </c>
      <c r="H117" s="1" t="s">
        <v>1079</v>
      </c>
      <c r="I117" s="1" t="s">
        <v>1080</v>
      </c>
      <c r="J117" s="1" t="s">
        <v>1081</v>
      </c>
      <c r="K117" s="1" t="s">
        <v>1082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1083</v>
      </c>
      <c r="B118" s="1" t="s">
        <v>1084</v>
      </c>
      <c r="C118" s="1" t="s">
        <v>1085</v>
      </c>
      <c r="D118" s="1" t="s">
        <v>1086</v>
      </c>
      <c r="E118" s="1" t="s">
        <v>1087</v>
      </c>
      <c r="F118" s="1" t="s">
        <v>1088</v>
      </c>
      <c r="G118" s="1" t="s">
        <v>1089</v>
      </c>
      <c r="H118" s="1" t="s">
        <v>1090</v>
      </c>
      <c r="I118" s="1">
        <v>11.0</v>
      </c>
      <c r="J118" s="1" t="s">
        <v>1091</v>
      </c>
      <c r="K118" s="1" t="s">
        <v>1092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1093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 t="s">
        <v>1094</v>
      </c>
      <c r="J119" s="1" t="s">
        <v>1095</v>
      </c>
      <c r="K119" s="1">
        <v>0.0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1096</v>
      </c>
      <c r="B120" s="1" t="s">
        <v>1097</v>
      </c>
      <c r="C120" s="1" t="s">
        <v>317</v>
      </c>
      <c r="D120" s="1" t="s">
        <v>1098</v>
      </c>
      <c r="E120" s="1" t="s">
        <v>398</v>
      </c>
      <c r="F120" s="1" t="s">
        <v>1099</v>
      </c>
      <c r="G120" s="1" t="s">
        <v>1100</v>
      </c>
      <c r="H120" s="1" t="s">
        <v>1101</v>
      </c>
      <c r="I120" s="1" t="s">
        <v>1102</v>
      </c>
      <c r="J120" s="1" t="s">
        <v>1103</v>
      </c>
      <c r="K120" s="1" t="s">
        <v>1104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1105</v>
      </c>
      <c r="B121" s="1" t="s">
        <v>1106</v>
      </c>
      <c r="C121" s="1" t="s">
        <v>1107</v>
      </c>
      <c r="D121" s="1" t="s">
        <v>1108</v>
      </c>
      <c r="E121" s="1" t="s">
        <v>1109</v>
      </c>
      <c r="F121" s="1" t="s">
        <v>1110</v>
      </c>
      <c r="G121" s="1" t="s">
        <v>1111</v>
      </c>
      <c r="H121" s="1" t="s">
        <v>1112</v>
      </c>
      <c r="I121" s="1" t="s">
        <v>1113</v>
      </c>
      <c r="J121" s="1" t="s">
        <v>615</v>
      </c>
      <c r="K121" s="1" t="s">
        <v>1114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1115</v>
      </c>
      <c r="B122" s="1" t="s">
        <v>1116</v>
      </c>
      <c r="C122" s="1" t="s">
        <v>1117</v>
      </c>
      <c r="D122" s="1" t="s">
        <v>1118</v>
      </c>
      <c r="E122" s="1" t="s">
        <v>1119</v>
      </c>
      <c r="F122" s="1" t="s">
        <v>1120</v>
      </c>
      <c r="G122" s="1" t="s">
        <v>846</v>
      </c>
      <c r="H122" s="1" t="s">
        <v>1121</v>
      </c>
      <c r="I122" s="1" t="s">
        <v>1122</v>
      </c>
      <c r="J122" s="1" t="s">
        <v>1123</v>
      </c>
      <c r="K122" s="1" t="s">
        <v>1124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1125</v>
      </c>
      <c r="B123" s="1" t="s">
        <v>1116</v>
      </c>
      <c r="C123" s="1" t="s">
        <v>1117</v>
      </c>
      <c r="D123" s="1" t="s">
        <v>1118</v>
      </c>
      <c r="E123" s="1" t="s">
        <v>1119</v>
      </c>
      <c r="F123" s="1" t="s">
        <v>1120</v>
      </c>
      <c r="G123" s="1" t="s">
        <v>846</v>
      </c>
      <c r="H123" s="1" t="s">
        <v>1121</v>
      </c>
      <c r="I123" s="1" t="s">
        <v>1122</v>
      </c>
      <c r="J123" s="1" t="s">
        <v>1123</v>
      </c>
      <c r="K123" s="1" t="s">
        <v>1124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1126</v>
      </c>
      <c r="B124" s="1" t="s">
        <v>1127</v>
      </c>
      <c r="C124" s="1" t="s">
        <v>1128</v>
      </c>
      <c r="D124" s="1" t="s">
        <v>509</v>
      </c>
      <c r="E124" s="1" t="s">
        <v>1129</v>
      </c>
      <c r="F124" s="1" t="s">
        <v>1130</v>
      </c>
      <c r="G124" s="1" t="s">
        <v>1131</v>
      </c>
      <c r="H124" s="1" t="s">
        <v>1132</v>
      </c>
      <c r="I124" s="1" t="s">
        <v>1133</v>
      </c>
      <c r="J124" s="1" t="s">
        <v>1134</v>
      </c>
      <c r="K124" s="1" t="s">
        <v>1135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1136</v>
      </c>
      <c r="B125" s="1" t="s">
        <v>1137</v>
      </c>
      <c r="C125" s="1" t="s">
        <v>1138</v>
      </c>
      <c r="D125" s="1" t="s">
        <v>1139</v>
      </c>
      <c r="E125" s="1" t="s">
        <v>1140</v>
      </c>
      <c r="F125" s="1" t="s">
        <v>1141</v>
      </c>
      <c r="G125" s="1" t="s">
        <v>1142</v>
      </c>
      <c r="H125" s="1" t="s">
        <v>1143</v>
      </c>
      <c r="I125" s="1" t="s">
        <v>496</v>
      </c>
      <c r="J125" s="1" t="s">
        <v>1144</v>
      </c>
      <c r="K125" s="1" t="s">
        <v>1145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1146</v>
      </c>
      <c r="B126" s="1" t="s">
        <v>1147</v>
      </c>
      <c r="C126" s="1" t="s">
        <v>1148</v>
      </c>
      <c r="D126" s="1" t="s">
        <v>1149</v>
      </c>
      <c r="E126" s="1" t="s">
        <v>1150</v>
      </c>
      <c r="F126" s="1" t="s">
        <v>1151</v>
      </c>
      <c r="G126" s="1" t="s">
        <v>1152</v>
      </c>
      <c r="H126" s="1" t="s">
        <v>1153</v>
      </c>
      <c r="I126" s="1" t="s">
        <v>1154</v>
      </c>
      <c r="J126" s="1" t="s">
        <v>1155</v>
      </c>
      <c r="K126" s="1" t="s">
        <v>1156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1157</v>
      </c>
      <c r="B127" s="1" t="s">
        <v>1158</v>
      </c>
      <c r="C127" s="1" t="s">
        <v>1159</v>
      </c>
      <c r="D127" s="1" t="s">
        <v>800</v>
      </c>
      <c r="E127" s="1" t="s">
        <v>1160</v>
      </c>
      <c r="F127" s="1" t="s">
        <v>1161</v>
      </c>
      <c r="G127" s="1" t="s">
        <v>1162</v>
      </c>
      <c r="H127" s="1" t="s">
        <v>1163</v>
      </c>
      <c r="I127" s="1" t="s">
        <v>1164</v>
      </c>
      <c r="J127" s="1" t="s">
        <v>1165</v>
      </c>
      <c r="K127" s="1" t="s">
        <v>1166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1167</v>
      </c>
      <c r="B128" s="1" t="s">
        <v>1168</v>
      </c>
      <c r="C128" s="1" t="s">
        <v>1169</v>
      </c>
      <c r="D128" s="1" t="s">
        <v>1170</v>
      </c>
      <c r="E128" s="1">
        <v>11.0</v>
      </c>
      <c r="F128" s="1" t="s">
        <v>1051</v>
      </c>
      <c r="G128" s="1" t="s">
        <v>1171</v>
      </c>
      <c r="H128" s="1" t="s">
        <v>1172</v>
      </c>
      <c r="I128" s="1" t="s">
        <v>929</v>
      </c>
      <c r="J128" s="1" t="s">
        <v>629</v>
      </c>
      <c r="K128" s="1" t="s">
        <v>1173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1174</v>
      </c>
      <c r="C1" s="1" t="s">
        <v>1175</v>
      </c>
      <c r="D1" s="1" t="s">
        <v>1176</v>
      </c>
      <c r="E1" s="1" t="s">
        <v>1177</v>
      </c>
      <c r="F1" s="1" t="s">
        <v>1178</v>
      </c>
      <c r="G1" s="1" t="s">
        <v>1179</v>
      </c>
      <c r="H1" s="1" t="s">
        <v>1180</v>
      </c>
      <c r="I1" s="1" t="s">
        <v>1181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1182</v>
      </c>
      <c r="B2" s="1" t="s">
        <v>1183</v>
      </c>
      <c r="C2" s="1" t="s">
        <v>1184</v>
      </c>
      <c r="D2" s="1" t="s">
        <v>1185</v>
      </c>
      <c r="E2" s="1" t="s">
        <v>1186</v>
      </c>
      <c r="F2" s="1" t="s">
        <v>1187</v>
      </c>
      <c r="G2" s="1" t="s">
        <v>1188</v>
      </c>
      <c r="H2" s="1" t="s">
        <v>1188</v>
      </c>
      <c r="I2" s="1" t="s">
        <v>1189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1190</v>
      </c>
      <c r="B3" s="1" t="s">
        <v>1189</v>
      </c>
      <c r="C3" s="1" t="s">
        <v>1191</v>
      </c>
      <c r="D3" s="1" t="s">
        <v>1192</v>
      </c>
      <c r="E3" s="1" t="s">
        <v>1193</v>
      </c>
      <c r="F3" s="1" t="s">
        <v>1194</v>
      </c>
      <c r="G3" s="1" t="s">
        <v>1195</v>
      </c>
      <c r="H3" s="1" t="s">
        <v>1196</v>
      </c>
      <c r="I3" s="1" t="s">
        <v>1189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1197</v>
      </c>
      <c r="B4" s="1" t="s">
        <v>1198</v>
      </c>
      <c r="C4" s="1" t="s">
        <v>1199</v>
      </c>
      <c r="D4" s="1" t="s">
        <v>1200</v>
      </c>
      <c r="E4" s="1" t="s">
        <v>1201</v>
      </c>
      <c r="F4" s="1" t="s">
        <v>1202</v>
      </c>
      <c r="G4" s="1" t="s">
        <v>1203</v>
      </c>
      <c r="H4" s="1" t="s">
        <v>1204</v>
      </c>
      <c r="I4" s="1" t="s">
        <v>1205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1190</v>
      </c>
      <c r="B5" s="1" t="s">
        <v>1189</v>
      </c>
      <c r="C5" s="1" t="s">
        <v>1206</v>
      </c>
      <c r="D5" s="1" t="s">
        <v>1207</v>
      </c>
      <c r="E5" s="1" t="s">
        <v>1208</v>
      </c>
      <c r="F5" s="1" t="s">
        <v>1209</v>
      </c>
      <c r="G5" s="1" t="s">
        <v>1210</v>
      </c>
      <c r="H5" s="1" t="s">
        <v>1211</v>
      </c>
      <c r="I5" s="1" t="s">
        <v>1212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1213</v>
      </c>
      <c r="B6" s="1" t="s">
        <v>1214</v>
      </c>
      <c r="C6" s="1" t="s">
        <v>1215</v>
      </c>
      <c r="D6" s="1" t="s">
        <v>1216</v>
      </c>
      <c r="E6" s="1" t="s">
        <v>1217</v>
      </c>
      <c r="F6" s="1" t="s">
        <v>1218</v>
      </c>
      <c r="G6" s="1" t="s">
        <v>1219</v>
      </c>
      <c r="H6" s="1" t="s">
        <v>1220</v>
      </c>
      <c r="I6" s="1" t="s">
        <v>1221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1222</v>
      </c>
      <c r="B7" s="1" t="s">
        <v>1223</v>
      </c>
      <c r="C7" s="1" t="s">
        <v>1224</v>
      </c>
      <c r="D7" s="1" t="s">
        <v>1224</v>
      </c>
      <c r="E7" s="1" t="s">
        <v>1225</v>
      </c>
      <c r="F7" s="1" t="s">
        <v>1189</v>
      </c>
      <c r="G7" s="1" t="s">
        <v>1226</v>
      </c>
      <c r="H7" s="1" t="s">
        <v>1227</v>
      </c>
      <c r="I7" s="1" t="s">
        <v>1228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1229</v>
      </c>
      <c r="B8" s="1" t="s">
        <v>1189</v>
      </c>
      <c r="C8" s="1" t="s">
        <v>1230</v>
      </c>
      <c r="D8" s="1" t="s">
        <v>1231</v>
      </c>
      <c r="E8" s="1" t="s">
        <v>1232</v>
      </c>
      <c r="F8" s="1" t="s">
        <v>1231</v>
      </c>
      <c r="G8" s="1" t="s">
        <v>1233</v>
      </c>
      <c r="H8" s="1" t="s">
        <v>1234</v>
      </c>
      <c r="I8" s="1" t="s">
        <v>1234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1235</v>
      </c>
      <c r="B9" s="1" t="s">
        <v>1236</v>
      </c>
      <c r="C9" s="1" t="s">
        <v>1237</v>
      </c>
      <c r="D9" s="1" t="s">
        <v>1238</v>
      </c>
      <c r="E9" s="1" t="s">
        <v>1239</v>
      </c>
      <c r="F9" s="1" t="s">
        <v>1240</v>
      </c>
      <c r="G9" s="1" t="s">
        <v>1241</v>
      </c>
      <c r="H9" s="1" t="s">
        <v>1242</v>
      </c>
      <c r="I9" s="1" t="s">
        <v>1243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1244</v>
      </c>
      <c r="B10" s="1" t="s">
        <v>1245</v>
      </c>
      <c r="C10" s="1" t="s">
        <v>1246</v>
      </c>
      <c r="D10" s="1" t="s">
        <v>1239</v>
      </c>
      <c r="E10" s="1" t="s">
        <v>1247</v>
      </c>
      <c r="F10" s="1" t="s">
        <v>1248</v>
      </c>
      <c r="G10" s="1" t="s">
        <v>1249</v>
      </c>
      <c r="H10" s="1" t="s">
        <v>1250</v>
      </c>
      <c r="I10" s="1" t="s">
        <v>1251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1252</v>
      </c>
      <c r="B11" s="1" t="s">
        <v>1253</v>
      </c>
      <c r="C11" s="1" t="s">
        <v>1254</v>
      </c>
      <c r="D11" s="1" t="s">
        <v>1255</v>
      </c>
      <c r="E11" s="1" t="s">
        <v>1256</v>
      </c>
      <c r="F11" s="1" t="s">
        <v>1257</v>
      </c>
      <c r="G11" s="1" t="s">
        <v>1258</v>
      </c>
      <c r="H11" s="1" t="s">
        <v>1259</v>
      </c>
      <c r="I11" s="1" t="s">
        <v>1250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1260</v>
      </c>
      <c r="B12" s="1" t="s">
        <v>1261</v>
      </c>
      <c r="C12" s="1" t="s">
        <v>1262</v>
      </c>
      <c r="D12" s="1" t="s">
        <v>1263</v>
      </c>
      <c r="E12" s="1" t="s">
        <v>1264</v>
      </c>
      <c r="F12" s="1" t="s">
        <v>1265</v>
      </c>
      <c r="G12" s="1" t="s">
        <v>1266</v>
      </c>
      <c r="H12" s="1" t="s">
        <v>1267</v>
      </c>
      <c r="I12" s="1" t="s">
        <v>1268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1269</v>
      </c>
      <c r="B13" s="1" t="s">
        <v>1270</v>
      </c>
      <c r="C13" s="1" t="s">
        <v>1261</v>
      </c>
      <c r="D13" s="1" t="s">
        <v>1271</v>
      </c>
      <c r="E13" s="1" t="s">
        <v>1272</v>
      </c>
      <c r="F13" s="1" t="s">
        <v>1273</v>
      </c>
      <c r="G13" s="1" t="s">
        <v>1274</v>
      </c>
      <c r="H13" s="1" t="s">
        <v>1275</v>
      </c>
      <c r="I13" s="1" t="s">
        <v>1276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1277</v>
      </c>
      <c r="B14" s="1" t="s">
        <v>1278</v>
      </c>
      <c r="C14" s="1" t="s">
        <v>1279</v>
      </c>
      <c r="D14" s="1" t="s">
        <v>1280</v>
      </c>
      <c r="E14" s="1" t="s">
        <v>1281</v>
      </c>
      <c r="F14" s="1" t="s">
        <v>1282</v>
      </c>
      <c r="G14" s="1" t="s">
        <v>1283</v>
      </c>
      <c r="H14" s="1" t="s">
        <v>1284</v>
      </c>
      <c r="I14" s="1" t="s">
        <v>1285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1286</v>
      </c>
      <c r="B15" s="1" t="s">
        <v>182</v>
      </c>
      <c r="C15" s="1" t="s">
        <v>183</v>
      </c>
      <c r="D15" s="1" t="s">
        <v>184</v>
      </c>
      <c r="E15" s="1" t="s">
        <v>185</v>
      </c>
      <c r="F15" s="1" t="s">
        <v>186</v>
      </c>
      <c r="G15" s="1" t="s">
        <v>1287</v>
      </c>
      <c r="H15" s="1" t="s">
        <v>1288</v>
      </c>
      <c r="I15" s="1" t="s">
        <v>1289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1290</v>
      </c>
      <c r="B16" s="1" t="s">
        <v>1291</v>
      </c>
      <c r="C16" s="1" t="s">
        <v>1292</v>
      </c>
      <c r="D16" s="1" t="s">
        <v>1293</v>
      </c>
      <c r="E16" s="1" t="s">
        <v>1294</v>
      </c>
      <c r="F16" s="1" t="s">
        <v>1295</v>
      </c>
      <c r="G16" s="1" t="s">
        <v>1296</v>
      </c>
      <c r="H16" s="1" t="s">
        <v>1297</v>
      </c>
      <c r="I16" s="1" t="s">
        <v>1298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1299</v>
      </c>
      <c r="B17" s="1" t="s">
        <v>148</v>
      </c>
      <c r="C17" s="1" t="s">
        <v>149</v>
      </c>
      <c r="D17" s="1" t="s">
        <v>157</v>
      </c>
      <c r="E17" s="1" t="s">
        <v>158</v>
      </c>
      <c r="F17" s="1" t="s">
        <v>152</v>
      </c>
      <c r="G17" s="1" t="s">
        <v>1300</v>
      </c>
      <c r="H17" s="1" t="s">
        <v>1301</v>
      </c>
      <c r="I17" s="1" t="s">
        <v>1302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1303</v>
      </c>
      <c r="B18" s="1" t="s">
        <v>1304</v>
      </c>
      <c r="C18" s="1" t="s">
        <v>1305</v>
      </c>
      <c r="D18" s="1" t="s">
        <v>1306</v>
      </c>
      <c r="E18" s="1" t="s">
        <v>1307</v>
      </c>
      <c r="F18" s="1" t="s">
        <v>1308</v>
      </c>
      <c r="G18" s="1" t="s">
        <v>1309</v>
      </c>
      <c r="H18" s="1" t="s">
        <v>1310</v>
      </c>
      <c r="I18" s="1" t="s">
        <v>1311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1312</v>
      </c>
      <c r="B19" s="1" t="s">
        <v>1313</v>
      </c>
      <c r="C19" s="1" t="s">
        <v>1314</v>
      </c>
      <c r="D19" s="1" t="s">
        <v>1315</v>
      </c>
      <c r="E19" s="1" t="s">
        <v>1316</v>
      </c>
      <c r="F19" s="1" t="s">
        <v>1317</v>
      </c>
      <c r="G19" s="1" t="s">
        <v>1318</v>
      </c>
      <c r="H19" s="1" t="s">
        <v>1319</v>
      </c>
      <c r="I19" s="1" t="s">
        <v>1320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1321</v>
      </c>
      <c r="B20" s="1" t="s">
        <v>1322</v>
      </c>
      <c r="C20" s="1" t="s">
        <v>1323</v>
      </c>
      <c r="D20" s="1" t="s">
        <v>1324</v>
      </c>
      <c r="E20" s="1" t="s">
        <v>1325</v>
      </c>
      <c r="F20" s="1" t="s">
        <v>1326</v>
      </c>
      <c r="G20" s="1" t="s">
        <v>1327</v>
      </c>
      <c r="H20" s="1" t="s">
        <v>1328</v>
      </c>
      <c r="I20" s="1" t="s">
        <v>1329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1330</v>
      </c>
      <c r="B21" s="1" t="s">
        <v>1331</v>
      </c>
      <c r="C21" s="1" t="s">
        <v>1332</v>
      </c>
      <c r="D21" s="1" t="s">
        <v>1333</v>
      </c>
      <c r="E21" s="1" t="s">
        <v>464</v>
      </c>
      <c r="F21" s="1" t="s">
        <v>1334</v>
      </c>
      <c r="G21" s="1" t="s">
        <v>1335</v>
      </c>
      <c r="H21" s="1" t="s">
        <v>1336</v>
      </c>
      <c r="I21" s="1" t="s">
        <v>1337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1338</v>
      </c>
      <c r="B22" s="1" t="s">
        <v>1339</v>
      </c>
      <c r="C22" s="1" t="s">
        <v>1340</v>
      </c>
      <c r="D22" s="1" t="s">
        <v>1341</v>
      </c>
      <c r="E22" s="1" t="s">
        <v>1342</v>
      </c>
      <c r="F22" s="1" t="s">
        <v>1343</v>
      </c>
      <c r="G22" s="1" t="s">
        <v>1344</v>
      </c>
      <c r="H22" s="1" t="s">
        <v>1345</v>
      </c>
      <c r="I22" s="1" t="s">
        <v>1346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1347</v>
      </c>
      <c r="B23" s="1" t="s">
        <v>1348</v>
      </c>
      <c r="C23" s="1" t="s">
        <v>1349</v>
      </c>
      <c r="D23" s="1" t="s">
        <v>1350</v>
      </c>
      <c r="E23" s="1" t="s">
        <v>1351</v>
      </c>
      <c r="F23" s="1" t="s">
        <v>1352</v>
      </c>
      <c r="G23" s="1" t="s">
        <v>1353</v>
      </c>
      <c r="H23" s="1" t="s">
        <v>1354</v>
      </c>
      <c r="I23" s="1" t="s">
        <v>1355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1356</v>
      </c>
      <c r="B24" s="1" t="s">
        <v>1357</v>
      </c>
      <c r="C24" s="1" t="s">
        <v>1358</v>
      </c>
      <c r="D24" s="1" t="s">
        <v>1359</v>
      </c>
      <c r="E24" s="1" t="s">
        <v>1360</v>
      </c>
      <c r="F24" s="1" t="s">
        <v>1361</v>
      </c>
      <c r="G24" s="1" t="s">
        <v>1362</v>
      </c>
      <c r="H24" s="1" t="s">
        <v>1362</v>
      </c>
      <c r="I24" s="1" t="s">
        <v>1362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1363</v>
      </c>
      <c r="B25" s="1" t="s">
        <v>1364</v>
      </c>
      <c r="C25" s="1" t="s">
        <v>1365</v>
      </c>
      <c r="D25" s="1" t="s">
        <v>1366</v>
      </c>
      <c r="E25" s="1" t="s">
        <v>1367</v>
      </c>
      <c r="F25" s="1" t="s">
        <v>1368</v>
      </c>
      <c r="G25" s="1" t="s">
        <v>1369</v>
      </c>
      <c r="H25" s="1" t="s">
        <v>1369</v>
      </c>
      <c r="I25" s="1" t="s">
        <v>1189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1370</v>
      </c>
      <c r="B26" s="1" t="s">
        <v>1371</v>
      </c>
      <c r="C26" s="1" t="s">
        <v>1372</v>
      </c>
      <c r="D26" s="1" t="s">
        <v>1373</v>
      </c>
      <c r="E26" s="1" t="s">
        <v>1374</v>
      </c>
      <c r="F26" s="1" t="s">
        <v>1375</v>
      </c>
      <c r="G26" s="1" t="s">
        <v>1189</v>
      </c>
      <c r="H26" s="1" t="s">
        <v>1189</v>
      </c>
      <c r="I26" s="1" t="s">
        <v>1189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1376</v>
      </c>
      <c r="B2" s="1" t="s">
        <v>1377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1378</v>
      </c>
      <c r="B3" s="1" t="s">
        <v>1379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1380</v>
      </c>
      <c r="B4" s="1" t="s">
        <v>1381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1382</v>
      </c>
      <c r="B5" s="1" t="s">
        <v>1383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1384</v>
      </c>
      <c r="B6" s="1" t="s">
        <v>1385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1387</v>
      </c>
      <c r="B8" s="1" t="s">
        <v>1388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1389</v>
      </c>
      <c r="B9" s="4" t="s">
        <v>1390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1391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1392</v>
      </c>
      <c r="B11" s="1" t="s">
        <v>1393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1394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1395</v>
      </c>
      <c r="B13" s="1" t="s">
        <v>1396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1397</v>
      </c>
      <c r="B14" s="1" t="s">
        <v>1398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1399</v>
      </c>
      <c r="B15" s="1" t="s">
        <v>1396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1400</v>
      </c>
      <c r="B16" s="1" t="s">
        <v>1401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1402</v>
      </c>
      <c r="B17" s="1" t="s">
        <v>1403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1404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1405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1406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1407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1408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1410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1411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1412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1413</v>
      </c>
      <c r="B27" s="1">
        <v>120.72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1414</v>
      </c>
      <c r="B28" s="1">
        <v>122.82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1415</v>
      </c>
      <c r="B29" s="1">
        <v>122.25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1416</v>
      </c>
      <c r="B30" s="1">
        <v>125.57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1417</v>
      </c>
      <c r="B31" s="1">
        <v>120.72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1418</v>
      </c>
      <c r="B32" s="1">
        <v>122.82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1419</v>
      </c>
      <c r="B33" s="1">
        <v>122.25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1420</v>
      </c>
      <c r="B34" s="1">
        <v>125.57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1421</v>
      </c>
      <c r="B35" s="1">
        <v>1.44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1422</v>
      </c>
      <c r="B36" s="1">
        <v>0.0117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1423</v>
      </c>
      <c r="B37" s="1">
        <v>1.7333568E9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1424</v>
      </c>
      <c r="B38" s="1">
        <v>0.37849998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1425</v>
      </c>
      <c r="B39" s="1">
        <v>0.93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1426</v>
      </c>
      <c r="B40" s="1">
        <v>0.692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1427</v>
      </c>
      <c r="B41" s="1">
        <v>30.144535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1428</v>
      </c>
      <c r="B42" s="1">
        <v>531072.0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1429</v>
      </c>
      <c r="B43" s="1">
        <v>531072.0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1430</v>
      </c>
      <c r="B44" s="1">
        <v>670483.0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1431</v>
      </c>
      <c r="B45" s="1">
        <v>583120.0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1432</v>
      </c>
      <c r="B46" s="1">
        <v>583120.0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1433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1434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1435</v>
      </c>
      <c r="B49" s="1">
        <v>2.375827456E10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1436</v>
      </c>
      <c r="B50" s="1">
        <v>103.64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1437</v>
      </c>
      <c r="B51" s="1">
        <v>137.6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1438</v>
      </c>
      <c r="B52" s="1">
        <v>21.856737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1439</v>
      </c>
      <c r="B53" s="1">
        <v>122.8398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1440</v>
      </c>
      <c r="B54" s="1">
        <v>122.79305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1441</v>
      </c>
      <c r="B55" s="1">
        <v>1.42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1442</v>
      </c>
      <c r="B56" s="1">
        <v>0.011762756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1443</v>
      </c>
      <c r="B57" s="1" t="s">
        <v>1444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1445</v>
      </c>
      <c r="B58" s="1">
        <v>2.2413207552E10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1446</v>
      </c>
      <c r="B59" s="1">
        <v>-0.55731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1447</v>
      </c>
      <c r="B60" s="1">
        <v>1.91031741E8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1448</v>
      </c>
      <c r="B61" s="1">
        <v>1.92492992E8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1449</v>
      </c>
      <c r="B62" s="1">
        <v>1393997.0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1450</v>
      </c>
      <c r="B63" s="1">
        <v>2845645.0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1451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1452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1453</v>
      </c>
      <c r="B66" s="1">
        <v>0.0072000003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1454</v>
      </c>
      <c r="B67" s="1">
        <v>0.0068699997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1455</v>
      </c>
      <c r="B68" s="1">
        <v>0.76385003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1456</v>
      </c>
      <c r="B69" s="1">
        <v>2.08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1457</v>
      </c>
      <c r="B70" s="1">
        <v>1.92718E8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1458</v>
      </c>
      <c r="B71" s="1">
        <v>31.101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1459</v>
      </c>
      <c r="B72" s="1">
        <v>3.9638596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1460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1461</v>
      </c>
      <c r="B74" s="1">
        <v>1.7356032E9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1462</v>
      </c>
      <c r="B75" s="1">
        <v>1.7276544E9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1463</v>
      </c>
      <c r="B76" s="1">
        <v>-0.128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1464</v>
      </c>
      <c r="B77" s="1">
        <v>-6.058E8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1465</v>
      </c>
      <c r="B78" s="1">
        <v>-3.16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1466</v>
      </c>
      <c r="B79" s="1">
        <v>4.06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1467</v>
      </c>
      <c r="B80" s="1">
        <v>20.619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1468</v>
      </c>
      <c r="B81" s="1">
        <v>24.301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1469</v>
      </c>
      <c r="B82" s="1">
        <v>0.1377945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1470</v>
      </c>
      <c r="B83" s="1">
        <v>0.24917793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1471</v>
      </c>
      <c r="B84" s="1">
        <v>0.36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1472</v>
      </c>
      <c r="B85" s="1">
        <v>1.7260992E9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1473</v>
      </c>
      <c r="B86" s="1" t="s">
        <v>1474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1475</v>
      </c>
      <c r="B87" s="1" t="s">
        <v>1476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1477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1478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1479</v>
      </c>
      <c r="B90" s="1" t="s">
        <v>1480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1481</v>
      </c>
      <c r="B91" s="1" t="s">
        <v>1480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1482</v>
      </c>
      <c r="B92" s="1">
        <v>1.1970378E9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1483</v>
      </c>
      <c r="B93" s="1" t="s">
        <v>1484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1485</v>
      </c>
      <c r="B94" s="1" t="s">
        <v>1486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1487</v>
      </c>
      <c r="B95" s="1" t="s">
        <v>1488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1489</v>
      </c>
      <c r="B96" s="1" t="s">
        <v>1490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1491</v>
      </c>
      <c r="B97" s="1">
        <v>-1.8E7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1492</v>
      </c>
      <c r="B98" s="1">
        <v>123.28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1493</v>
      </c>
      <c r="B99" s="1">
        <v>160.0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1494</v>
      </c>
      <c r="B100" s="1">
        <v>131.16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1495</v>
      </c>
      <c r="B101" s="1">
        <v>148.01778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1496</v>
      </c>
      <c r="B102" s="1">
        <v>149.0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1497</v>
      </c>
      <c r="B103" s="1">
        <v>1.86667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1498</v>
      </c>
      <c r="B104" s="1" t="s">
        <v>1499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1500</v>
      </c>
      <c r="B105" s="1">
        <v>9.0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1501</v>
      </c>
      <c r="B106" s="1">
        <v>1.317299968E9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1502</v>
      </c>
      <c r="B107" s="1">
        <v>6.843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1503</v>
      </c>
      <c r="B108" s="1">
        <v>9.22300032E8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1504</v>
      </c>
      <c r="B109" s="1">
        <v>21.888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1505</v>
      </c>
      <c r="B110" s="1">
        <v>23.394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1506</v>
      </c>
      <c r="B111" s="1">
        <v>1.087000064E9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1507</v>
      </c>
      <c r="B112" s="1">
        <v>5.655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1508</v>
      </c>
      <c r="B113" s="1">
        <v>-0.04565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1509</v>
      </c>
      <c r="B114" s="1">
        <v>-0.094969995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1510</v>
      </c>
      <c r="B115" s="1">
        <v>6.44174976E8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1511</v>
      </c>
      <c r="B116" s="1">
        <v>8.7E8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1512</v>
      </c>
      <c r="B117" s="1">
        <v>-0.132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1513</v>
      </c>
      <c r="B118" s="1">
        <v>-0.119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1514</v>
      </c>
      <c r="B119" s="1">
        <v>0.87369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1515</v>
      </c>
      <c r="B120" s="1">
        <v>0.84848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1516</v>
      </c>
      <c r="B121" s="1">
        <v>0.65809995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1517</v>
      </c>
      <c r="B122" s="1" t="s">
        <v>1444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1518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-574.0</v>
      </c>
      <c r="C3" s="1">
        <v>-705.0</v>
      </c>
      <c r="D3" s="1">
        <v>-267.0</v>
      </c>
      <c r="E3" s="1">
        <v>-86.0</v>
      </c>
      <c r="F3" s="1">
        <v>-544.0</v>
      </c>
      <c r="G3" s="1">
        <v>72.0</v>
      </c>
      <c r="H3" s="1">
        <v>424.0</v>
      </c>
      <c r="I3" s="1">
        <v>-72.0</v>
      </c>
      <c r="J3" s="1">
        <v>700.0</v>
      </c>
      <c r="K3" s="1">
        <v>649.0</v>
      </c>
      <c r="L3" s="1">
        <f>IF(K3*FORECAST(L2,B3:K3,B2:K2)&gt;0,FORECAST(L2,B3:K3,B2:K2),K3)*$X$1</f>
        <v>758.4666667</v>
      </c>
      <c r="M3" s="1">
        <f>IF(L3*FORECAST(M2,B3:L3,B2:L2)&gt;0,FORECAST(M2,B3:L3,B2:L2),L3)*$X$1</f>
        <v>903.6969697</v>
      </c>
      <c r="N3" s="1">
        <f>IF(M3*FORECAST(N2,B3:M3,B2:M2)&gt;0,FORECAST(N2,B3:M3,B2:M2),M3)*$X$1</f>
        <v>1048.927273</v>
      </c>
      <c r="O3" s="1">
        <f>IF(N3*FORECAST(O2,B3:N3,B2:N2)&gt;0,FORECAST(O2,B3:N3,B2:N2),N3)*$X$1</f>
        <v>1194.157576</v>
      </c>
      <c r="P3" s="1">
        <f>IF(O3*FORECAST(P2,B3:O3,B2:O2)&gt;0,FORECAST(P2,B3:O3,B2:O2),O3)*$X$1</f>
        <v>1339.387879</v>
      </c>
      <c r="Q3" s="1">
        <f>IF(P3*FORECAST(Q2,B3:P3,B2:P2)&gt;0,FORECAST(Q2,B3:P3,B2:P2),P3)*$X$1</f>
        <v>1484.618182</v>
      </c>
      <c r="R3" s="1">
        <f>IF(Q3*FORECAST(R2,B3:Q3,B2:Q2)&gt;0,FORECAST(R2,B3:Q3,B2:Q2),Q3)*$X$1</f>
        <v>1629.848485</v>
      </c>
      <c r="S3" s="5">
        <f>IF(R3*FORECAST(S2,B3:R3,B2:R2)&gt;0,FORECAST(S2,B3:R3,B2:R2),R3)*$X$1</f>
        <v>1775.078788</v>
      </c>
      <c r="T3" s="5">
        <f>IF(S3*FORECAST(T2,B3:S3,B2:S2)&gt;0,FORECAST(T2,B3:S3,B2:S2),S3)*$X$1</f>
        <v>1920.309091</v>
      </c>
      <c r="U3" s="5">
        <f>IF(T3*FORECAST(U2,B3:T3,B2:T2)&gt;0,FORECAST(U2,B3:T3,B2:T2),T3)*$X$1</f>
        <v>2065.539394</v>
      </c>
      <c r="V3" s="5">
        <f>IF(U3*FORECAST(V2,B3:U3,B2:U2)&gt;0,FORECAST(V2,B3:U3,B2:U2),U3)*$X$1</f>
        <v>2210.769697</v>
      </c>
      <c r="W3" s="5">
        <f>IF(V3*FORECAST(W2,B3:V3,B2:V2)&gt;0,FORECAST(W2,B3:V3,B2:V2),V3)*$X$1</f>
        <v>2356</v>
      </c>
      <c r="X3" s="2"/>
      <c r="Y3" s="2"/>
      <c r="Z3" s="2"/>
    </row>
    <row r="4">
      <c r="A4" s="3" t="s">
        <v>109</v>
      </c>
      <c r="B4" s="1">
        <v>-592.0</v>
      </c>
      <c r="C4" s="1">
        <v>289.0</v>
      </c>
      <c r="D4" s="1">
        <v>-253.0</v>
      </c>
      <c r="E4" s="1">
        <v>-511.0</v>
      </c>
      <c r="F4" s="1">
        <v>138.0</v>
      </c>
      <c r="G4" s="1">
        <v>-49.0</v>
      </c>
      <c r="H4" s="1">
        <v>-534.0</v>
      </c>
      <c r="I4" s="1">
        <v>-539.0</v>
      </c>
      <c r="J4" s="1">
        <v>-1200.0</v>
      </c>
      <c r="K4" s="1">
        <v>-1420.0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1519</v>
      </c>
      <c r="B5" s="1">
        <v>152.0</v>
      </c>
      <c r="C5" s="1">
        <v>157.0</v>
      </c>
      <c r="D5" s="1">
        <v>176.0</v>
      </c>
      <c r="E5" s="1">
        <v>183.0</v>
      </c>
      <c r="F5" s="1">
        <v>186.0</v>
      </c>
      <c r="G5" s="1">
        <v>188.0</v>
      </c>
      <c r="H5" s="1">
        <v>191.0</v>
      </c>
      <c r="I5" s="1">
        <v>192.0</v>
      </c>
      <c r="J5" s="1">
        <v>192.0</v>
      </c>
      <c r="K5" s="1">
        <v>192.0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1520</v>
      </c>
      <c r="L7" s="1">
        <f>IF(W3*FORECAST(W2,B3:W3,B2:W2)&gt;0,FORECAST(W2,B3:W3,B2:W2),V3)*$X$1 * (1+0.02)/(0.0842-0.02)</f>
        <v>37431.7757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1521</v>
      </c>
      <c r="L8" s="6">
        <f t="array" ref="L8">NPV(0.0842,M3:W3)</f>
        <v>10591.38344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1522</v>
      </c>
      <c r="L9" s="6">
        <f t="array" ref="L9">NPV(0.0842,M16:W16)</f>
        <v>15382.85681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1523</v>
      </c>
      <c r="L10" s="6">
        <f>L8 + L9</f>
        <v>25974.24025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-1420.0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1524</v>
      </c>
      <c r="L12" s="6">
        <f>L10 - L11</f>
        <v>27394.24025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1525</v>
      </c>
      <c r="L13" s="1">
        <v>192.0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142.6783346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37431.7757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107.0</v>
      </c>
      <c r="C3" s="1">
        <v>24.0</v>
      </c>
      <c r="D3" s="1">
        <v>122.0</v>
      </c>
      <c r="E3" s="1">
        <v>195.0</v>
      </c>
      <c r="F3" s="1">
        <v>139.0</v>
      </c>
      <c r="G3" s="1">
        <v>344.0</v>
      </c>
      <c r="H3" s="1">
        <v>326.0</v>
      </c>
      <c r="I3" s="1">
        <v>734.0</v>
      </c>
      <c r="J3" s="1">
        <v>701.0</v>
      </c>
      <c r="K3" s="1">
        <v>-466.0</v>
      </c>
      <c r="L3" s="1">
        <f>IF(K3*FORECAST(L2,B3:K3,B2:K2)&gt;0,FORECAST(L2,B3:K3,B2:K2),K3)*$X$1</f>
        <v>-466</v>
      </c>
      <c r="M3" s="1">
        <f>IF(L3*FORECAST(M2,B3:L3,B2:L2)&gt;0,FORECAST(M2,B3:L3,B2:L2),L3)*$X$1</f>
        <v>-466</v>
      </c>
      <c r="N3" s="1">
        <f>IF(M3*FORECAST(N2,B3:M3,B2:M2)&gt;0,FORECAST(N2,B3:M3,B2:M2),M3)*$X$1</f>
        <v>-131.530303</v>
      </c>
      <c r="O3" s="1">
        <f>IF(N3*FORECAST(O2,B3:N3,B2:N2)&gt;0,FORECAST(O2,B3:N3,B2:N2),N3)*$X$1</f>
        <v>-168.3554779</v>
      </c>
      <c r="P3" s="1">
        <f>IF(O3*FORECAST(P2,B3:O3,B2:O2)&gt;0,FORECAST(P2,B3:O3,B2:O2),O3)*$X$1</f>
        <v>-205.1806527</v>
      </c>
      <c r="Q3" s="1">
        <f>IF(P3*FORECAST(Q2,B3:P3,B2:P2)&gt;0,FORECAST(Q2,B3:P3,B2:P2),P3)*$X$1</f>
        <v>-242.0058275</v>
      </c>
      <c r="R3" s="1">
        <f>IF(Q3*FORECAST(R2,B3:Q3,B2:Q2)&gt;0,FORECAST(R2,B3:Q3,B2:Q2),Q3)*$X$1</f>
        <v>-278.8310023</v>
      </c>
      <c r="S3" s="5">
        <f>IF(R3*FORECAST(S2,B3:R3,B2:R2)&gt;0,FORECAST(S2,B3:R3,B2:R2),R3)*$X$1</f>
        <v>-315.6561772</v>
      </c>
      <c r="T3" s="5">
        <f>IF(S3*FORECAST(T2,B3:S3,B2:S2)&gt;0,FORECAST(T2,B3:S3,B2:S2),S3)*$X$1</f>
        <v>-352.481352</v>
      </c>
      <c r="U3" s="5">
        <f>IF(T3*FORECAST(U2,B3:T3,B2:T2)&gt;0,FORECAST(U2,B3:T3,B2:T2),T3)*$X$1</f>
        <v>-389.3065268</v>
      </c>
      <c r="V3" s="5">
        <f>IF(U3*FORECAST(V2,B3:U3,B2:U2)&gt;0,FORECAST(V2,B3:U3,B2:U2),U3)*$X$1</f>
        <v>-426.1317016</v>
      </c>
      <c r="W3" s="5">
        <f>IF(V3*FORECAST(W2,B3:V3,B2:V2)&gt;0,FORECAST(W2,B3:V3,B2:V2),V3)*$X$1</f>
        <v>-462.9568765</v>
      </c>
      <c r="X3" s="2"/>
      <c r="Y3" s="2"/>
      <c r="Z3" s="2"/>
    </row>
    <row r="4">
      <c r="A4" s="3" t="s">
        <v>109</v>
      </c>
      <c r="B4" s="1">
        <v>-592.0</v>
      </c>
      <c r="C4" s="1">
        <v>289.0</v>
      </c>
      <c r="D4" s="1">
        <v>-253.0</v>
      </c>
      <c r="E4" s="1">
        <v>-511.0</v>
      </c>
      <c r="F4" s="1">
        <v>138.0</v>
      </c>
      <c r="G4" s="1">
        <v>-49.0</v>
      </c>
      <c r="H4" s="1">
        <v>-534.0</v>
      </c>
      <c r="I4" s="1">
        <v>-539.0</v>
      </c>
      <c r="J4" s="1">
        <v>-1200.0</v>
      </c>
      <c r="K4" s="1">
        <v>-1420.0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1519</v>
      </c>
      <c r="B5" s="1">
        <v>152.0</v>
      </c>
      <c r="C5" s="1">
        <v>157.0</v>
      </c>
      <c r="D5" s="1">
        <v>176.0</v>
      </c>
      <c r="E5" s="1">
        <v>183.0</v>
      </c>
      <c r="F5" s="1">
        <v>186.0</v>
      </c>
      <c r="G5" s="1">
        <v>188.0</v>
      </c>
      <c r="H5" s="1">
        <v>191.0</v>
      </c>
      <c r="I5" s="1">
        <v>192.0</v>
      </c>
      <c r="J5" s="1">
        <v>192.0</v>
      </c>
      <c r="K5" s="1">
        <v>192.0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1520</v>
      </c>
      <c r="L7" s="1">
        <f>IF(W3*FORECAST(W2,B3:W3,B2:W2)&gt;0,FORECAST(W2,B3:W3,B2:W2),V3)*$X$1 * (1+0.02)/(0.0842-0.02)</f>
        <v>-7355.389626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1521</v>
      </c>
      <c r="L8" s="6">
        <f t="array" ref="L8">NPV(0.0842,M3:W3)</f>
        <v>-2087.544321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1522</v>
      </c>
      <c r="L9" s="6">
        <f t="array" ref="L9">NPV(0.0842,M16:W16)</f>
        <v>-3022.750144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1523</v>
      </c>
      <c r="L10" s="6">
        <f>L8 + L9</f>
        <v>-5110.294465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-1420.0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1524</v>
      </c>
      <c r="L12" s="6">
        <f>L10 - L11</f>
        <v>-3690.294465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1525</v>
      </c>
      <c r="L13" s="1">
        <v>192.0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-19.22028367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-7355.389626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